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15315" windowHeight="7485" activeTab="5"/>
  </bookViews>
  <sheets>
    <sheet name="max.síla" sheetId="7" r:id="rId1"/>
    <sheet name="sil.vytr." sheetId="8" r:id="rId2"/>
    <sheet name="běh" sheetId="9" r:id="rId3"/>
    <sheet name="plavání" sheetId="10" r:id="rId4"/>
    <sheet name="komplet 28.1.18" sheetId="11" r:id="rId5"/>
    <sheet name="indiv.vývoj" sheetId="12" r:id="rId6"/>
    <sheet name="dlouhodobý žebříček junioři" sheetId="13" r:id="rId7"/>
    <sheet name="dlouhodobý žebříček juniorky" sheetId="5" r:id="rId8"/>
  </sheets>
  <calcPr calcId="125725"/>
</workbook>
</file>

<file path=xl/calcChain.xml><?xml version="1.0" encoding="utf-8"?>
<calcChain xmlns="http://schemas.openxmlformats.org/spreadsheetml/2006/main">
  <c r="G43" i="11"/>
  <c r="G3"/>
  <c r="G12"/>
  <c r="K63"/>
  <c r="K31"/>
  <c r="K13"/>
  <c r="K22"/>
  <c r="K33"/>
  <c r="K10"/>
  <c r="K5"/>
  <c r="K6"/>
  <c r="K25"/>
  <c r="K30"/>
  <c r="K24"/>
  <c r="K19"/>
  <c r="K18"/>
  <c r="K35"/>
  <c r="K39"/>
  <c r="K29"/>
  <c r="K23"/>
  <c r="K36"/>
  <c r="K37"/>
  <c r="K26"/>
  <c r="K15"/>
  <c r="K8"/>
  <c r="K28"/>
  <c r="K32"/>
  <c r="K34"/>
  <c r="K20"/>
  <c r="K17"/>
  <c r="K12"/>
  <c r="K38"/>
  <c r="K16"/>
  <c r="K7"/>
  <c r="K21"/>
  <c r="K3"/>
  <c r="K14"/>
  <c r="K9"/>
  <c r="G24"/>
  <c r="G19"/>
  <c r="G18"/>
  <c r="G23"/>
  <c r="G26"/>
  <c r="G15"/>
  <c r="G8"/>
  <c r="G20"/>
  <c r="G17"/>
  <c r="G16"/>
  <c r="G7"/>
  <c r="G21"/>
  <c r="G14"/>
  <c r="G9"/>
  <c r="G4"/>
  <c r="K4"/>
  <c r="K59"/>
  <c r="G46"/>
  <c r="K46"/>
  <c r="K61"/>
  <c r="G49"/>
  <c r="K49"/>
  <c r="K57"/>
  <c r="K60"/>
  <c r="G54"/>
  <c r="K54"/>
  <c r="G53"/>
  <c r="K53"/>
  <c r="G44"/>
  <c r="K44"/>
  <c r="G48"/>
  <c r="K48"/>
  <c r="G50"/>
  <c r="K50"/>
  <c r="G45"/>
  <c r="K45"/>
  <c r="G47"/>
  <c r="K47"/>
  <c r="G55"/>
  <c r="K55"/>
  <c r="K62"/>
  <c r="G52"/>
  <c r="K52"/>
  <c r="K58"/>
  <c r="K43"/>
  <c r="G25"/>
  <c r="L63" l="1"/>
  <c r="Q63" s="1"/>
  <c r="L36"/>
  <c r="Q36" s="1"/>
  <c r="L12"/>
  <c r="Q12" s="1"/>
  <c r="L21"/>
  <c r="Q21" s="1"/>
  <c r="L32"/>
  <c r="Q32" s="1"/>
  <c r="L26"/>
  <c r="Q26" s="1"/>
  <c r="L29"/>
  <c r="Q29" s="1"/>
  <c r="L19"/>
  <c r="Q19" s="1"/>
  <c r="L30"/>
  <c r="Q30" s="1"/>
  <c r="L14"/>
  <c r="Q14" s="1"/>
  <c r="L20"/>
  <c r="Q20" s="1"/>
  <c r="L35"/>
  <c r="Q35" s="1"/>
  <c r="L16"/>
  <c r="Q16" s="1"/>
  <c r="L8"/>
  <c r="Q8" s="1"/>
  <c r="L3"/>
  <c r="Q3" s="1"/>
  <c r="L34"/>
  <c r="Q34" s="1"/>
  <c r="L4"/>
  <c r="Q4" s="1"/>
  <c r="L9"/>
  <c r="Q9" s="1"/>
  <c r="L7"/>
  <c r="Q7" s="1"/>
  <c r="L17"/>
  <c r="Q17" s="1"/>
  <c r="L37"/>
  <c r="Q37" s="1"/>
  <c r="L39"/>
  <c r="Q39" s="1"/>
  <c r="L24"/>
  <c r="Q24" s="1"/>
  <c r="L28"/>
  <c r="Q28" s="1"/>
  <c r="L38"/>
  <c r="Q38" s="1"/>
  <c r="L15"/>
  <c r="Q15" s="1"/>
  <c r="L23"/>
  <c r="Q23" s="1"/>
  <c r="L18"/>
  <c r="Q18" s="1"/>
  <c r="L25"/>
  <c r="Q25" s="1"/>
  <c r="L33"/>
  <c r="Q33" s="1"/>
  <c r="L43"/>
  <c r="Q43" s="1"/>
  <c r="L52"/>
  <c r="Q52" s="1"/>
  <c r="L58"/>
  <c r="Q58" s="1"/>
  <c r="L62"/>
  <c r="Q62" s="1"/>
  <c r="L55"/>
  <c r="Q55" s="1"/>
  <c r="L31"/>
  <c r="Q31" s="1"/>
  <c r="L59"/>
  <c r="Q59" s="1"/>
  <c r="L47"/>
  <c r="Q47" s="1"/>
  <c r="L50"/>
  <c r="Q50" s="1"/>
  <c r="L44"/>
  <c r="Q44" s="1"/>
  <c r="L54"/>
  <c r="Q54" s="1"/>
  <c r="L57"/>
  <c r="Q57" s="1"/>
  <c r="L61"/>
  <c r="Q61" s="1"/>
  <c r="L45"/>
  <c r="Q45" s="1"/>
  <c r="L48"/>
  <c r="Q48" s="1"/>
  <c r="L53"/>
  <c r="Q53" s="1"/>
  <c r="L60"/>
  <c r="Q60" s="1"/>
  <c r="L49"/>
  <c r="Q49" s="1"/>
  <c r="L46"/>
  <c r="Q46" s="1"/>
  <c r="A34" i="5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34" i="13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G11" i="5"/>
  <c r="K11"/>
  <c r="G10"/>
  <c r="K10"/>
  <c r="G36"/>
  <c r="K36"/>
  <c r="G52"/>
  <c r="K52"/>
  <c r="G23"/>
  <c r="K23"/>
  <c r="K130" i="13"/>
  <c r="G130"/>
  <c r="K124"/>
  <c r="G124"/>
  <c r="K98"/>
  <c r="G98"/>
  <c r="K88"/>
  <c r="G88"/>
  <c r="K69"/>
  <c r="G69"/>
  <c r="K58"/>
  <c r="G58"/>
  <c r="K55"/>
  <c r="G55"/>
  <c r="K37"/>
  <c r="G37"/>
  <c r="K12"/>
  <c r="G12"/>
  <c r="K39"/>
  <c r="G39"/>
  <c r="K128"/>
  <c r="G128"/>
  <c r="K113"/>
  <c r="G113"/>
  <c r="K100"/>
  <c r="G100"/>
  <c r="K66"/>
  <c r="G66"/>
  <c r="K106"/>
  <c r="G106"/>
  <c r="K99"/>
  <c r="G99"/>
  <c r="K96"/>
  <c r="G96"/>
  <c r="K67"/>
  <c r="G67"/>
  <c r="K46"/>
  <c r="G46"/>
  <c r="K33"/>
  <c r="G33"/>
  <c r="K13"/>
  <c r="G13"/>
  <c r="K5"/>
  <c r="G5"/>
  <c r="K127"/>
  <c r="G127"/>
  <c r="K104"/>
  <c r="G104"/>
  <c r="K83"/>
  <c r="G83"/>
  <c r="K94"/>
  <c r="G94"/>
  <c r="K86"/>
  <c r="G86"/>
  <c r="K79"/>
  <c r="G79"/>
  <c r="K78"/>
  <c r="G78"/>
  <c r="K47"/>
  <c r="G47"/>
  <c r="K80"/>
  <c r="G80"/>
  <c r="K30"/>
  <c r="G30"/>
  <c r="K7"/>
  <c r="G7"/>
  <c r="K129"/>
  <c r="G129"/>
  <c r="K117"/>
  <c r="G117"/>
  <c r="K87"/>
  <c r="G87"/>
  <c r="K43"/>
  <c r="G43"/>
  <c r="K112"/>
  <c r="G112"/>
  <c r="K91"/>
  <c r="G91"/>
  <c r="K118"/>
  <c r="G118"/>
  <c r="K101"/>
  <c r="G101"/>
  <c r="K93"/>
  <c r="G93"/>
  <c r="K92"/>
  <c r="G92"/>
  <c r="K74"/>
  <c r="G74"/>
  <c r="K54"/>
  <c r="G54"/>
  <c r="K4"/>
  <c r="G4"/>
  <c r="K122"/>
  <c r="G122"/>
  <c r="K125"/>
  <c r="G125"/>
  <c r="K120"/>
  <c r="G120"/>
  <c r="K111"/>
  <c r="G111"/>
  <c r="K28"/>
  <c r="G28"/>
  <c r="K48"/>
  <c r="G48"/>
  <c r="K40"/>
  <c r="G40"/>
  <c r="K27"/>
  <c r="G27"/>
  <c r="K10"/>
  <c r="G10"/>
  <c r="K95"/>
  <c r="G95"/>
  <c r="K64"/>
  <c r="G64"/>
  <c r="K65"/>
  <c r="G65"/>
  <c r="K102"/>
  <c r="G102"/>
  <c r="K89"/>
  <c r="G89"/>
  <c r="K73"/>
  <c r="G73"/>
  <c r="K71"/>
  <c r="G71"/>
  <c r="K32"/>
  <c r="G32"/>
  <c r="K26"/>
  <c r="G26"/>
  <c r="K103"/>
  <c r="G103"/>
  <c r="K84"/>
  <c r="G84"/>
  <c r="K57"/>
  <c r="G57"/>
  <c r="K9"/>
  <c r="G9"/>
  <c r="K62"/>
  <c r="G62"/>
  <c r="K16"/>
  <c r="G16"/>
  <c r="K70"/>
  <c r="G70"/>
  <c r="K51"/>
  <c r="G51"/>
  <c r="K38"/>
  <c r="G38"/>
  <c r="K76"/>
  <c r="G76"/>
  <c r="K110"/>
  <c r="G110"/>
  <c r="K81"/>
  <c r="G81"/>
  <c r="K63"/>
  <c r="G63"/>
  <c r="K19"/>
  <c r="G19"/>
  <c r="K17"/>
  <c r="G17"/>
  <c r="K18"/>
  <c r="G18"/>
  <c r="K105"/>
  <c r="G105"/>
  <c r="K90"/>
  <c r="G90"/>
  <c r="K82"/>
  <c r="G82"/>
  <c r="K75"/>
  <c r="G75"/>
  <c r="K45"/>
  <c r="G45"/>
  <c r="K31"/>
  <c r="G31"/>
  <c r="K14"/>
  <c r="G14"/>
  <c r="K6"/>
  <c r="G6"/>
  <c r="K3"/>
  <c r="G3"/>
  <c r="K116"/>
  <c r="G116"/>
  <c r="K97"/>
  <c r="G97"/>
  <c r="K42"/>
  <c r="G42"/>
  <c r="K114"/>
  <c r="G114"/>
  <c r="K21"/>
  <c r="G21"/>
  <c r="K20"/>
  <c r="G20"/>
  <c r="K119"/>
  <c r="G119"/>
  <c r="K72"/>
  <c r="G72"/>
  <c r="K34"/>
  <c r="G34"/>
  <c r="K36"/>
  <c r="G36"/>
  <c r="K8"/>
  <c r="G8"/>
  <c r="K41"/>
  <c r="G41"/>
  <c r="K15"/>
  <c r="G15"/>
  <c r="K25"/>
  <c r="G25"/>
  <c r="K24"/>
  <c r="G24"/>
  <c r="K51" i="5"/>
  <c r="G51"/>
  <c r="K29"/>
  <c r="G29"/>
  <c r="K18"/>
  <c r="G18"/>
  <c r="K16"/>
  <c r="G16"/>
  <c r="K37"/>
  <c r="G37"/>
  <c r="K28"/>
  <c r="G28"/>
  <c r="K20"/>
  <c r="G20"/>
  <c r="K19"/>
  <c r="G19"/>
  <c r="K14"/>
  <c r="G14"/>
  <c r="K3"/>
  <c r="G3"/>
  <c r="K50"/>
  <c r="G50"/>
  <c r="K45"/>
  <c r="G45"/>
  <c r="K48"/>
  <c r="G48"/>
  <c r="K55"/>
  <c r="G55"/>
  <c r="K56"/>
  <c r="G56"/>
  <c r="K26"/>
  <c r="G26"/>
  <c r="K46"/>
  <c r="G46"/>
  <c r="K40"/>
  <c r="G40"/>
  <c r="K38"/>
  <c r="G38"/>
  <c r="K30"/>
  <c r="G30"/>
  <c r="K21"/>
  <c r="G21"/>
  <c r="K39"/>
  <c r="G39"/>
  <c r="K41"/>
  <c r="G41"/>
  <c r="K44"/>
  <c r="G44"/>
  <c r="K42"/>
  <c r="G42"/>
  <c r="K34"/>
  <c r="G34"/>
  <c r="K15"/>
  <c r="G15"/>
  <c r="K4"/>
  <c r="G4"/>
  <c r="K31"/>
  <c r="G31"/>
  <c r="K27"/>
  <c r="G27"/>
  <c r="K5"/>
  <c r="G5"/>
  <c r="K22"/>
  <c r="G22"/>
  <c r="K17"/>
  <c r="G17"/>
  <c r="K35"/>
  <c r="G35"/>
  <c r="K7"/>
  <c r="G7"/>
  <c r="L35" l="1"/>
  <c r="Q35" s="1"/>
  <c r="L17"/>
  <c r="Q17" s="1"/>
  <c r="L5"/>
  <c r="Q5" s="1"/>
  <c r="L31"/>
  <c r="Q31" s="1"/>
  <c r="L55"/>
  <c r="Q55" s="1"/>
  <c r="L15"/>
  <c r="Q15" s="1"/>
  <c r="L42"/>
  <c r="Q42" s="1"/>
  <c r="L39"/>
  <c r="Q39" s="1"/>
  <c r="L21"/>
  <c r="Q21" s="1"/>
  <c r="L30"/>
  <c r="Q30" s="1"/>
  <c r="L40"/>
  <c r="Q40" s="1"/>
  <c r="L11"/>
  <c r="Q11" s="1"/>
  <c r="L45"/>
  <c r="Q45" s="1"/>
  <c r="L3"/>
  <c r="Q3" s="1"/>
  <c r="L19"/>
  <c r="Q19" s="1"/>
  <c r="L28"/>
  <c r="Q28" s="1"/>
  <c r="L18"/>
  <c r="Q18" s="1"/>
  <c r="L29"/>
  <c r="Q29" s="1"/>
  <c r="L10"/>
  <c r="Q10" s="1"/>
  <c r="L4"/>
  <c r="Q4" s="1"/>
  <c r="L38"/>
  <c r="Q38" s="1"/>
  <c r="L46"/>
  <c r="Q46" s="1"/>
  <c r="L26"/>
  <c r="Q26" s="1"/>
  <c r="L56"/>
  <c r="Q56" s="1"/>
  <c r="L48"/>
  <c r="Q48" s="1"/>
  <c r="L50"/>
  <c r="Q50" s="1"/>
  <c r="L14"/>
  <c r="Q14" s="1"/>
  <c r="L20"/>
  <c r="Q20" s="1"/>
  <c r="L37"/>
  <c r="Q37" s="1"/>
  <c r="L16"/>
  <c r="Q16" s="1"/>
  <c r="L23"/>
  <c r="Q23" s="1"/>
  <c r="L7"/>
  <c r="Q7" s="1"/>
  <c r="L34"/>
  <c r="Q34" s="1"/>
  <c r="L41"/>
  <c r="Q41" s="1"/>
  <c r="L22"/>
  <c r="Q22" s="1"/>
  <c r="L27"/>
  <c r="Q27" s="1"/>
  <c r="L44"/>
  <c r="Q44" s="1"/>
  <c r="L52"/>
  <c r="Q52" s="1"/>
  <c r="L51"/>
  <c r="Q51" s="1"/>
  <c r="L36"/>
  <c r="Q36" s="1"/>
  <c r="L24" i="13"/>
  <c r="Q24" s="1"/>
  <c r="L41"/>
  <c r="Q41" s="1"/>
  <c r="L55"/>
  <c r="Q55" s="1"/>
  <c r="L15"/>
  <c r="Q15" s="1"/>
  <c r="L6"/>
  <c r="Q6" s="1"/>
  <c r="L45"/>
  <c r="Q45" s="1"/>
  <c r="L105"/>
  <c r="Q105" s="1"/>
  <c r="L19"/>
  <c r="Q19" s="1"/>
  <c r="L110"/>
  <c r="Q110" s="1"/>
  <c r="L70"/>
  <c r="Q70" s="1"/>
  <c r="L9"/>
  <c r="Q9" s="1"/>
  <c r="L73"/>
  <c r="Q73" s="1"/>
  <c r="L89"/>
  <c r="Q89" s="1"/>
  <c r="L65"/>
  <c r="Q65" s="1"/>
  <c r="L64"/>
  <c r="Q64" s="1"/>
  <c r="L27"/>
  <c r="Q27" s="1"/>
  <c r="L28"/>
  <c r="Q28" s="1"/>
  <c r="L125"/>
  <c r="Q125" s="1"/>
  <c r="L25"/>
  <c r="Q25" s="1"/>
  <c r="L5"/>
  <c r="Q5" s="1"/>
  <c r="L33"/>
  <c r="Q33" s="1"/>
  <c r="L100"/>
  <c r="Q100" s="1"/>
  <c r="L113"/>
  <c r="Q113" s="1"/>
  <c r="L128"/>
  <c r="Q128" s="1"/>
  <c r="L69"/>
  <c r="Q69" s="1"/>
  <c r="L98"/>
  <c r="Q98" s="1"/>
  <c r="L130"/>
  <c r="Q130" s="1"/>
  <c r="L88"/>
  <c r="Q88" s="1"/>
  <c r="L58"/>
  <c r="Q58" s="1"/>
  <c r="L8"/>
  <c r="Q8" s="1"/>
  <c r="L34"/>
  <c r="Q34" s="1"/>
  <c r="L72"/>
  <c r="Q72" s="1"/>
  <c r="L119"/>
  <c r="Q119" s="1"/>
  <c r="L20"/>
  <c r="Q20" s="1"/>
  <c r="L21"/>
  <c r="Q21" s="1"/>
  <c r="L42"/>
  <c r="Q42" s="1"/>
  <c r="L3"/>
  <c r="Q3" s="1"/>
  <c r="L31"/>
  <c r="Q31" s="1"/>
  <c r="L75"/>
  <c r="Q75" s="1"/>
  <c r="L90"/>
  <c r="Q90" s="1"/>
  <c r="L17"/>
  <c r="Q17" s="1"/>
  <c r="L51"/>
  <c r="Q51" s="1"/>
  <c r="L57"/>
  <c r="Q57" s="1"/>
  <c r="L32"/>
  <c r="Q32" s="1"/>
  <c r="L71"/>
  <c r="Q71" s="1"/>
  <c r="L102"/>
  <c r="Q102" s="1"/>
  <c r="L95"/>
  <c r="Q95" s="1"/>
  <c r="L10"/>
  <c r="Q10" s="1"/>
  <c r="L40"/>
  <c r="Q40" s="1"/>
  <c r="L48"/>
  <c r="Q48" s="1"/>
  <c r="L111"/>
  <c r="Q111" s="1"/>
  <c r="L120"/>
  <c r="Q120" s="1"/>
  <c r="L4"/>
  <c r="Q4" s="1"/>
  <c r="L74"/>
  <c r="Q74" s="1"/>
  <c r="L93"/>
  <c r="Q93" s="1"/>
  <c r="L118"/>
  <c r="Q118" s="1"/>
  <c r="L87"/>
  <c r="Q87" s="1"/>
  <c r="L117"/>
  <c r="Q117" s="1"/>
  <c r="L7"/>
  <c r="Q7" s="1"/>
  <c r="L47"/>
  <c r="Q47" s="1"/>
  <c r="L79"/>
  <c r="Q79" s="1"/>
  <c r="L94"/>
  <c r="Q94" s="1"/>
  <c r="L83"/>
  <c r="Q83" s="1"/>
  <c r="L127"/>
  <c r="Q127" s="1"/>
  <c r="L96"/>
  <c r="Q96" s="1"/>
  <c r="L66"/>
  <c r="Q66" s="1"/>
  <c r="L12"/>
  <c r="Q12" s="1"/>
  <c r="L124"/>
  <c r="Q124" s="1"/>
  <c r="L37"/>
  <c r="Q37" s="1"/>
  <c r="L116"/>
  <c r="Q116" s="1"/>
  <c r="L14"/>
  <c r="Q14" s="1"/>
  <c r="L63"/>
  <c r="Q63" s="1"/>
  <c r="L38"/>
  <c r="Q38" s="1"/>
  <c r="L62"/>
  <c r="Q62" s="1"/>
  <c r="L26"/>
  <c r="Q26" s="1"/>
  <c r="L43"/>
  <c r="Q43" s="1"/>
  <c r="L30"/>
  <c r="Q30" s="1"/>
  <c r="L80"/>
  <c r="Q80" s="1"/>
  <c r="L13"/>
  <c r="Q13" s="1"/>
  <c r="L46"/>
  <c r="Q46" s="1"/>
  <c r="L39"/>
  <c r="Q39" s="1"/>
  <c r="L97"/>
  <c r="Q97" s="1"/>
  <c r="L18"/>
  <c r="Q18" s="1"/>
  <c r="L122"/>
  <c r="Q122" s="1"/>
  <c r="L54"/>
  <c r="Q54" s="1"/>
  <c r="L92"/>
  <c r="Q92" s="1"/>
  <c r="L101"/>
  <c r="Q101" s="1"/>
  <c r="L91"/>
  <c r="Q91" s="1"/>
  <c r="L112"/>
  <c r="Q112" s="1"/>
  <c r="L129"/>
  <c r="Q129" s="1"/>
  <c r="L78"/>
  <c r="Q78" s="1"/>
  <c r="L86"/>
  <c r="Q86" s="1"/>
  <c r="L104"/>
  <c r="Q104" s="1"/>
  <c r="L67"/>
  <c r="Q67" s="1"/>
  <c r="L99"/>
  <c r="Q99" s="1"/>
  <c r="L106"/>
  <c r="Q106" s="1"/>
  <c r="L36"/>
  <c r="Q36" s="1"/>
  <c r="L114"/>
  <c r="Q114" s="1"/>
  <c r="L82"/>
  <c r="Q82" s="1"/>
  <c r="L81"/>
  <c r="Q81" s="1"/>
  <c r="L76"/>
  <c r="Q76" s="1"/>
  <c r="L16"/>
  <c r="Q16" s="1"/>
  <c r="L84"/>
  <c r="Q84" s="1"/>
  <c r="L103"/>
  <c r="Q103" s="1"/>
  <c r="K58" i="5"/>
  <c r="G58"/>
  <c r="K47"/>
  <c r="G47"/>
  <c r="K43"/>
  <c r="G43"/>
  <c r="K53"/>
  <c r="G53"/>
  <c r="K8"/>
  <c r="G8"/>
  <c r="K9"/>
  <c r="G9"/>
  <c r="K51" i="11"/>
  <c r="G51"/>
  <c r="G10"/>
  <c r="L10" s="1"/>
  <c r="Q10" s="1"/>
  <c r="G22"/>
  <c r="L22" s="1"/>
  <c r="Q22" s="1"/>
  <c r="G5"/>
  <c r="L5" s="1"/>
  <c r="Q5" s="1"/>
  <c r="G13"/>
  <c r="L13" s="1"/>
  <c r="Q13" s="1"/>
  <c r="G6"/>
  <c r="L6" s="1"/>
  <c r="Q6" s="1"/>
  <c r="L51" l="1"/>
  <c r="Q51" s="1"/>
  <c r="L8" i="5"/>
  <c r="Q8" s="1"/>
  <c r="L53"/>
  <c r="Q53" s="1"/>
  <c r="L47"/>
  <c r="Q47" s="1"/>
  <c r="L43"/>
  <c r="Q43" s="1"/>
  <c r="L58"/>
  <c r="Q58" s="1"/>
  <c r="L9"/>
  <c r="Q9" s="1"/>
</calcChain>
</file>

<file path=xl/sharedStrings.xml><?xml version="1.0" encoding="utf-8"?>
<sst xmlns="http://schemas.openxmlformats.org/spreadsheetml/2006/main" count="1522" uniqueCount="314">
  <si>
    <t>Reichová Michaela 00</t>
  </si>
  <si>
    <t>Háza Hynek 99</t>
  </si>
  <si>
    <t>Kinclová Sofie 00</t>
  </si>
  <si>
    <t>Zárubová Kateřina 01</t>
  </si>
  <si>
    <t>Vorel Jan 00</t>
  </si>
  <si>
    <t>Sobíšek Tomáš 01</t>
  </si>
  <si>
    <t>Vodičková Barbora 00</t>
  </si>
  <si>
    <t>Brabec Jakub 01</t>
  </si>
  <si>
    <t>Zadražil Lukáš 99</t>
  </si>
  <si>
    <t>Mašek Ondřej 00</t>
  </si>
  <si>
    <t>Franěk Lukáš 99</t>
  </si>
  <si>
    <t>Hrabal Antonín 99</t>
  </si>
  <si>
    <t>Dolejší Jan 00</t>
  </si>
  <si>
    <t>Kukačka Vilém 00</t>
  </si>
  <si>
    <t>Burda Vojtěch 01</t>
  </si>
  <si>
    <t>Havlová Kristýna 01</t>
  </si>
  <si>
    <t>Fridrych Tomáš 00</t>
  </si>
  <si>
    <t>Remuta Jakub 02</t>
  </si>
  <si>
    <t>Počta Jan 99</t>
  </si>
  <si>
    <t>Minařík Jiří 02</t>
  </si>
  <si>
    <t>Záhora Josef 01</t>
  </si>
  <si>
    <t>Galádová Barbora 02</t>
  </si>
  <si>
    <t>Nováček Vojtěch 01</t>
  </si>
  <si>
    <t>Zalubil Jiří 00</t>
  </si>
  <si>
    <t>Betlachová Barbora 01</t>
  </si>
  <si>
    <t>Prokop Michael 01</t>
  </si>
  <si>
    <t>SEZ</t>
  </si>
  <si>
    <t>DEC</t>
  </si>
  <si>
    <t>CER</t>
  </si>
  <si>
    <t>NYM</t>
  </si>
  <si>
    <t>JAB</t>
  </si>
  <si>
    <t>POD</t>
  </si>
  <si>
    <t>PDM</t>
  </si>
  <si>
    <t>LIT</t>
  </si>
  <si>
    <t>PRV</t>
  </si>
  <si>
    <t>USK</t>
  </si>
  <si>
    <t>SPA</t>
  </si>
  <si>
    <t>KVS</t>
  </si>
  <si>
    <t>ZAM</t>
  </si>
  <si>
    <t>CHO</t>
  </si>
  <si>
    <t>TYN</t>
  </si>
  <si>
    <t>KOJ</t>
  </si>
  <si>
    <t>ONV</t>
  </si>
  <si>
    <t>UNL</t>
  </si>
  <si>
    <t>MOD</t>
  </si>
  <si>
    <t>PPL</t>
  </si>
  <si>
    <t>Řáhová Denisa 01</t>
  </si>
  <si>
    <t>Sobíšková Štěpánka 01</t>
  </si>
  <si>
    <t>Jurečková Eliška 01 P</t>
  </si>
  <si>
    <t>Tomanová Magdalena 02</t>
  </si>
  <si>
    <t>Procházka Vojtěch 99</t>
  </si>
  <si>
    <t>Dvořák Lukáš 00</t>
  </si>
  <si>
    <t>Kučera Jakub 01</t>
  </si>
  <si>
    <t>LIB</t>
  </si>
  <si>
    <t>KKO</t>
  </si>
  <si>
    <t>Šuba Květoslav 00</t>
  </si>
  <si>
    <t xml:space="preserve">jméno </t>
  </si>
  <si>
    <t>odd.</t>
  </si>
  <si>
    <t>nar.</t>
  </si>
  <si>
    <t>Bmax</t>
  </si>
  <si>
    <t>Pmax</t>
  </si>
  <si>
    <t>celk.max</t>
  </si>
  <si>
    <t>B 2 min</t>
  </si>
  <si>
    <t>P 2 min</t>
  </si>
  <si>
    <t>Sh max</t>
  </si>
  <si>
    <t>celkem</t>
  </si>
  <si>
    <t>pos celk</t>
  </si>
  <si>
    <t>běh</t>
  </si>
  <si>
    <t>plavání</t>
  </si>
  <si>
    <t>CELK.</t>
  </si>
  <si>
    <t>kg</t>
  </si>
  <si>
    <t>opak.</t>
  </si>
  <si>
    <t>body</t>
  </si>
  <si>
    <t>čas</t>
  </si>
  <si>
    <t>BODY</t>
  </si>
  <si>
    <t>Černý Jakub</t>
  </si>
  <si>
    <t>Janík David</t>
  </si>
  <si>
    <t>Smrček Ludvík</t>
  </si>
  <si>
    <t>Vohradský Filip</t>
  </si>
  <si>
    <t>Holenka Adam</t>
  </si>
  <si>
    <t>Betlachová Eliška 98</t>
  </si>
  <si>
    <t>Kotěrová Ludmila</t>
  </si>
  <si>
    <t>Štemberková Zuzana</t>
  </si>
  <si>
    <t>Hmotnost činky na bench a přítah 2min odpovídala cca 50% hmotnosti závodníka.</t>
  </si>
  <si>
    <t>Házová Adéla</t>
  </si>
  <si>
    <t xml:space="preserve">Vonešová Adéla </t>
  </si>
  <si>
    <t>poř.</t>
  </si>
  <si>
    <t>1500m</t>
  </si>
  <si>
    <t>Fuksa Petr</t>
  </si>
  <si>
    <t>Hájek Kryštof 97</t>
  </si>
  <si>
    <t>Urban Hynek</t>
  </si>
  <si>
    <t>Klemperer Oto</t>
  </si>
  <si>
    <t>Vozka Marek</t>
  </si>
  <si>
    <t xml:space="preserve">Čeřovský Michal </t>
  </si>
  <si>
    <t>Holopírek Tomáš</t>
  </si>
  <si>
    <t>Bišický Ondřej 97</t>
  </si>
  <si>
    <t>800m</t>
  </si>
  <si>
    <t>Krpatová Jana 97</t>
  </si>
  <si>
    <t>Schwarzenbachová Sára</t>
  </si>
  <si>
    <t>max kg</t>
  </si>
  <si>
    <t>shyby</t>
  </si>
  <si>
    <t>op.B+P</t>
  </si>
  <si>
    <t>XI - 14</t>
  </si>
  <si>
    <t>XI - 15</t>
  </si>
  <si>
    <t>II - 16</t>
  </si>
  <si>
    <t>Boháčová Ivana</t>
  </si>
  <si>
    <t>Sobíšek Martin</t>
  </si>
  <si>
    <t>Stejskal Jakub</t>
  </si>
  <si>
    <t>Šindelář Jakub</t>
  </si>
  <si>
    <t>Vodičková Barbora</t>
  </si>
  <si>
    <t>Volák David</t>
  </si>
  <si>
    <t>Gnědin Arťom</t>
  </si>
  <si>
    <t>Kučera Patrik</t>
  </si>
  <si>
    <t>Fuksa Martin</t>
  </si>
  <si>
    <t>Mach Martin</t>
  </si>
  <si>
    <t>Špicar Jakub</t>
  </si>
  <si>
    <t xml:space="preserve">Výborný Filip </t>
  </si>
  <si>
    <t>Březina Jakub</t>
  </si>
  <si>
    <t>MHP</t>
  </si>
  <si>
    <t>Nepraš Lukáš</t>
  </si>
  <si>
    <t>SOP</t>
  </si>
  <si>
    <t>Petrák Ondřej</t>
  </si>
  <si>
    <t>Petrovič Jakub</t>
  </si>
  <si>
    <t>Šlouf Radek</t>
  </si>
  <si>
    <t>Jirásek Matyáš</t>
  </si>
  <si>
    <t>Seidl Martin</t>
  </si>
  <si>
    <t>Pokorný Dan</t>
  </si>
  <si>
    <t>Kučera Vojtěch</t>
  </si>
  <si>
    <t>Luňáčková Jitka</t>
  </si>
  <si>
    <t>Chmelová Michaela</t>
  </si>
  <si>
    <t>Rothmeierová Andrea</t>
  </si>
  <si>
    <t>Brunová Kristýna</t>
  </si>
  <si>
    <t>Petrovičová Barbora</t>
  </si>
  <si>
    <t>Drahokoupil Dan</t>
  </si>
  <si>
    <t>Kusovský Lukáš</t>
  </si>
  <si>
    <t>Lundák David</t>
  </si>
  <si>
    <t>Havel Daniel</t>
  </si>
  <si>
    <t>Richter Martin</t>
  </si>
  <si>
    <t>Spálenský Marek</t>
  </si>
  <si>
    <t>Janda Tomáš</t>
  </si>
  <si>
    <t>Prax Vojtěch</t>
  </si>
  <si>
    <t>LSB</t>
  </si>
  <si>
    <t>Beneš Vojtěch</t>
  </si>
  <si>
    <t>Miškovský Radek</t>
  </si>
  <si>
    <t>Luňáček Jan</t>
  </si>
  <si>
    <t>Lněnička Jan</t>
  </si>
  <si>
    <t>Havelka Václav</t>
  </si>
  <si>
    <t>Hes Lukáš</t>
  </si>
  <si>
    <t>TSE</t>
  </si>
  <si>
    <t>Theodor Ondřej</t>
  </si>
  <si>
    <t>Svárovský Jakub</t>
  </si>
  <si>
    <t>Čermák Pavel</t>
  </si>
  <si>
    <t>Krpatová Lucie</t>
  </si>
  <si>
    <t xml:space="preserve">Víchová Martina </t>
  </si>
  <si>
    <t>Doktorová Andrea</t>
  </si>
  <si>
    <t>Kumžáková Karolína</t>
  </si>
  <si>
    <t>DUP</t>
  </si>
  <si>
    <t>Ježová Jana</t>
  </si>
  <si>
    <t>Paďourová Zdislava</t>
  </si>
  <si>
    <t>Šerá Zuzana</t>
  </si>
  <si>
    <t>Buzková Tereza</t>
  </si>
  <si>
    <t>Rulík Tadeáš</t>
  </si>
  <si>
    <t>Kořínek Daniel</t>
  </si>
  <si>
    <t>Skládal Filip 96</t>
  </si>
  <si>
    <t>Veselý Tomáš 96</t>
  </si>
  <si>
    <t>Richter Adam</t>
  </si>
  <si>
    <t>Vaněk Petr</t>
  </si>
  <si>
    <t>Zavřel Jakub 96</t>
  </si>
  <si>
    <t>HRA</t>
  </si>
  <si>
    <t>Mlčoch Jakub</t>
  </si>
  <si>
    <t>Crkva Martin 96</t>
  </si>
  <si>
    <t>Voženílková Klára 96</t>
  </si>
  <si>
    <t>Pjajčíková Kateřina</t>
  </si>
  <si>
    <t>Slivanská Kateřina 96</t>
  </si>
  <si>
    <t>OLO</t>
  </si>
  <si>
    <t>Čermák Jaroslav 97</t>
  </si>
  <si>
    <t>Výborná Aneta 97</t>
  </si>
  <si>
    <t>Hájek Lukáš 95</t>
  </si>
  <si>
    <t>Sloup Marek 95</t>
  </si>
  <si>
    <t>Antoš Josef 95</t>
  </si>
  <si>
    <t>Hájek Šimon 95</t>
  </si>
  <si>
    <t>Nachtigal Jan 96</t>
  </si>
  <si>
    <t>Klapka Jakub 97</t>
  </si>
  <si>
    <t>Housková Kristýna 96</t>
  </si>
  <si>
    <t>Nedbalová Vilma 95</t>
  </si>
  <si>
    <t>Kubíčková Tereza 95</t>
  </si>
  <si>
    <t>SHK</t>
  </si>
  <si>
    <t>Simon Karel 96</t>
  </si>
  <si>
    <t xml:space="preserve">Malý Ondřej </t>
  </si>
  <si>
    <t>ZBR</t>
  </si>
  <si>
    <t>Mára Petr</t>
  </si>
  <si>
    <t>PIS</t>
  </si>
  <si>
    <t>Chroust Hynek</t>
  </si>
  <si>
    <t>Paťha Dominik</t>
  </si>
  <si>
    <t>Helebrant Vlastimil</t>
  </si>
  <si>
    <t>KAD</t>
  </si>
  <si>
    <t>Kotěra Vít</t>
  </si>
  <si>
    <t>Nikl Filip</t>
  </si>
  <si>
    <t>Vaníčková Barbora</t>
  </si>
  <si>
    <t>Silnicová Klára</t>
  </si>
  <si>
    <t>Horáková Michaela</t>
  </si>
  <si>
    <t>Tegzová Michaela</t>
  </si>
  <si>
    <t>Kobera Jakub</t>
  </si>
  <si>
    <t>Škapová Karolína</t>
  </si>
  <si>
    <t>Dostál Josef</t>
  </si>
  <si>
    <t>Souček Jiří</t>
  </si>
  <si>
    <t>Housková Kateřina</t>
  </si>
  <si>
    <t>Junek Radim</t>
  </si>
  <si>
    <t>Voltr Tomáš</t>
  </si>
  <si>
    <t>Ruso Vojtěch</t>
  </si>
  <si>
    <t>Trčálek Martin</t>
  </si>
  <si>
    <t>Dlouhý Vojtěch</t>
  </si>
  <si>
    <t>Nečas David</t>
  </si>
  <si>
    <t>Hlaváček Vojtěch</t>
  </si>
  <si>
    <t>Beránek Filip</t>
  </si>
  <si>
    <t>Bolomská Dita</t>
  </si>
  <si>
    <t>Klapová Veronika</t>
  </si>
  <si>
    <t>Fasnerová Michaela</t>
  </si>
  <si>
    <t>Loukotová Zuzana</t>
  </si>
  <si>
    <t>Novák Roman</t>
  </si>
  <si>
    <t>Němec Tomáš</t>
  </si>
  <si>
    <t>Brett Jan</t>
  </si>
  <si>
    <t>Hofman Daniel</t>
  </si>
  <si>
    <t>Kostkan Vojtěch</t>
  </si>
  <si>
    <t>Kubíková Martina</t>
  </si>
  <si>
    <t>Čadková Anna</t>
  </si>
  <si>
    <t>Šťastný Martin</t>
  </si>
  <si>
    <t>PAR</t>
  </si>
  <si>
    <t>pořadí</t>
  </si>
  <si>
    <t>od r.2008</t>
  </si>
  <si>
    <t>Sh max.</t>
  </si>
  <si>
    <t>kdy</t>
  </si>
  <si>
    <t>výkon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</si>
  <si>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</si>
  <si>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</si>
  <si>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</si>
  <si>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</si>
  <si>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</si>
  <si>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</si>
  <si>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</si>
  <si>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</si>
  <si>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</si>
  <si>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</si>
  <si>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</si>
  <si>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</si>
  <si>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</si>
  <si>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</si>
  <si>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</si>
  <si>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</si>
  <si>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</si>
  <si>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</si>
  <si>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</si>
  <si>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</si>
  <si>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</si>
  <si>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</si>
  <si>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</si>
  <si>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</si>
  <si>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</si>
  <si>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</si>
  <si>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</si>
  <si>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</si>
  <si>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</si>
  <si>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</si>
  <si>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XI - 16</t>
  </si>
  <si>
    <t>II - 17</t>
  </si>
  <si>
    <t>200m</t>
  </si>
  <si>
    <t>Maizner Sebastian</t>
  </si>
  <si>
    <t>Firich Tadeáš</t>
  </si>
  <si>
    <t>Kučera Martin</t>
  </si>
  <si>
    <t>Havlík Josef</t>
  </si>
  <si>
    <t>Mareš Mikuláš</t>
  </si>
  <si>
    <t>Bacílek Lukáš 02</t>
  </si>
  <si>
    <t>Beránková Valentýna 03</t>
  </si>
  <si>
    <t>Cerman Vladimír 02</t>
  </si>
  <si>
    <t>Černohousová Monika 01</t>
  </si>
  <si>
    <t>Hermély Gabriela 02</t>
  </si>
  <si>
    <t>Hovorka Michal 01</t>
  </si>
  <si>
    <t>Hradil Tomáš 02</t>
  </si>
  <si>
    <t>Jakl Jaroslav 01</t>
  </si>
  <si>
    <t>Kulich Michal 01</t>
  </si>
  <si>
    <t>Kyselá Vendula 01</t>
  </si>
  <si>
    <t>Macháček Jan 02</t>
  </si>
  <si>
    <t>Mílová Kateřina 00</t>
  </si>
  <si>
    <t>Moudrý Matyáš 02</t>
  </si>
  <si>
    <t>Müller Roman 01</t>
  </si>
  <si>
    <t>Novotný Adam 00</t>
  </si>
  <si>
    <t>Novotný Vojtěch 02</t>
  </si>
  <si>
    <t>Podraský Patrik 02</t>
  </si>
  <si>
    <t>Sedláček Dan 01</t>
  </si>
  <si>
    <t>Součková Natálie 01</t>
  </si>
  <si>
    <t>Štursa Otakar 02</t>
  </si>
  <si>
    <t>Tulachová Johanka 00</t>
  </si>
  <si>
    <t>Vaňourková Markéta 03</t>
  </si>
  <si>
    <t>Večerka Martin 01</t>
  </si>
  <si>
    <t>Vohryzka Vít 01</t>
  </si>
  <si>
    <t>Vrbenská Kateřina 03</t>
  </si>
  <si>
    <t>31.</t>
  </si>
  <si>
    <t>32.</t>
  </si>
  <si>
    <t>33.</t>
  </si>
  <si>
    <t>34.</t>
  </si>
  <si>
    <t>Predka Andreas</t>
  </si>
  <si>
    <t>Militký David</t>
  </si>
  <si>
    <t>Vlk Josef 00</t>
  </si>
  <si>
    <t>Macháček Vojtěch</t>
  </si>
  <si>
    <t>Voronič Michal</t>
  </si>
  <si>
    <t>Valsa Radek</t>
  </si>
  <si>
    <t>Krausová Alena</t>
  </si>
  <si>
    <t>Nymburk 28.1.2018</t>
  </si>
  <si>
    <t>251 SCM bodů</t>
  </si>
  <si>
    <t>téměř bezvětří, 5°C</t>
  </si>
  <si>
    <t>35.</t>
  </si>
  <si>
    <t>Bodování je podle stejné tabulky u všech ročníků (lze porovnat absolutní výkony i mezi ročníky)</t>
  </si>
  <si>
    <t>XI - 17</t>
  </si>
  <si>
    <t>I - 18</t>
  </si>
</sst>
</file>

<file path=xl/styles.xml><?xml version="1.0" encoding="utf-8"?>
<styleSheet xmlns="http://schemas.openxmlformats.org/spreadsheetml/2006/main">
  <numFmts count="1">
    <numFmt numFmtId="164" formatCode="mm:ss.0;@"/>
  </numFmts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289">
    <xf numFmtId="0" fontId="0" fillId="0" borderId="0" xfId="0"/>
    <xf numFmtId="0" fontId="1" fillId="0" borderId="0" xfId="0" applyFont="1"/>
    <xf numFmtId="0" fontId="0" fillId="0" borderId="0" xfId="0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" fontId="3" fillId="2" borderId="19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0" fontId="0" fillId="0" borderId="0" xfId="0" applyBorder="1"/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/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2" xfId="0" applyFont="1" applyBorder="1"/>
    <xf numFmtId="0" fontId="3" fillId="0" borderId="25" xfId="0" applyFont="1" applyBorder="1" applyAlignment="1">
      <alignment horizontal="center"/>
    </xf>
    <xf numFmtId="0" fontId="3" fillId="0" borderId="20" xfId="0" applyFont="1" applyBorder="1"/>
    <xf numFmtId="164" fontId="3" fillId="0" borderId="27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8" xfId="0" applyFont="1" applyBorder="1"/>
    <xf numFmtId="0" fontId="3" fillId="0" borderId="26" xfId="0" applyFont="1" applyFill="1" applyBorder="1" applyAlignment="1">
      <alignment horizontal="center"/>
    </xf>
    <xf numFmtId="0" fontId="6" fillId="0" borderId="24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5" xfId="0" applyFont="1" applyBorder="1"/>
    <xf numFmtId="0" fontId="6" fillId="0" borderId="31" xfId="0" applyFont="1" applyBorder="1"/>
    <xf numFmtId="0" fontId="6" fillId="2" borderId="1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17" fontId="6" fillId="0" borderId="8" xfId="0" applyNumberFormat="1" applyFont="1" applyFill="1" applyBorder="1" applyAlignment="1">
      <alignment horizontal="center"/>
    </xf>
    <xf numFmtId="17" fontId="6" fillId="0" borderId="15" xfId="0" applyNumberFormat="1" applyFont="1" applyFill="1" applyBorder="1" applyAlignment="1">
      <alignment horizontal="center"/>
    </xf>
    <xf numFmtId="0" fontId="6" fillId="0" borderId="32" xfId="0" applyFont="1" applyBorder="1"/>
    <xf numFmtId="47" fontId="6" fillId="2" borderId="5" xfId="0" applyNumberFormat="1" applyFont="1" applyFill="1" applyBorder="1" applyAlignment="1">
      <alignment horizontal="center"/>
    </xf>
    <xf numFmtId="164" fontId="6" fillId="2" borderId="19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" fontId="6" fillId="2" borderId="19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6" fillId="0" borderId="27" xfId="0" applyFont="1" applyBorder="1"/>
    <xf numFmtId="0" fontId="6" fillId="2" borderId="19" xfId="0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6" fillId="0" borderId="37" xfId="0" applyFont="1" applyBorder="1"/>
    <xf numFmtId="164" fontId="6" fillId="2" borderId="39" xfId="0" applyNumberFormat="1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1" fontId="6" fillId="2" borderId="39" xfId="0" applyNumberFormat="1" applyFont="1" applyFill="1" applyBorder="1" applyAlignment="1">
      <alignment horizontal="center"/>
    </xf>
    <xf numFmtId="1" fontId="6" fillId="2" borderId="40" xfId="0" applyNumberFormat="1" applyFont="1" applyFill="1" applyBorder="1" applyAlignment="1">
      <alignment horizontal="center"/>
    </xf>
    <xf numFmtId="47" fontId="6" fillId="2" borderId="7" xfId="0" applyNumberFormat="1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1" fontId="6" fillId="2" borderId="15" xfId="0" applyNumberFormat="1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Border="1" applyAlignment="1">
      <alignment horizontal="center"/>
    </xf>
    <xf numFmtId="0" fontId="3" fillId="0" borderId="0" xfId="0" applyFont="1" applyBorder="1"/>
    <xf numFmtId="0" fontId="3" fillId="2" borderId="2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164" fontId="3" fillId="2" borderId="22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1" fontId="3" fillId="2" borderId="21" xfId="0" applyNumberFormat="1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left"/>
    </xf>
    <xf numFmtId="0" fontId="3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164" fontId="3" fillId="2" borderId="38" xfId="0" applyNumberFormat="1" applyFont="1" applyFill="1" applyBorder="1" applyAlignment="1">
      <alignment horizontal="center"/>
    </xf>
    <xf numFmtId="164" fontId="3" fillId="2" borderId="41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2" borderId="27" xfId="0" applyNumberFormat="1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/>
    <xf numFmtId="0" fontId="3" fillId="0" borderId="48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64" fontId="3" fillId="2" borderId="25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164" fontId="3" fillId="2" borderId="20" xfId="0" applyNumberFormat="1" applyFont="1" applyFill="1" applyBorder="1" applyAlignment="1">
      <alignment horizontal="center"/>
    </xf>
    <xf numFmtId="0" fontId="10" fillId="0" borderId="0" xfId="0" applyFont="1"/>
    <xf numFmtId="0" fontId="3" fillId="0" borderId="4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2" borderId="25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/>
    <xf numFmtId="0" fontId="8" fillId="2" borderId="37" xfId="0" applyFont="1" applyFill="1" applyBorder="1" applyAlignment="1">
      <alignment horizontal="center"/>
    </xf>
    <xf numFmtId="0" fontId="6" fillId="0" borderId="50" xfId="0" applyFont="1" applyBorder="1"/>
    <xf numFmtId="47" fontId="6" fillId="2" borderId="21" xfId="0" applyNumberFormat="1" applyFont="1" applyFill="1" applyBorder="1" applyAlignment="1">
      <alignment horizontal="center"/>
    </xf>
    <xf numFmtId="164" fontId="6" fillId="2" borderId="21" xfId="0" applyNumberFormat="1" applyFont="1" applyFill="1" applyBorder="1" applyAlignment="1">
      <alignment horizontal="center"/>
    </xf>
    <xf numFmtId="164" fontId="6" fillId="2" borderId="42" xfId="0" applyNumberFormat="1" applyFont="1" applyFill="1" applyBorder="1" applyAlignment="1">
      <alignment horizontal="center"/>
    </xf>
    <xf numFmtId="47" fontId="6" fillId="2" borderId="17" xfId="0" applyNumberFormat="1" applyFont="1" applyFill="1" applyBorder="1" applyAlignment="1">
      <alignment horizontal="center"/>
    </xf>
    <xf numFmtId="0" fontId="12" fillId="0" borderId="9" xfId="0" applyFont="1" applyBorder="1"/>
    <xf numFmtId="0" fontId="12" fillId="0" borderId="9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0" borderId="10" xfId="0" applyFont="1" applyBorder="1"/>
    <xf numFmtId="0" fontId="12" fillId="0" borderId="10" xfId="0" applyFont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3" xfId="0" applyFont="1" applyBorder="1"/>
    <xf numFmtId="0" fontId="13" fillId="0" borderId="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" fontId="12" fillId="0" borderId="34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" fontId="14" fillId="0" borderId="28" xfId="0" applyNumberFormat="1" applyFont="1" applyBorder="1" applyAlignment="1">
      <alignment horizontal="center"/>
    </xf>
    <xf numFmtId="1" fontId="14" fillId="0" borderId="20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2" fillId="0" borderId="18" xfId="0" applyNumberFormat="1" applyFont="1" applyBorder="1" applyAlignment="1">
      <alignment horizontal="center"/>
    </xf>
    <xf numFmtId="164" fontId="12" fillId="2" borderId="36" xfId="0" applyNumberFormat="1" applyFont="1" applyFill="1" applyBorder="1" applyAlignment="1">
      <alignment horizontal="center"/>
    </xf>
    <xf numFmtId="164" fontId="12" fillId="2" borderId="22" xfId="0" applyNumberFormat="1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164" fontId="12" fillId="2" borderId="18" xfId="0" applyNumberFormat="1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2" borderId="33" xfId="0" applyNumberFormat="1" applyFont="1" applyFill="1" applyBorder="1" applyAlignment="1">
      <alignment horizontal="center"/>
    </xf>
    <xf numFmtId="1" fontId="12" fillId="2" borderId="35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" fontId="12" fillId="2" borderId="6" xfId="0" applyNumberFormat="1" applyFont="1" applyFill="1" applyBorder="1" applyAlignment="1">
      <alignment horizontal="center"/>
    </xf>
    <xf numFmtId="164" fontId="12" fillId="2" borderId="7" xfId="0" applyNumberFormat="1" applyFont="1" applyFill="1" applyBorder="1" applyAlignment="1">
      <alignment horizontal="center"/>
    </xf>
    <xf numFmtId="1" fontId="12" fillId="2" borderId="8" xfId="0" applyNumberFormat="1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" fontId="12" fillId="2" borderId="29" xfId="0" applyNumberFormat="1" applyFont="1" applyFill="1" applyBorder="1" applyAlignment="1">
      <alignment horizontal="center"/>
    </xf>
    <xf numFmtId="1" fontId="12" fillId="2" borderId="21" xfId="0" applyNumberFormat="1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1" fontId="12" fillId="2" borderId="17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0" borderId="15" xfId="0" applyFont="1" applyBorder="1"/>
    <xf numFmtId="0" fontId="13" fillId="0" borderId="19" xfId="0" applyFont="1" applyBorder="1"/>
    <xf numFmtId="0" fontId="12" fillId="0" borderId="1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2" fillId="0" borderId="16" xfId="0" applyFont="1" applyBorder="1"/>
    <xf numFmtId="0" fontId="12" fillId="0" borderId="28" xfId="0" applyFont="1" applyBorder="1" applyAlignment="1">
      <alignment horizontal="center"/>
    </xf>
    <xf numFmtId="0" fontId="12" fillId="0" borderId="20" xfId="0" applyFont="1" applyBorder="1"/>
    <xf numFmtId="0" fontId="13" fillId="0" borderId="20" xfId="0" applyFont="1" applyBorder="1"/>
    <xf numFmtId="0" fontId="13" fillId="2" borderId="44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12" xfId="0" applyFont="1" applyBorder="1"/>
    <xf numFmtId="0" fontId="13" fillId="0" borderId="2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12" fillId="2" borderId="38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1" fontId="12" fillId="2" borderId="42" xfId="0" applyNumberFormat="1" applyFont="1" applyFill="1" applyBorder="1" applyAlignment="1">
      <alignment horizontal="center"/>
    </xf>
    <xf numFmtId="164" fontId="12" fillId="2" borderId="38" xfId="0" applyNumberFormat="1" applyFont="1" applyFill="1" applyBorder="1" applyAlignment="1">
      <alignment horizontal="center"/>
    </xf>
    <xf numFmtId="1" fontId="12" fillId="2" borderId="40" xfId="0" applyNumberFormat="1" applyFont="1" applyFill="1" applyBorder="1" applyAlignment="1">
      <alignment horizontal="center"/>
    </xf>
    <xf numFmtId="164" fontId="12" fillId="2" borderId="41" xfId="0" applyNumberFormat="1" applyFont="1" applyFill="1" applyBorder="1" applyAlignment="1">
      <alignment horizontal="center"/>
    </xf>
    <xf numFmtId="1" fontId="12" fillId="0" borderId="39" xfId="0" applyNumberFormat="1" applyFont="1" applyBorder="1" applyAlignment="1">
      <alignment horizontal="center"/>
    </xf>
    <xf numFmtId="1" fontId="14" fillId="0" borderId="43" xfId="0" applyNumberFormat="1" applyFont="1" applyBorder="1" applyAlignment="1">
      <alignment horizontal="center"/>
    </xf>
    <xf numFmtId="0" fontId="12" fillId="0" borderId="28" xfId="0" applyFont="1" applyBorder="1"/>
    <xf numFmtId="0" fontId="12" fillId="0" borderId="25" xfId="0" applyFont="1" applyBorder="1"/>
    <xf numFmtId="0" fontId="12" fillId="0" borderId="27" xfId="0" applyFont="1" applyBorder="1"/>
    <xf numFmtId="0" fontId="12" fillId="0" borderId="37" xfId="0" applyFont="1" applyBorder="1"/>
    <xf numFmtId="0" fontId="13" fillId="0" borderId="38" xfId="0" applyFont="1" applyBorder="1"/>
    <xf numFmtId="0" fontId="13" fillId="2" borderId="12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0" borderId="16" xfId="0" applyFont="1" applyBorder="1"/>
    <xf numFmtId="0" fontId="13" fillId="0" borderId="1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8" xfId="0" applyFont="1" applyBorder="1"/>
    <xf numFmtId="0" fontId="13" fillId="0" borderId="10" xfId="0" applyFont="1" applyBorder="1"/>
    <xf numFmtId="0" fontId="12" fillId="0" borderId="41" xfId="0" applyFont="1" applyBorder="1"/>
    <xf numFmtId="0" fontId="13" fillId="2" borderId="34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5" fillId="0" borderId="0" xfId="0" applyFont="1" applyFill="1" applyBorder="1"/>
    <xf numFmtId="0" fontId="0" fillId="0" borderId="0" xfId="0" applyFont="1"/>
    <xf numFmtId="0" fontId="15" fillId="0" borderId="0" xfId="0" applyFont="1" applyBorder="1"/>
    <xf numFmtId="0" fontId="6" fillId="0" borderId="42" xfId="0" applyFont="1" applyBorder="1"/>
    <xf numFmtId="17" fontId="6" fillId="0" borderId="39" xfId="0" applyNumberFormat="1" applyFont="1" applyFill="1" applyBorder="1" applyAlignment="1">
      <alignment horizontal="center"/>
    </xf>
    <xf numFmtId="17" fontId="6" fillId="0" borderId="40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17" fontId="6" fillId="0" borderId="31" xfId="0" applyNumberFormat="1" applyFont="1" applyFill="1" applyBorder="1" applyAlignment="1">
      <alignment horizontal="center"/>
    </xf>
    <xf numFmtId="17" fontId="6" fillId="0" borderId="45" xfId="0" applyNumberFormat="1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1" fontId="6" fillId="2" borderId="21" xfId="0" applyNumberFormat="1" applyFont="1" applyFill="1" applyBorder="1" applyAlignment="1">
      <alignment horizontal="center"/>
    </xf>
    <xf numFmtId="1" fontId="6" fillId="2" borderId="42" xfId="0" applyNumberFormat="1" applyFont="1" applyFill="1" applyBorder="1" applyAlignment="1">
      <alignment horizontal="center"/>
    </xf>
    <xf numFmtId="1" fontId="6" fillId="2" borderId="17" xfId="0" applyNumberFormat="1" applyFont="1" applyFill="1" applyBorder="1" applyAlignment="1">
      <alignment horizontal="center"/>
    </xf>
    <xf numFmtId="0" fontId="6" fillId="0" borderId="21" xfId="0" applyFont="1" applyBorder="1"/>
    <xf numFmtId="0" fontId="6" fillId="0" borderId="17" xfId="0" applyFont="1" applyBorder="1"/>
    <xf numFmtId="164" fontId="6" fillId="2" borderId="1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0" fontId="8" fillId="2" borderId="25" xfId="0" applyFont="1" applyFill="1" applyBorder="1" applyAlignment="1">
      <alignment horizontal="left"/>
    </xf>
    <xf numFmtId="0" fontId="8" fillId="2" borderId="27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left"/>
    </xf>
  </cellXfs>
  <cellStyles count="5">
    <cellStyle name="normální" xfId="0" builtinId="0"/>
    <cellStyle name="normální 2" xfId="1"/>
    <cellStyle name="normální 2 2" xfId="4"/>
    <cellStyle name="normální 2 3" xfId="3"/>
    <cellStyle name="normální 3" xfId="2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Normal="100" workbookViewId="0">
      <selection activeCell="J27" sqref="J27"/>
    </sheetView>
  </sheetViews>
  <sheetFormatPr defaultRowHeight="15"/>
  <cols>
    <col min="1" max="1" width="4.7109375" style="2" customWidth="1"/>
    <col min="2" max="2" width="21.28515625" style="2" customWidth="1"/>
    <col min="3" max="4" width="6.140625" style="2" customWidth="1"/>
    <col min="5" max="6" width="8.28515625" style="2" customWidth="1"/>
    <col min="7" max="7" width="9.140625" style="2"/>
    <col min="8" max="8" width="3.28515625" style="2" customWidth="1"/>
    <col min="9" max="9" width="4" style="2" customWidth="1"/>
    <col min="10" max="10" width="21.85546875" style="2" customWidth="1"/>
    <col min="11" max="12" width="5.5703125" style="2" customWidth="1"/>
    <col min="13" max="14" width="7.7109375" style="2" customWidth="1"/>
    <col min="15" max="255" width="9.140625" style="2"/>
    <col min="256" max="256" width="4.42578125" style="2" customWidth="1"/>
    <col min="257" max="257" width="4.7109375" style="2" customWidth="1"/>
    <col min="258" max="258" width="23" style="2" customWidth="1"/>
    <col min="259" max="260" width="8" style="2" customWidth="1"/>
    <col min="261" max="263" width="9.140625" style="2"/>
    <col min="264" max="264" width="3.28515625" style="2" customWidth="1"/>
    <col min="265" max="511" width="9.140625" style="2"/>
    <col min="512" max="512" width="4.42578125" style="2" customWidth="1"/>
    <col min="513" max="513" width="4.7109375" style="2" customWidth="1"/>
    <col min="514" max="514" width="23" style="2" customWidth="1"/>
    <col min="515" max="516" width="8" style="2" customWidth="1"/>
    <col min="517" max="519" width="9.140625" style="2"/>
    <col min="520" max="520" width="3.28515625" style="2" customWidth="1"/>
    <col min="521" max="767" width="9.140625" style="2"/>
    <col min="768" max="768" width="4.42578125" style="2" customWidth="1"/>
    <col min="769" max="769" width="4.7109375" style="2" customWidth="1"/>
    <col min="770" max="770" width="23" style="2" customWidth="1"/>
    <col min="771" max="772" width="8" style="2" customWidth="1"/>
    <col min="773" max="775" width="9.140625" style="2"/>
    <col min="776" max="776" width="3.28515625" style="2" customWidth="1"/>
    <col min="777" max="1023" width="9.140625" style="2"/>
    <col min="1024" max="1024" width="4.42578125" style="2" customWidth="1"/>
    <col min="1025" max="1025" width="4.7109375" style="2" customWidth="1"/>
    <col min="1026" max="1026" width="23" style="2" customWidth="1"/>
    <col min="1027" max="1028" width="8" style="2" customWidth="1"/>
    <col min="1029" max="1031" width="9.140625" style="2"/>
    <col min="1032" max="1032" width="3.28515625" style="2" customWidth="1"/>
    <col min="1033" max="1279" width="9.140625" style="2"/>
    <col min="1280" max="1280" width="4.42578125" style="2" customWidth="1"/>
    <col min="1281" max="1281" width="4.7109375" style="2" customWidth="1"/>
    <col min="1282" max="1282" width="23" style="2" customWidth="1"/>
    <col min="1283" max="1284" width="8" style="2" customWidth="1"/>
    <col min="1285" max="1287" width="9.140625" style="2"/>
    <col min="1288" max="1288" width="3.28515625" style="2" customWidth="1"/>
    <col min="1289" max="1535" width="9.140625" style="2"/>
    <col min="1536" max="1536" width="4.42578125" style="2" customWidth="1"/>
    <col min="1537" max="1537" width="4.7109375" style="2" customWidth="1"/>
    <col min="1538" max="1538" width="23" style="2" customWidth="1"/>
    <col min="1539" max="1540" width="8" style="2" customWidth="1"/>
    <col min="1541" max="1543" width="9.140625" style="2"/>
    <col min="1544" max="1544" width="3.28515625" style="2" customWidth="1"/>
    <col min="1545" max="1791" width="9.140625" style="2"/>
    <col min="1792" max="1792" width="4.42578125" style="2" customWidth="1"/>
    <col min="1793" max="1793" width="4.7109375" style="2" customWidth="1"/>
    <col min="1794" max="1794" width="23" style="2" customWidth="1"/>
    <col min="1795" max="1796" width="8" style="2" customWidth="1"/>
    <col min="1797" max="1799" width="9.140625" style="2"/>
    <col min="1800" max="1800" width="3.28515625" style="2" customWidth="1"/>
    <col min="1801" max="2047" width="9.140625" style="2"/>
    <col min="2048" max="2048" width="4.42578125" style="2" customWidth="1"/>
    <col min="2049" max="2049" width="4.7109375" style="2" customWidth="1"/>
    <col min="2050" max="2050" width="23" style="2" customWidth="1"/>
    <col min="2051" max="2052" width="8" style="2" customWidth="1"/>
    <col min="2053" max="2055" width="9.140625" style="2"/>
    <col min="2056" max="2056" width="3.28515625" style="2" customWidth="1"/>
    <col min="2057" max="2303" width="9.140625" style="2"/>
    <col min="2304" max="2304" width="4.42578125" style="2" customWidth="1"/>
    <col min="2305" max="2305" width="4.7109375" style="2" customWidth="1"/>
    <col min="2306" max="2306" width="23" style="2" customWidth="1"/>
    <col min="2307" max="2308" width="8" style="2" customWidth="1"/>
    <col min="2309" max="2311" width="9.140625" style="2"/>
    <col min="2312" max="2312" width="3.28515625" style="2" customWidth="1"/>
    <col min="2313" max="2559" width="9.140625" style="2"/>
    <col min="2560" max="2560" width="4.42578125" style="2" customWidth="1"/>
    <col min="2561" max="2561" width="4.7109375" style="2" customWidth="1"/>
    <col min="2562" max="2562" width="23" style="2" customWidth="1"/>
    <col min="2563" max="2564" width="8" style="2" customWidth="1"/>
    <col min="2565" max="2567" width="9.140625" style="2"/>
    <col min="2568" max="2568" width="3.28515625" style="2" customWidth="1"/>
    <col min="2569" max="2815" width="9.140625" style="2"/>
    <col min="2816" max="2816" width="4.42578125" style="2" customWidth="1"/>
    <col min="2817" max="2817" width="4.7109375" style="2" customWidth="1"/>
    <col min="2818" max="2818" width="23" style="2" customWidth="1"/>
    <col min="2819" max="2820" width="8" style="2" customWidth="1"/>
    <col min="2821" max="2823" width="9.140625" style="2"/>
    <col min="2824" max="2824" width="3.28515625" style="2" customWidth="1"/>
    <col min="2825" max="3071" width="9.140625" style="2"/>
    <col min="3072" max="3072" width="4.42578125" style="2" customWidth="1"/>
    <col min="3073" max="3073" width="4.7109375" style="2" customWidth="1"/>
    <col min="3074" max="3074" width="23" style="2" customWidth="1"/>
    <col min="3075" max="3076" width="8" style="2" customWidth="1"/>
    <col min="3077" max="3079" width="9.140625" style="2"/>
    <col min="3080" max="3080" width="3.28515625" style="2" customWidth="1"/>
    <col min="3081" max="3327" width="9.140625" style="2"/>
    <col min="3328" max="3328" width="4.42578125" style="2" customWidth="1"/>
    <col min="3329" max="3329" width="4.7109375" style="2" customWidth="1"/>
    <col min="3330" max="3330" width="23" style="2" customWidth="1"/>
    <col min="3331" max="3332" width="8" style="2" customWidth="1"/>
    <col min="3333" max="3335" width="9.140625" style="2"/>
    <col min="3336" max="3336" width="3.28515625" style="2" customWidth="1"/>
    <col min="3337" max="3583" width="9.140625" style="2"/>
    <col min="3584" max="3584" width="4.42578125" style="2" customWidth="1"/>
    <col min="3585" max="3585" width="4.7109375" style="2" customWidth="1"/>
    <col min="3586" max="3586" width="23" style="2" customWidth="1"/>
    <col min="3587" max="3588" width="8" style="2" customWidth="1"/>
    <col min="3589" max="3591" width="9.140625" style="2"/>
    <col min="3592" max="3592" width="3.28515625" style="2" customWidth="1"/>
    <col min="3593" max="3839" width="9.140625" style="2"/>
    <col min="3840" max="3840" width="4.42578125" style="2" customWidth="1"/>
    <col min="3841" max="3841" width="4.7109375" style="2" customWidth="1"/>
    <col min="3842" max="3842" width="23" style="2" customWidth="1"/>
    <col min="3843" max="3844" width="8" style="2" customWidth="1"/>
    <col min="3845" max="3847" width="9.140625" style="2"/>
    <col min="3848" max="3848" width="3.28515625" style="2" customWidth="1"/>
    <col min="3849" max="4095" width="9.140625" style="2"/>
    <col min="4096" max="4096" width="4.42578125" style="2" customWidth="1"/>
    <col min="4097" max="4097" width="4.7109375" style="2" customWidth="1"/>
    <col min="4098" max="4098" width="23" style="2" customWidth="1"/>
    <col min="4099" max="4100" width="8" style="2" customWidth="1"/>
    <col min="4101" max="4103" width="9.140625" style="2"/>
    <col min="4104" max="4104" width="3.28515625" style="2" customWidth="1"/>
    <col min="4105" max="4351" width="9.140625" style="2"/>
    <col min="4352" max="4352" width="4.42578125" style="2" customWidth="1"/>
    <col min="4353" max="4353" width="4.7109375" style="2" customWidth="1"/>
    <col min="4354" max="4354" width="23" style="2" customWidth="1"/>
    <col min="4355" max="4356" width="8" style="2" customWidth="1"/>
    <col min="4357" max="4359" width="9.140625" style="2"/>
    <col min="4360" max="4360" width="3.28515625" style="2" customWidth="1"/>
    <col min="4361" max="4607" width="9.140625" style="2"/>
    <col min="4608" max="4608" width="4.42578125" style="2" customWidth="1"/>
    <col min="4609" max="4609" width="4.7109375" style="2" customWidth="1"/>
    <col min="4610" max="4610" width="23" style="2" customWidth="1"/>
    <col min="4611" max="4612" width="8" style="2" customWidth="1"/>
    <col min="4613" max="4615" width="9.140625" style="2"/>
    <col min="4616" max="4616" width="3.28515625" style="2" customWidth="1"/>
    <col min="4617" max="4863" width="9.140625" style="2"/>
    <col min="4864" max="4864" width="4.42578125" style="2" customWidth="1"/>
    <col min="4865" max="4865" width="4.7109375" style="2" customWidth="1"/>
    <col min="4866" max="4866" width="23" style="2" customWidth="1"/>
    <col min="4867" max="4868" width="8" style="2" customWidth="1"/>
    <col min="4869" max="4871" width="9.140625" style="2"/>
    <col min="4872" max="4872" width="3.28515625" style="2" customWidth="1"/>
    <col min="4873" max="5119" width="9.140625" style="2"/>
    <col min="5120" max="5120" width="4.42578125" style="2" customWidth="1"/>
    <col min="5121" max="5121" width="4.7109375" style="2" customWidth="1"/>
    <col min="5122" max="5122" width="23" style="2" customWidth="1"/>
    <col min="5123" max="5124" width="8" style="2" customWidth="1"/>
    <col min="5125" max="5127" width="9.140625" style="2"/>
    <col min="5128" max="5128" width="3.28515625" style="2" customWidth="1"/>
    <col min="5129" max="5375" width="9.140625" style="2"/>
    <col min="5376" max="5376" width="4.42578125" style="2" customWidth="1"/>
    <col min="5377" max="5377" width="4.7109375" style="2" customWidth="1"/>
    <col min="5378" max="5378" width="23" style="2" customWidth="1"/>
    <col min="5379" max="5380" width="8" style="2" customWidth="1"/>
    <col min="5381" max="5383" width="9.140625" style="2"/>
    <col min="5384" max="5384" width="3.28515625" style="2" customWidth="1"/>
    <col min="5385" max="5631" width="9.140625" style="2"/>
    <col min="5632" max="5632" width="4.42578125" style="2" customWidth="1"/>
    <col min="5633" max="5633" width="4.7109375" style="2" customWidth="1"/>
    <col min="5634" max="5634" width="23" style="2" customWidth="1"/>
    <col min="5635" max="5636" width="8" style="2" customWidth="1"/>
    <col min="5637" max="5639" width="9.140625" style="2"/>
    <col min="5640" max="5640" width="3.28515625" style="2" customWidth="1"/>
    <col min="5641" max="5887" width="9.140625" style="2"/>
    <col min="5888" max="5888" width="4.42578125" style="2" customWidth="1"/>
    <col min="5889" max="5889" width="4.7109375" style="2" customWidth="1"/>
    <col min="5890" max="5890" width="23" style="2" customWidth="1"/>
    <col min="5891" max="5892" width="8" style="2" customWidth="1"/>
    <col min="5893" max="5895" width="9.140625" style="2"/>
    <col min="5896" max="5896" width="3.28515625" style="2" customWidth="1"/>
    <col min="5897" max="6143" width="9.140625" style="2"/>
    <col min="6144" max="6144" width="4.42578125" style="2" customWidth="1"/>
    <col min="6145" max="6145" width="4.7109375" style="2" customWidth="1"/>
    <col min="6146" max="6146" width="23" style="2" customWidth="1"/>
    <col min="6147" max="6148" width="8" style="2" customWidth="1"/>
    <col min="6149" max="6151" width="9.140625" style="2"/>
    <col min="6152" max="6152" width="3.28515625" style="2" customWidth="1"/>
    <col min="6153" max="6399" width="9.140625" style="2"/>
    <col min="6400" max="6400" width="4.42578125" style="2" customWidth="1"/>
    <col min="6401" max="6401" width="4.7109375" style="2" customWidth="1"/>
    <col min="6402" max="6402" width="23" style="2" customWidth="1"/>
    <col min="6403" max="6404" width="8" style="2" customWidth="1"/>
    <col min="6405" max="6407" width="9.140625" style="2"/>
    <col min="6408" max="6408" width="3.28515625" style="2" customWidth="1"/>
    <col min="6409" max="6655" width="9.140625" style="2"/>
    <col min="6656" max="6656" width="4.42578125" style="2" customWidth="1"/>
    <col min="6657" max="6657" width="4.7109375" style="2" customWidth="1"/>
    <col min="6658" max="6658" width="23" style="2" customWidth="1"/>
    <col min="6659" max="6660" width="8" style="2" customWidth="1"/>
    <col min="6661" max="6663" width="9.140625" style="2"/>
    <col min="6664" max="6664" width="3.28515625" style="2" customWidth="1"/>
    <col min="6665" max="6911" width="9.140625" style="2"/>
    <col min="6912" max="6912" width="4.42578125" style="2" customWidth="1"/>
    <col min="6913" max="6913" width="4.7109375" style="2" customWidth="1"/>
    <col min="6914" max="6914" width="23" style="2" customWidth="1"/>
    <col min="6915" max="6916" width="8" style="2" customWidth="1"/>
    <col min="6917" max="6919" width="9.140625" style="2"/>
    <col min="6920" max="6920" width="3.28515625" style="2" customWidth="1"/>
    <col min="6921" max="7167" width="9.140625" style="2"/>
    <col min="7168" max="7168" width="4.42578125" style="2" customWidth="1"/>
    <col min="7169" max="7169" width="4.7109375" style="2" customWidth="1"/>
    <col min="7170" max="7170" width="23" style="2" customWidth="1"/>
    <col min="7171" max="7172" width="8" style="2" customWidth="1"/>
    <col min="7173" max="7175" width="9.140625" style="2"/>
    <col min="7176" max="7176" width="3.28515625" style="2" customWidth="1"/>
    <col min="7177" max="7423" width="9.140625" style="2"/>
    <col min="7424" max="7424" width="4.42578125" style="2" customWidth="1"/>
    <col min="7425" max="7425" width="4.7109375" style="2" customWidth="1"/>
    <col min="7426" max="7426" width="23" style="2" customWidth="1"/>
    <col min="7427" max="7428" width="8" style="2" customWidth="1"/>
    <col min="7429" max="7431" width="9.140625" style="2"/>
    <col min="7432" max="7432" width="3.28515625" style="2" customWidth="1"/>
    <col min="7433" max="7679" width="9.140625" style="2"/>
    <col min="7680" max="7680" width="4.42578125" style="2" customWidth="1"/>
    <col min="7681" max="7681" width="4.7109375" style="2" customWidth="1"/>
    <col min="7682" max="7682" width="23" style="2" customWidth="1"/>
    <col min="7683" max="7684" width="8" style="2" customWidth="1"/>
    <col min="7685" max="7687" width="9.140625" style="2"/>
    <col min="7688" max="7688" width="3.28515625" style="2" customWidth="1"/>
    <col min="7689" max="7935" width="9.140625" style="2"/>
    <col min="7936" max="7936" width="4.42578125" style="2" customWidth="1"/>
    <col min="7937" max="7937" width="4.7109375" style="2" customWidth="1"/>
    <col min="7938" max="7938" width="23" style="2" customWidth="1"/>
    <col min="7939" max="7940" width="8" style="2" customWidth="1"/>
    <col min="7941" max="7943" width="9.140625" style="2"/>
    <col min="7944" max="7944" width="3.28515625" style="2" customWidth="1"/>
    <col min="7945" max="8191" width="9.140625" style="2"/>
    <col min="8192" max="8192" width="4.42578125" style="2" customWidth="1"/>
    <col min="8193" max="8193" width="4.7109375" style="2" customWidth="1"/>
    <col min="8194" max="8194" width="23" style="2" customWidth="1"/>
    <col min="8195" max="8196" width="8" style="2" customWidth="1"/>
    <col min="8197" max="8199" width="9.140625" style="2"/>
    <col min="8200" max="8200" width="3.28515625" style="2" customWidth="1"/>
    <col min="8201" max="8447" width="9.140625" style="2"/>
    <col min="8448" max="8448" width="4.42578125" style="2" customWidth="1"/>
    <col min="8449" max="8449" width="4.7109375" style="2" customWidth="1"/>
    <col min="8450" max="8450" width="23" style="2" customWidth="1"/>
    <col min="8451" max="8452" width="8" style="2" customWidth="1"/>
    <col min="8453" max="8455" width="9.140625" style="2"/>
    <col min="8456" max="8456" width="3.28515625" style="2" customWidth="1"/>
    <col min="8457" max="8703" width="9.140625" style="2"/>
    <col min="8704" max="8704" width="4.42578125" style="2" customWidth="1"/>
    <col min="8705" max="8705" width="4.7109375" style="2" customWidth="1"/>
    <col min="8706" max="8706" width="23" style="2" customWidth="1"/>
    <col min="8707" max="8708" width="8" style="2" customWidth="1"/>
    <col min="8709" max="8711" width="9.140625" style="2"/>
    <col min="8712" max="8712" width="3.28515625" style="2" customWidth="1"/>
    <col min="8713" max="8959" width="9.140625" style="2"/>
    <col min="8960" max="8960" width="4.42578125" style="2" customWidth="1"/>
    <col min="8961" max="8961" width="4.7109375" style="2" customWidth="1"/>
    <col min="8962" max="8962" width="23" style="2" customWidth="1"/>
    <col min="8963" max="8964" width="8" style="2" customWidth="1"/>
    <col min="8965" max="8967" width="9.140625" style="2"/>
    <col min="8968" max="8968" width="3.28515625" style="2" customWidth="1"/>
    <col min="8969" max="9215" width="9.140625" style="2"/>
    <col min="9216" max="9216" width="4.42578125" style="2" customWidth="1"/>
    <col min="9217" max="9217" width="4.7109375" style="2" customWidth="1"/>
    <col min="9218" max="9218" width="23" style="2" customWidth="1"/>
    <col min="9219" max="9220" width="8" style="2" customWidth="1"/>
    <col min="9221" max="9223" width="9.140625" style="2"/>
    <col min="9224" max="9224" width="3.28515625" style="2" customWidth="1"/>
    <col min="9225" max="9471" width="9.140625" style="2"/>
    <col min="9472" max="9472" width="4.42578125" style="2" customWidth="1"/>
    <col min="9473" max="9473" width="4.7109375" style="2" customWidth="1"/>
    <col min="9474" max="9474" width="23" style="2" customWidth="1"/>
    <col min="9475" max="9476" width="8" style="2" customWidth="1"/>
    <col min="9477" max="9479" width="9.140625" style="2"/>
    <col min="9480" max="9480" width="3.28515625" style="2" customWidth="1"/>
    <col min="9481" max="9727" width="9.140625" style="2"/>
    <col min="9728" max="9728" width="4.42578125" style="2" customWidth="1"/>
    <col min="9729" max="9729" width="4.7109375" style="2" customWidth="1"/>
    <col min="9730" max="9730" width="23" style="2" customWidth="1"/>
    <col min="9731" max="9732" width="8" style="2" customWidth="1"/>
    <col min="9733" max="9735" width="9.140625" style="2"/>
    <col min="9736" max="9736" width="3.28515625" style="2" customWidth="1"/>
    <col min="9737" max="9983" width="9.140625" style="2"/>
    <col min="9984" max="9984" width="4.42578125" style="2" customWidth="1"/>
    <col min="9985" max="9985" width="4.7109375" style="2" customWidth="1"/>
    <col min="9986" max="9986" width="23" style="2" customWidth="1"/>
    <col min="9987" max="9988" width="8" style="2" customWidth="1"/>
    <col min="9989" max="9991" width="9.140625" style="2"/>
    <col min="9992" max="9992" width="3.28515625" style="2" customWidth="1"/>
    <col min="9993" max="10239" width="9.140625" style="2"/>
    <col min="10240" max="10240" width="4.42578125" style="2" customWidth="1"/>
    <col min="10241" max="10241" width="4.7109375" style="2" customWidth="1"/>
    <col min="10242" max="10242" width="23" style="2" customWidth="1"/>
    <col min="10243" max="10244" width="8" style="2" customWidth="1"/>
    <col min="10245" max="10247" width="9.140625" style="2"/>
    <col min="10248" max="10248" width="3.28515625" style="2" customWidth="1"/>
    <col min="10249" max="10495" width="9.140625" style="2"/>
    <col min="10496" max="10496" width="4.42578125" style="2" customWidth="1"/>
    <col min="10497" max="10497" width="4.7109375" style="2" customWidth="1"/>
    <col min="10498" max="10498" width="23" style="2" customWidth="1"/>
    <col min="10499" max="10500" width="8" style="2" customWidth="1"/>
    <col min="10501" max="10503" width="9.140625" style="2"/>
    <col min="10504" max="10504" width="3.28515625" style="2" customWidth="1"/>
    <col min="10505" max="10751" width="9.140625" style="2"/>
    <col min="10752" max="10752" width="4.42578125" style="2" customWidth="1"/>
    <col min="10753" max="10753" width="4.7109375" style="2" customWidth="1"/>
    <col min="10754" max="10754" width="23" style="2" customWidth="1"/>
    <col min="10755" max="10756" width="8" style="2" customWidth="1"/>
    <col min="10757" max="10759" width="9.140625" style="2"/>
    <col min="10760" max="10760" width="3.28515625" style="2" customWidth="1"/>
    <col min="10761" max="11007" width="9.140625" style="2"/>
    <col min="11008" max="11008" width="4.42578125" style="2" customWidth="1"/>
    <col min="11009" max="11009" width="4.7109375" style="2" customWidth="1"/>
    <col min="11010" max="11010" width="23" style="2" customWidth="1"/>
    <col min="11011" max="11012" width="8" style="2" customWidth="1"/>
    <col min="11013" max="11015" width="9.140625" style="2"/>
    <col min="11016" max="11016" width="3.28515625" style="2" customWidth="1"/>
    <col min="11017" max="11263" width="9.140625" style="2"/>
    <col min="11264" max="11264" width="4.42578125" style="2" customWidth="1"/>
    <col min="11265" max="11265" width="4.7109375" style="2" customWidth="1"/>
    <col min="11266" max="11266" width="23" style="2" customWidth="1"/>
    <col min="11267" max="11268" width="8" style="2" customWidth="1"/>
    <col min="11269" max="11271" width="9.140625" style="2"/>
    <col min="11272" max="11272" width="3.28515625" style="2" customWidth="1"/>
    <col min="11273" max="11519" width="9.140625" style="2"/>
    <col min="11520" max="11520" width="4.42578125" style="2" customWidth="1"/>
    <col min="11521" max="11521" width="4.7109375" style="2" customWidth="1"/>
    <col min="11522" max="11522" width="23" style="2" customWidth="1"/>
    <col min="11523" max="11524" width="8" style="2" customWidth="1"/>
    <col min="11525" max="11527" width="9.140625" style="2"/>
    <col min="11528" max="11528" width="3.28515625" style="2" customWidth="1"/>
    <col min="11529" max="11775" width="9.140625" style="2"/>
    <col min="11776" max="11776" width="4.42578125" style="2" customWidth="1"/>
    <col min="11777" max="11777" width="4.7109375" style="2" customWidth="1"/>
    <col min="11778" max="11778" width="23" style="2" customWidth="1"/>
    <col min="11779" max="11780" width="8" style="2" customWidth="1"/>
    <col min="11781" max="11783" width="9.140625" style="2"/>
    <col min="11784" max="11784" width="3.28515625" style="2" customWidth="1"/>
    <col min="11785" max="12031" width="9.140625" style="2"/>
    <col min="12032" max="12032" width="4.42578125" style="2" customWidth="1"/>
    <col min="12033" max="12033" width="4.7109375" style="2" customWidth="1"/>
    <col min="12034" max="12034" width="23" style="2" customWidth="1"/>
    <col min="12035" max="12036" width="8" style="2" customWidth="1"/>
    <col min="12037" max="12039" width="9.140625" style="2"/>
    <col min="12040" max="12040" width="3.28515625" style="2" customWidth="1"/>
    <col min="12041" max="12287" width="9.140625" style="2"/>
    <col min="12288" max="12288" width="4.42578125" style="2" customWidth="1"/>
    <col min="12289" max="12289" width="4.7109375" style="2" customWidth="1"/>
    <col min="12290" max="12290" width="23" style="2" customWidth="1"/>
    <col min="12291" max="12292" width="8" style="2" customWidth="1"/>
    <col min="12293" max="12295" width="9.140625" style="2"/>
    <col min="12296" max="12296" width="3.28515625" style="2" customWidth="1"/>
    <col min="12297" max="12543" width="9.140625" style="2"/>
    <col min="12544" max="12544" width="4.42578125" style="2" customWidth="1"/>
    <col min="12545" max="12545" width="4.7109375" style="2" customWidth="1"/>
    <col min="12546" max="12546" width="23" style="2" customWidth="1"/>
    <col min="12547" max="12548" width="8" style="2" customWidth="1"/>
    <col min="12549" max="12551" width="9.140625" style="2"/>
    <col min="12552" max="12552" width="3.28515625" style="2" customWidth="1"/>
    <col min="12553" max="12799" width="9.140625" style="2"/>
    <col min="12800" max="12800" width="4.42578125" style="2" customWidth="1"/>
    <col min="12801" max="12801" width="4.7109375" style="2" customWidth="1"/>
    <col min="12802" max="12802" width="23" style="2" customWidth="1"/>
    <col min="12803" max="12804" width="8" style="2" customWidth="1"/>
    <col min="12805" max="12807" width="9.140625" style="2"/>
    <col min="12808" max="12808" width="3.28515625" style="2" customWidth="1"/>
    <col min="12809" max="13055" width="9.140625" style="2"/>
    <col min="13056" max="13056" width="4.42578125" style="2" customWidth="1"/>
    <col min="13057" max="13057" width="4.7109375" style="2" customWidth="1"/>
    <col min="13058" max="13058" width="23" style="2" customWidth="1"/>
    <col min="13059" max="13060" width="8" style="2" customWidth="1"/>
    <col min="13061" max="13063" width="9.140625" style="2"/>
    <col min="13064" max="13064" width="3.28515625" style="2" customWidth="1"/>
    <col min="13065" max="13311" width="9.140625" style="2"/>
    <col min="13312" max="13312" width="4.42578125" style="2" customWidth="1"/>
    <col min="13313" max="13313" width="4.7109375" style="2" customWidth="1"/>
    <col min="13314" max="13314" width="23" style="2" customWidth="1"/>
    <col min="13315" max="13316" width="8" style="2" customWidth="1"/>
    <col min="13317" max="13319" width="9.140625" style="2"/>
    <col min="13320" max="13320" width="3.28515625" style="2" customWidth="1"/>
    <col min="13321" max="13567" width="9.140625" style="2"/>
    <col min="13568" max="13568" width="4.42578125" style="2" customWidth="1"/>
    <col min="13569" max="13569" width="4.7109375" style="2" customWidth="1"/>
    <col min="13570" max="13570" width="23" style="2" customWidth="1"/>
    <col min="13571" max="13572" width="8" style="2" customWidth="1"/>
    <col min="13573" max="13575" width="9.140625" style="2"/>
    <col min="13576" max="13576" width="3.28515625" style="2" customWidth="1"/>
    <col min="13577" max="13823" width="9.140625" style="2"/>
    <col min="13824" max="13824" width="4.42578125" style="2" customWidth="1"/>
    <col min="13825" max="13825" width="4.7109375" style="2" customWidth="1"/>
    <col min="13826" max="13826" width="23" style="2" customWidth="1"/>
    <col min="13827" max="13828" width="8" style="2" customWidth="1"/>
    <col min="13829" max="13831" width="9.140625" style="2"/>
    <col min="13832" max="13832" width="3.28515625" style="2" customWidth="1"/>
    <col min="13833" max="14079" width="9.140625" style="2"/>
    <col min="14080" max="14080" width="4.42578125" style="2" customWidth="1"/>
    <col min="14081" max="14081" width="4.7109375" style="2" customWidth="1"/>
    <col min="14082" max="14082" width="23" style="2" customWidth="1"/>
    <col min="14083" max="14084" width="8" style="2" customWidth="1"/>
    <col min="14085" max="14087" width="9.140625" style="2"/>
    <col min="14088" max="14088" width="3.28515625" style="2" customWidth="1"/>
    <col min="14089" max="14335" width="9.140625" style="2"/>
    <col min="14336" max="14336" width="4.42578125" style="2" customWidth="1"/>
    <col min="14337" max="14337" width="4.7109375" style="2" customWidth="1"/>
    <col min="14338" max="14338" width="23" style="2" customWidth="1"/>
    <col min="14339" max="14340" width="8" style="2" customWidth="1"/>
    <col min="14341" max="14343" width="9.140625" style="2"/>
    <col min="14344" max="14344" width="3.28515625" style="2" customWidth="1"/>
    <col min="14345" max="14591" width="9.140625" style="2"/>
    <col min="14592" max="14592" width="4.42578125" style="2" customWidth="1"/>
    <col min="14593" max="14593" width="4.7109375" style="2" customWidth="1"/>
    <col min="14594" max="14594" width="23" style="2" customWidth="1"/>
    <col min="14595" max="14596" width="8" style="2" customWidth="1"/>
    <col min="14597" max="14599" width="9.140625" style="2"/>
    <col min="14600" max="14600" width="3.28515625" style="2" customWidth="1"/>
    <col min="14601" max="14847" width="9.140625" style="2"/>
    <col min="14848" max="14848" width="4.42578125" style="2" customWidth="1"/>
    <col min="14849" max="14849" width="4.7109375" style="2" customWidth="1"/>
    <col min="14850" max="14850" width="23" style="2" customWidth="1"/>
    <col min="14851" max="14852" width="8" style="2" customWidth="1"/>
    <col min="14853" max="14855" width="9.140625" style="2"/>
    <col min="14856" max="14856" width="3.28515625" style="2" customWidth="1"/>
    <col min="14857" max="15103" width="9.140625" style="2"/>
    <col min="15104" max="15104" width="4.42578125" style="2" customWidth="1"/>
    <col min="15105" max="15105" width="4.7109375" style="2" customWidth="1"/>
    <col min="15106" max="15106" width="23" style="2" customWidth="1"/>
    <col min="15107" max="15108" width="8" style="2" customWidth="1"/>
    <col min="15109" max="15111" width="9.140625" style="2"/>
    <col min="15112" max="15112" width="3.28515625" style="2" customWidth="1"/>
    <col min="15113" max="15359" width="9.140625" style="2"/>
    <col min="15360" max="15360" width="4.42578125" style="2" customWidth="1"/>
    <col min="15361" max="15361" width="4.7109375" style="2" customWidth="1"/>
    <col min="15362" max="15362" width="23" style="2" customWidth="1"/>
    <col min="15363" max="15364" width="8" style="2" customWidth="1"/>
    <col min="15365" max="15367" width="9.140625" style="2"/>
    <col min="15368" max="15368" width="3.28515625" style="2" customWidth="1"/>
    <col min="15369" max="15615" width="9.140625" style="2"/>
    <col min="15616" max="15616" width="4.42578125" style="2" customWidth="1"/>
    <col min="15617" max="15617" width="4.7109375" style="2" customWidth="1"/>
    <col min="15618" max="15618" width="23" style="2" customWidth="1"/>
    <col min="15619" max="15620" width="8" style="2" customWidth="1"/>
    <col min="15621" max="15623" width="9.140625" style="2"/>
    <col min="15624" max="15624" width="3.28515625" style="2" customWidth="1"/>
    <col min="15625" max="15871" width="9.140625" style="2"/>
    <col min="15872" max="15872" width="4.42578125" style="2" customWidth="1"/>
    <col min="15873" max="15873" width="4.7109375" style="2" customWidth="1"/>
    <col min="15874" max="15874" width="23" style="2" customWidth="1"/>
    <col min="15875" max="15876" width="8" style="2" customWidth="1"/>
    <col min="15877" max="15879" width="9.140625" style="2"/>
    <col min="15880" max="15880" width="3.28515625" style="2" customWidth="1"/>
    <col min="15881" max="16127" width="9.140625" style="2"/>
    <col min="16128" max="16128" width="4.42578125" style="2" customWidth="1"/>
    <col min="16129" max="16129" width="4.7109375" style="2" customWidth="1"/>
    <col min="16130" max="16130" width="23" style="2" customWidth="1"/>
    <col min="16131" max="16132" width="8" style="2" customWidth="1"/>
    <col min="16133" max="16135" width="9.140625" style="2"/>
    <col min="16136" max="16136" width="3.28515625" style="2" customWidth="1"/>
    <col min="16137" max="16384" width="9.140625" style="2"/>
  </cols>
  <sheetData>
    <row r="1" spans="1:15" ht="14.25" customHeight="1">
      <c r="A1" s="26" t="s">
        <v>86</v>
      </c>
      <c r="B1" s="21" t="s">
        <v>56</v>
      </c>
      <c r="C1" s="4" t="s">
        <v>57</v>
      </c>
      <c r="D1" s="3" t="s">
        <v>58</v>
      </c>
      <c r="E1" s="4" t="s">
        <v>59</v>
      </c>
      <c r="F1" s="3" t="s">
        <v>60</v>
      </c>
      <c r="G1" s="22" t="s">
        <v>61</v>
      </c>
      <c r="I1" s="26" t="s">
        <v>86</v>
      </c>
      <c r="J1" s="21" t="s">
        <v>56</v>
      </c>
      <c r="K1" s="4" t="s">
        <v>57</v>
      </c>
      <c r="L1" s="3" t="s">
        <v>58</v>
      </c>
      <c r="M1" s="4" t="s">
        <v>59</v>
      </c>
      <c r="N1" s="3" t="s">
        <v>60</v>
      </c>
      <c r="O1" s="22" t="s">
        <v>61</v>
      </c>
    </row>
    <row r="2" spans="1:15" ht="14.25" customHeight="1" thickBot="1">
      <c r="A2" s="133"/>
      <c r="B2" s="5"/>
      <c r="C2" s="6"/>
      <c r="D2" s="5"/>
      <c r="E2" s="124" t="s">
        <v>70</v>
      </c>
      <c r="F2" s="7" t="s">
        <v>70</v>
      </c>
      <c r="G2" s="150" t="s">
        <v>70</v>
      </c>
      <c r="I2" s="133"/>
      <c r="J2" s="5"/>
      <c r="K2" s="6"/>
      <c r="L2" s="5"/>
      <c r="M2" s="124" t="s">
        <v>70</v>
      </c>
      <c r="N2" s="7" t="s">
        <v>70</v>
      </c>
      <c r="O2" s="150" t="s">
        <v>70</v>
      </c>
    </row>
    <row r="3" spans="1:15" ht="14.25" customHeight="1">
      <c r="A3" s="138" t="s">
        <v>233</v>
      </c>
      <c r="B3" s="27" t="s">
        <v>52</v>
      </c>
      <c r="C3" s="139" t="s">
        <v>27</v>
      </c>
      <c r="D3" s="140">
        <v>2001</v>
      </c>
      <c r="E3" s="139">
        <v>140</v>
      </c>
      <c r="F3" s="140">
        <v>115</v>
      </c>
      <c r="G3" s="151">
        <v>255</v>
      </c>
      <c r="I3" s="138" t="s">
        <v>233</v>
      </c>
      <c r="J3" s="27" t="s">
        <v>47</v>
      </c>
      <c r="K3" s="139" t="s">
        <v>36</v>
      </c>
      <c r="L3" s="140">
        <v>2001</v>
      </c>
      <c r="M3" s="139">
        <v>67.5</v>
      </c>
      <c r="N3" s="140">
        <v>77.5</v>
      </c>
      <c r="O3" s="151">
        <v>145</v>
      </c>
    </row>
    <row r="4" spans="1:15" ht="14.25" customHeight="1">
      <c r="A4" s="25" t="s">
        <v>234</v>
      </c>
      <c r="B4" s="23" t="s">
        <v>4</v>
      </c>
      <c r="C4" s="9" t="s">
        <v>35</v>
      </c>
      <c r="D4" s="8">
        <v>2000</v>
      </c>
      <c r="E4" s="9">
        <v>115</v>
      </c>
      <c r="F4" s="8">
        <v>120</v>
      </c>
      <c r="G4" s="149">
        <v>235</v>
      </c>
      <c r="I4" s="25" t="s">
        <v>234</v>
      </c>
      <c r="J4" s="23" t="s">
        <v>2</v>
      </c>
      <c r="K4" s="9" t="s">
        <v>36</v>
      </c>
      <c r="L4" s="8">
        <v>2000</v>
      </c>
      <c r="M4" s="9">
        <v>70</v>
      </c>
      <c r="N4" s="8">
        <v>72.5</v>
      </c>
      <c r="O4" s="149">
        <v>142.5</v>
      </c>
    </row>
    <row r="5" spans="1:15" ht="14.25" customHeight="1">
      <c r="A5" s="25" t="s">
        <v>235</v>
      </c>
      <c r="B5" s="23" t="s">
        <v>25</v>
      </c>
      <c r="C5" s="9" t="s">
        <v>32</v>
      </c>
      <c r="D5" s="8">
        <v>2001</v>
      </c>
      <c r="E5" s="9">
        <v>110</v>
      </c>
      <c r="F5" s="8">
        <v>110</v>
      </c>
      <c r="G5" s="149">
        <v>220</v>
      </c>
      <c r="I5" s="25" t="s">
        <v>235</v>
      </c>
      <c r="J5" s="23" t="s">
        <v>24</v>
      </c>
      <c r="K5" s="9" t="s">
        <v>35</v>
      </c>
      <c r="L5" s="8">
        <v>2000</v>
      </c>
      <c r="M5" s="9">
        <v>72.5</v>
      </c>
      <c r="N5" s="8">
        <v>65</v>
      </c>
      <c r="O5" s="149">
        <v>137.5</v>
      </c>
    </row>
    <row r="6" spans="1:15" ht="14.25" customHeight="1">
      <c r="A6" s="25" t="s">
        <v>236</v>
      </c>
      <c r="B6" s="23" t="s">
        <v>294</v>
      </c>
      <c r="C6" s="9" t="s">
        <v>43</v>
      </c>
      <c r="D6" s="8">
        <v>2001</v>
      </c>
      <c r="E6" s="9">
        <v>105</v>
      </c>
      <c r="F6" s="8">
        <v>105</v>
      </c>
      <c r="G6" s="149">
        <v>210</v>
      </c>
      <c r="I6" s="25" t="s">
        <v>236</v>
      </c>
      <c r="J6" s="23" t="s">
        <v>289</v>
      </c>
      <c r="K6" s="9" t="s">
        <v>36</v>
      </c>
      <c r="L6" s="8">
        <v>2001</v>
      </c>
      <c r="M6" s="9">
        <v>65</v>
      </c>
      <c r="N6" s="8">
        <v>70</v>
      </c>
      <c r="O6" s="149">
        <v>135</v>
      </c>
    </row>
    <row r="7" spans="1:15" ht="14.25" customHeight="1">
      <c r="A7" s="25" t="s">
        <v>237</v>
      </c>
      <c r="B7" s="23" t="s">
        <v>278</v>
      </c>
      <c r="C7" s="9" t="s">
        <v>35</v>
      </c>
      <c r="D7" s="8">
        <v>2001</v>
      </c>
      <c r="E7" s="9">
        <v>105</v>
      </c>
      <c r="F7" s="8">
        <v>100</v>
      </c>
      <c r="G7" s="149">
        <v>205</v>
      </c>
      <c r="I7" s="25" t="s">
        <v>237</v>
      </c>
      <c r="J7" s="23" t="s">
        <v>0</v>
      </c>
      <c r="K7" s="9" t="s">
        <v>28</v>
      </c>
      <c r="L7" s="8">
        <v>2000</v>
      </c>
      <c r="M7" s="9">
        <v>67.5</v>
      </c>
      <c r="N7" s="8">
        <v>65</v>
      </c>
      <c r="O7" s="149">
        <v>132.5</v>
      </c>
    </row>
    <row r="8" spans="1:15" ht="14.25" customHeight="1">
      <c r="A8" s="25" t="s">
        <v>238</v>
      </c>
      <c r="B8" s="23" t="s">
        <v>23</v>
      </c>
      <c r="C8" s="9" t="s">
        <v>42</v>
      </c>
      <c r="D8" s="8">
        <v>2000</v>
      </c>
      <c r="E8" s="9">
        <v>100</v>
      </c>
      <c r="F8" s="8">
        <v>100</v>
      </c>
      <c r="G8" s="149">
        <v>200</v>
      </c>
      <c r="I8" s="25" t="s">
        <v>238</v>
      </c>
      <c r="J8" s="23" t="s">
        <v>3</v>
      </c>
      <c r="K8" s="9" t="s">
        <v>27</v>
      </c>
      <c r="L8" s="8">
        <v>2001</v>
      </c>
      <c r="M8" s="9">
        <v>67.5</v>
      </c>
      <c r="N8" s="8">
        <v>60</v>
      </c>
      <c r="O8" s="149">
        <v>127.5</v>
      </c>
    </row>
    <row r="9" spans="1:15" ht="14.25" customHeight="1">
      <c r="A9" s="25" t="s">
        <v>238</v>
      </c>
      <c r="B9" s="23" t="s">
        <v>7</v>
      </c>
      <c r="C9" s="9" t="s">
        <v>36</v>
      </c>
      <c r="D9" s="8">
        <v>2001</v>
      </c>
      <c r="E9" s="9">
        <v>95</v>
      </c>
      <c r="F9" s="8">
        <v>105</v>
      </c>
      <c r="G9" s="149">
        <v>200</v>
      </c>
      <c r="I9" s="25" t="s">
        <v>239</v>
      </c>
      <c r="J9" s="23" t="s">
        <v>282</v>
      </c>
      <c r="K9" s="9" t="s">
        <v>186</v>
      </c>
      <c r="L9" s="8">
        <v>2000</v>
      </c>
      <c r="M9" s="9">
        <v>60</v>
      </c>
      <c r="N9" s="8">
        <v>65</v>
      </c>
      <c r="O9" s="149">
        <v>125</v>
      </c>
    </row>
    <row r="10" spans="1:15" ht="14.25" customHeight="1">
      <c r="A10" s="25" t="s">
        <v>240</v>
      </c>
      <c r="B10" s="23" t="s">
        <v>51</v>
      </c>
      <c r="C10" s="9" t="s">
        <v>35</v>
      </c>
      <c r="D10" s="8">
        <v>2000</v>
      </c>
      <c r="E10" s="9">
        <v>100</v>
      </c>
      <c r="F10" s="8">
        <v>95</v>
      </c>
      <c r="G10" s="149">
        <v>195</v>
      </c>
      <c r="I10" s="25" t="s">
        <v>239</v>
      </c>
      <c r="J10" s="23" t="s">
        <v>15</v>
      </c>
      <c r="K10" s="9" t="s">
        <v>27</v>
      </c>
      <c r="L10" s="8">
        <v>2001</v>
      </c>
      <c r="M10" s="9">
        <v>62.5</v>
      </c>
      <c r="N10" s="8">
        <v>62.5</v>
      </c>
      <c r="O10" s="149">
        <v>125</v>
      </c>
    </row>
    <row r="11" spans="1:15" ht="14.25" customHeight="1">
      <c r="A11" s="25" t="s">
        <v>240</v>
      </c>
      <c r="B11" s="23" t="s">
        <v>302</v>
      </c>
      <c r="C11" s="9" t="s">
        <v>27</v>
      </c>
      <c r="D11" s="8">
        <v>2000</v>
      </c>
      <c r="E11" s="9">
        <v>100</v>
      </c>
      <c r="F11" s="8">
        <v>95</v>
      </c>
      <c r="G11" s="149">
        <v>195</v>
      </c>
      <c r="I11" s="25" t="s">
        <v>241</v>
      </c>
      <c r="J11" s="23" t="s">
        <v>6</v>
      </c>
      <c r="K11" s="9" t="s">
        <v>36</v>
      </c>
      <c r="L11" s="8">
        <v>2000</v>
      </c>
      <c r="M11" s="9">
        <v>52.5</v>
      </c>
      <c r="N11" s="8">
        <v>57.5</v>
      </c>
      <c r="O11" s="149">
        <v>110</v>
      </c>
    </row>
    <row r="12" spans="1:15" ht="14.25" customHeight="1">
      <c r="A12" s="25" t="s">
        <v>240</v>
      </c>
      <c r="B12" s="23" t="s">
        <v>20</v>
      </c>
      <c r="C12" s="9" t="s">
        <v>35</v>
      </c>
      <c r="D12" s="8">
        <v>2001</v>
      </c>
      <c r="E12" s="9">
        <v>95</v>
      </c>
      <c r="F12" s="8">
        <v>100</v>
      </c>
      <c r="G12" s="149">
        <v>195</v>
      </c>
      <c r="I12" s="25" t="s">
        <v>242</v>
      </c>
      <c r="J12" s="23" t="s">
        <v>274</v>
      </c>
      <c r="K12" s="9" t="s">
        <v>186</v>
      </c>
      <c r="L12" s="8">
        <v>2001</v>
      </c>
      <c r="M12" s="9">
        <v>55</v>
      </c>
      <c r="N12" s="8">
        <v>52.5</v>
      </c>
      <c r="O12" s="149">
        <v>107.5</v>
      </c>
    </row>
    <row r="13" spans="1:15" ht="14.25" customHeight="1">
      <c r="A13" s="25" t="s">
        <v>240</v>
      </c>
      <c r="B13" s="23" t="s">
        <v>22</v>
      </c>
      <c r="C13" s="9" t="s">
        <v>40</v>
      </c>
      <c r="D13" s="8">
        <v>2001</v>
      </c>
      <c r="E13" s="9">
        <v>105</v>
      </c>
      <c r="F13" s="8">
        <v>90</v>
      </c>
      <c r="G13" s="149">
        <v>195</v>
      </c>
      <c r="I13" s="25" t="s">
        <v>243</v>
      </c>
      <c r="J13" s="23" t="s">
        <v>291</v>
      </c>
      <c r="K13" s="9" t="s">
        <v>148</v>
      </c>
      <c r="L13" s="8">
        <v>2000</v>
      </c>
      <c r="M13" s="9">
        <v>45</v>
      </c>
      <c r="N13" s="8">
        <v>60</v>
      </c>
      <c r="O13" s="149">
        <v>105</v>
      </c>
    </row>
    <row r="14" spans="1:15" ht="14.25" customHeight="1">
      <c r="A14" s="25" t="s">
        <v>244</v>
      </c>
      <c r="B14" s="23" t="s">
        <v>14</v>
      </c>
      <c r="C14" s="9" t="s">
        <v>26</v>
      </c>
      <c r="D14" s="8">
        <v>2001</v>
      </c>
      <c r="E14" s="9">
        <v>90</v>
      </c>
      <c r="F14" s="8">
        <v>100</v>
      </c>
      <c r="G14" s="149">
        <v>190</v>
      </c>
      <c r="I14" s="25" t="s">
        <v>244</v>
      </c>
      <c r="J14" s="23" t="s">
        <v>46</v>
      </c>
      <c r="K14" s="9" t="s">
        <v>45</v>
      </c>
      <c r="L14" s="8">
        <v>2001</v>
      </c>
      <c r="M14" s="9">
        <v>52.5</v>
      </c>
      <c r="N14" s="8">
        <v>47.5</v>
      </c>
      <c r="O14" s="149">
        <v>100</v>
      </c>
    </row>
    <row r="15" spans="1:15" ht="14.25" customHeight="1">
      <c r="A15" s="25" t="s">
        <v>245</v>
      </c>
      <c r="B15" s="23" t="s">
        <v>304</v>
      </c>
      <c r="C15" s="9" t="s">
        <v>30</v>
      </c>
      <c r="D15" s="8">
        <v>2000</v>
      </c>
      <c r="E15" s="9">
        <v>100</v>
      </c>
      <c r="F15" s="8">
        <v>85</v>
      </c>
      <c r="G15" s="149">
        <v>185</v>
      </c>
      <c r="I15" s="25" t="s">
        <v>245</v>
      </c>
      <c r="J15" s="23" t="s">
        <v>280</v>
      </c>
      <c r="K15" s="9" t="s">
        <v>42</v>
      </c>
      <c r="L15" s="8">
        <v>2001</v>
      </c>
      <c r="M15" s="9">
        <v>45</v>
      </c>
      <c r="N15" s="8">
        <v>45</v>
      </c>
      <c r="O15" s="149">
        <v>90</v>
      </c>
    </row>
    <row r="16" spans="1:15" ht="14.25" customHeight="1">
      <c r="A16" s="25" t="s">
        <v>246</v>
      </c>
      <c r="B16" s="23" t="s">
        <v>16</v>
      </c>
      <c r="C16" s="9" t="s">
        <v>39</v>
      </c>
      <c r="D16" s="8">
        <v>2000</v>
      </c>
      <c r="E16" s="9">
        <v>95</v>
      </c>
      <c r="F16" s="8">
        <v>85</v>
      </c>
      <c r="G16" s="149">
        <v>180</v>
      </c>
    </row>
    <row r="17" spans="1:10" ht="14.25" customHeight="1">
      <c r="A17" s="25" t="s">
        <v>246</v>
      </c>
      <c r="B17" s="23" t="s">
        <v>12</v>
      </c>
      <c r="C17" s="9" t="s">
        <v>40</v>
      </c>
      <c r="D17" s="8">
        <v>2000</v>
      </c>
      <c r="E17" s="9">
        <v>90</v>
      </c>
      <c r="F17" s="8">
        <v>90</v>
      </c>
      <c r="G17" s="149">
        <v>180</v>
      </c>
    </row>
    <row r="18" spans="1:10" ht="14.25" customHeight="1">
      <c r="A18" s="25" t="s">
        <v>246</v>
      </c>
      <c r="B18" s="23" t="s">
        <v>5</v>
      </c>
      <c r="C18" s="9" t="s">
        <v>36</v>
      </c>
      <c r="D18" s="8">
        <v>2001</v>
      </c>
      <c r="E18" s="9">
        <v>90</v>
      </c>
      <c r="F18" s="8">
        <v>90</v>
      </c>
      <c r="G18" s="149">
        <v>180</v>
      </c>
    </row>
    <row r="19" spans="1:10" ht="14.25" customHeight="1">
      <c r="A19" s="25" t="s">
        <v>246</v>
      </c>
      <c r="B19" s="23" t="s">
        <v>293</v>
      </c>
      <c r="C19" s="9" t="s">
        <v>34</v>
      </c>
      <c r="D19" s="8">
        <v>2001</v>
      </c>
      <c r="E19" s="9">
        <v>95</v>
      </c>
      <c r="F19" s="8">
        <v>85</v>
      </c>
      <c r="G19" s="149">
        <v>180</v>
      </c>
    </row>
    <row r="20" spans="1:10" ht="14.25" customHeight="1">
      <c r="A20" s="25" t="s">
        <v>246</v>
      </c>
      <c r="B20" s="23" t="s">
        <v>276</v>
      </c>
      <c r="C20" s="9" t="s">
        <v>26</v>
      </c>
      <c r="D20" s="8">
        <v>2001</v>
      </c>
      <c r="E20" s="9">
        <v>90</v>
      </c>
      <c r="F20" s="8">
        <v>90</v>
      </c>
      <c r="G20" s="149">
        <v>180</v>
      </c>
      <c r="J20" s="153" t="s">
        <v>307</v>
      </c>
    </row>
    <row r="21" spans="1:10" ht="14.25" customHeight="1">
      <c r="A21" s="25" t="s">
        <v>251</v>
      </c>
      <c r="B21" s="23" t="s">
        <v>288</v>
      </c>
      <c r="C21" s="9" t="s">
        <v>120</v>
      </c>
      <c r="D21" s="8">
        <v>2001</v>
      </c>
      <c r="E21" s="9">
        <v>95</v>
      </c>
      <c r="F21" s="8">
        <v>80</v>
      </c>
      <c r="G21" s="149">
        <v>175</v>
      </c>
    </row>
    <row r="22" spans="1:10" ht="14.25" customHeight="1">
      <c r="A22" s="25" t="s">
        <v>251</v>
      </c>
      <c r="B22" s="23" t="s">
        <v>284</v>
      </c>
      <c r="C22" s="9" t="s">
        <v>195</v>
      </c>
      <c r="D22" s="8">
        <v>2001</v>
      </c>
      <c r="E22" s="9">
        <v>95</v>
      </c>
      <c r="F22" s="8">
        <v>80</v>
      </c>
      <c r="G22" s="149">
        <v>175</v>
      </c>
    </row>
    <row r="23" spans="1:10" ht="14.25" customHeight="1">
      <c r="A23" s="25" t="s">
        <v>253</v>
      </c>
      <c r="B23" s="23" t="s">
        <v>279</v>
      </c>
      <c r="C23" s="9" t="s">
        <v>31</v>
      </c>
      <c r="D23" s="8">
        <v>2001</v>
      </c>
      <c r="E23" s="9">
        <v>85</v>
      </c>
      <c r="F23" s="8">
        <v>75</v>
      </c>
      <c r="G23" s="149">
        <v>160</v>
      </c>
    </row>
    <row r="24" spans="1:10" ht="14.25" customHeight="1">
      <c r="A24" s="25" t="s">
        <v>254</v>
      </c>
      <c r="B24" s="23" t="s">
        <v>301</v>
      </c>
      <c r="C24" s="9" t="s">
        <v>39</v>
      </c>
      <c r="D24" s="8">
        <v>2001</v>
      </c>
      <c r="E24" s="9">
        <v>80</v>
      </c>
      <c r="F24" s="8">
        <v>75</v>
      </c>
      <c r="G24" s="149">
        <v>155</v>
      </c>
    </row>
    <row r="25" spans="1:10" ht="14.25" customHeight="1">
      <c r="A25" s="25" t="s">
        <v>255</v>
      </c>
      <c r="B25" s="23" t="s">
        <v>285</v>
      </c>
      <c r="C25" s="9" t="s">
        <v>39</v>
      </c>
      <c r="D25" s="8">
        <v>2000</v>
      </c>
      <c r="E25" s="9">
        <v>70</v>
      </c>
      <c r="F25" s="8">
        <v>65</v>
      </c>
      <c r="G25" s="149">
        <v>135</v>
      </c>
    </row>
    <row r="26" spans="1:10" ht="14.25" customHeight="1"/>
  </sheetData>
  <sortState ref="J3:O15">
    <sortCondition descending="1" ref="O3:O15"/>
  </sortState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="90" zoomScaleNormal="90" workbookViewId="0">
      <selection activeCell="K24" sqref="K24"/>
    </sheetView>
  </sheetViews>
  <sheetFormatPr defaultRowHeight="15"/>
  <cols>
    <col min="1" max="1" width="4" style="2" customWidth="1"/>
    <col min="2" max="2" width="20" style="2" customWidth="1"/>
    <col min="3" max="4" width="5.42578125" style="2" customWidth="1"/>
    <col min="5" max="7" width="5.85546875" style="147" customWidth="1"/>
    <col min="8" max="8" width="7.85546875" style="2" customWidth="1"/>
    <col min="9" max="9" width="4.5703125" style="2" customWidth="1"/>
    <col min="10" max="10" width="4.42578125" style="2" customWidth="1"/>
    <col min="11" max="11" width="22" style="2" customWidth="1"/>
    <col min="12" max="13" width="6.5703125" style="2" customWidth="1"/>
    <col min="14" max="16" width="5.85546875" style="147" customWidth="1"/>
    <col min="17" max="17" width="7.85546875" style="2" customWidth="1"/>
    <col min="18" max="253" width="9.140625" style="2"/>
    <col min="254" max="254" width="5.140625" style="2" customWidth="1"/>
    <col min="255" max="255" width="3.140625" style="2" customWidth="1"/>
    <col min="256" max="256" width="23.140625" style="2" customWidth="1"/>
    <col min="257" max="258" width="6.5703125" style="2" customWidth="1"/>
    <col min="259" max="262" width="9.140625" style="2"/>
    <col min="263" max="263" width="6" style="2" customWidth="1"/>
    <col min="264" max="509" width="9.140625" style="2"/>
    <col min="510" max="510" width="5.140625" style="2" customWidth="1"/>
    <col min="511" max="511" width="3.140625" style="2" customWidth="1"/>
    <col min="512" max="512" width="23.140625" style="2" customWidth="1"/>
    <col min="513" max="514" width="6.5703125" style="2" customWidth="1"/>
    <col min="515" max="518" width="9.140625" style="2"/>
    <col min="519" max="519" width="6" style="2" customWidth="1"/>
    <col min="520" max="765" width="9.140625" style="2"/>
    <col min="766" max="766" width="5.140625" style="2" customWidth="1"/>
    <col min="767" max="767" width="3.140625" style="2" customWidth="1"/>
    <col min="768" max="768" width="23.140625" style="2" customWidth="1"/>
    <col min="769" max="770" width="6.5703125" style="2" customWidth="1"/>
    <col min="771" max="774" width="9.140625" style="2"/>
    <col min="775" max="775" width="6" style="2" customWidth="1"/>
    <col min="776" max="1021" width="9.140625" style="2"/>
    <col min="1022" max="1022" width="5.140625" style="2" customWidth="1"/>
    <col min="1023" max="1023" width="3.140625" style="2" customWidth="1"/>
    <col min="1024" max="1024" width="23.140625" style="2" customWidth="1"/>
    <col min="1025" max="1026" width="6.5703125" style="2" customWidth="1"/>
    <col min="1027" max="1030" width="9.140625" style="2"/>
    <col min="1031" max="1031" width="6" style="2" customWidth="1"/>
    <col min="1032" max="1277" width="9.140625" style="2"/>
    <col min="1278" max="1278" width="5.140625" style="2" customWidth="1"/>
    <col min="1279" max="1279" width="3.140625" style="2" customWidth="1"/>
    <col min="1280" max="1280" width="23.140625" style="2" customWidth="1"/>
    <col min="1281" max="1282" width="6.5703125" style="2" customWidth="1"/>
    <col min="1283" max="1286" width="9.140625" style="2"/>
    <col min="1287" max="1287" width="6" style="2" customWidth="1"/>
    <col min="1288" max="1533" width="9.140625" style="2"/>
    <col min="1534" max="1534" width="5.140625" style="2" customWidth="1"/>
    <col min="1535" max="1535" width="3.140625" style="2" customWidth="1"/>
    <col min="1536" max="1536" width="23.140625" style="2" customWidth="1"/>
    <col min="1537" max="1538" width="6.5703125" style="2" customWidth="1"/>
    <col min="1539" max="1542" width="9.140625" style="2"/>
    <col min="1543" max="1543" width="6" style="2" customWidth="1"/>
    <col min="1544" max="1789" width="9.140625" style="2"/>
    <col min="1790" max="1790" width="5.140625" style="2" customWidth="1"/>
    <col min="1791" max="1791" width="3.140625" style="2" customWidth="1"/>
    <col min="1792" max="1792" width="23.140625" style="2" customWidth="1"/>
    <col min="1793" max="1794" width="6.5703125" style="2" customWidth="1"/>
    <col min="1795" max="1798" width="9.140625" style="2"/>
    <col min="1799" max="1799" width="6" style="2" customWidth="1"/>
    <col min="1800" max="2045" width="9.140625" style="2"/>
    <col min="2046" max="2046" width="5.140625" style="2" customWidth="1"/>
    <col min="2047" max="2047" width="3.140625" style="2" customWidth="1"/>
    <col min="2048" max="2048" width="23.140625" style="2" customWidth="1"/>
    <col min="2049" max="2050" width="6.5703125" style="2" customWidth="1"/>
    <col min="2051" max="2054" width="9.140625" style="2"/>
    <col min="2055" max="2055" width="6" style="2" customWidth="1"/>
    <col min="2056" max="2301" width="9.140625" style="2"/>
    <col min="2302" max="2302" width="5.140625" style="2" customWidth="1"/>
    <col min="2303" max="2303" width="3.140625" style="2" customWidth="1"/>
    <col min="2304" max="2304" width="23.140625" style="2" customWidth="1"/>
    <col min="2305" max="2306" width="6.5703125" style="2" customWidth="1"/>
    <col min="2307" max="2310" width="9.140625" style="2"/>
    <col min="2311" max="2311" width="6" style="2" customWidth="1"/>
    <col min="2312" max="2557" width="9.140625" style="2"/>
    <col min="2558" max="2558" width="5.140625" style="2" customWidth="1"/>
    <col min="2559" max="2559" width="3.140625" style="2" customWidth="1"/>
    <col min="2560" max="2560" width="23.140625" style="2" customWidth="1"/>
    <col min="2561" max="2562" width="6.5703125" style="2" customWidth="1"/>
    <col min="2563" max="2566" width="9.140625" style="2"/>
    <col min="2567" max="2567" width="6" style="2" customWidth="1"/>
    <col min="2568" max="2813" width="9.140625" style="2"/>
    <col min="2814" max="2814" width="5.140625" style="2" customWidth="1"/>
    <col min="2815" max="2815" width="3.140625" style="2" customWidth="1"/>
    <col min="2816" max="2816" width="23.140625" style="2" customWidth="1"/>
    <col min="2817" max="2818" width="6.5703125" style="2" customWidth="1"/>
    <col min="2819" max="2822" width="9.140625" style="2"/>
    <col min="2823" max="2823" width="6" style="2" customWidth="1"/>
    <col min="2824" max="3069" width="9.140625" style="2"/>
    <col min="3070" max="3070" width="5.140625" style="2" customWidth="1"/>
    <col min="3071" max="3071" width="3.140625" style="2" customWidth="1"/>
    <col min="3072" max="3072" width="23.140625" style="2" customWidth="1"/>
    <col min="3073" max="3074" width="6.5703125" style="2" customWidth="1"/>
    <col min="3075" max="3078" width="9.140625" style="2"/>
    <col min="3079" max="3079" width="6" style="2" customWidth="1"/>
    <col min="3080" max="3325" width="9.140625" style="2"/>
    <col min="3326" max="3326" width="5.140625" style="2" customWidth="1"/>
    <col min="3327" max="3327" width="3.140625" style="2" customWidth="1"/>
    <col min="3328" max="3328" width="23.140625" style="2" customWidth="1"/>
    <col min="3329" max="3330" width="6.5703125" style="2" customWidth="1"/>
    <col min="3331" max="3334" width="9.140625" style="2"/>
    <col min="3335" max="3335" width="6" style="2" customWidth="1"/>
    <col min="3336" max="3581" width="9.140625" style="2"/>
    <col min="3582" max="3582" width="5.140625" style="2" customWidth="1"/>
    <col min="3583" max="3583" width="3.140625" style="2" customWidth="1"/>
    <col min="3584" max="3584" width="23.140625" style="2" customWidth="1"/>
    <col min="3585" max="3586" width="6.5703125" style="2" customWidth="1"/>
    <col min="3587" max="3590" width="9.140625" style="2"/>
    <col min="3591" max="3591" width="6" style="2" customWidth="1"/>
    <col min="3592" max="3837" width="9.140625" style="2"/>
    <col min="3838" max="3838" width="5.140625" style="2" customWidth="1"/>
    <col min="3839" max="3839" width="3.140625" style="2" customWidth="1"/>
    <col min="3840" max="3840" width="23.140625" style="2" customWidth="1"/>
    <col min="3841" max="3842" width="6.5703125" style="2" customWidth="1"/>
    <col min="3843" max="3846" width="9.140625" style="2"/>
    <col min="3847" max="3847" width="6" style="2" customWidth="1"/>
    <col min="3848" max="4093" width="9.140625" style="2"/>
    <col min="4094" max="4094" width="5.140625" style="2" customWidth="1"/>
    <col min="4095" max="4095" width="3.140625" style="2" customWidth="1"/>
    <col min="4096" max="4096" width="23.140625" style="2" customWidth="1"/>
    <col min="4097" max="4098" width="6.5703125" style="2" customWidth="1"/>
    <col min="4099" max="4102" width="9.140625" style="2"/>
    <col min="4103" max="4103" width="6" style="2" customWidth="1"/>
    <col min="4104" max="4349" width="9.140625" style="2"/>
    <col min="4350" max="4350" width="5.140625" style="2" customWidth="1"/>
    <col min="4351" max="4351" width="3.140625" style="2" customWidth="1"/>
    <col min="4352" max="4352" width="23.140625" style="2" customWidth="1"/>
    <col min="4353" max="4354" width="6.5703125" style="2" customWidth="1"/>
    <col min="4355" max="4358" width="9.140625" style="2"/>
    <col min="4359" max="4359" width="6" style="2" customWidth="1"/>
    <col min="4360" max="4605" width="9.140625" style="2"/>
    <col min="4606" max="4606" width="5.140625" style="2" customWidth="1"/>
    <col min="4607" max="4607" width="3.140625" style="2" customWidth="1"/>
    <col min="4608" max="4608" width="23.140625" style="2" customWidth="1"/>
    <col min="4609" max="4610" width="6.5703125" style="2" customWidth="1"/>
    <col min="4611" max="4614" width="9.140625" style="2"/>
    <col min="4615" max="4615" width="6" style="2" customWidth="1"/>
    <col min="4616" max="4861" width="9.140625" style="2"/>
    <col min="4862" max="4862" width="5.140625" style="2" customWidth="1"/>
    <col min="4863" max="4863" width="3.140625" style="2" customWidth="1"/>
    <col min="4864" max="4864" width="23.140625" style="2" customWidth="1"/>
    <col min="4865" max="4866" width="6.5703125" style="2" customWidth="1"/>
    <col min="4867" max="4870" width="9.140625" style="2"/>
    <col min="4871" max="4871" width="6" style="2" customWidth="1"/>
    <col min="4872" max="5117" width="9.140625" style="2"/>
    <col min="5118" max="5118" width="5.140625" style="2" customWidth="1"/>
    <col min="5119" max="5119" width="3.140625" style="2" customWidth="1"/>
    <col min="5120" max="5120" width="23.140625" style="2" customWidth="1"/>
    <col min="5121" max="5122" width="6.5703125" style="2" customWidth="1"/>
    <col min="5123" max="5126" width="9.140625" style="2"/>
    <col min="5127" max="5127" width="6" style="2" customWidth="1"/>
    <col min="5128" max="5373" width="9.140625" style="2"/>
    <col min="5374" max="5374" width="5.140625" style="2" customWidth="1"/>
    <col min="5375" max="5375" width="3.140625" style="2" customWidth="1"/>
    <col min="5376" max="5376" width="23.140625" style="2" customWidth="1"/>
    <col min="5377" max="5378" width="6.5703125" style="2" customWidth="1"/>
    <col min="5379" max="5382" width="9.140625" style="2"/>
    <col min="5383" max="5383" width="6" style="2" customWidth="1"/>
    <col min="5384" max="5629" width="9.140625" style="2"/>
    <col min="5630" max="5630" width="5.140625" style="2" customWidth="1"/>
    <col min="5631" max="5631" width="3.140625" style="2" customWidth="1"/>
    <col min="5632" max="5632" width="23.140625" style="2" customWidth="1"/>
    <col min="5633" max="5634" width="6.5703125" style="2" customWidth="1"/>
    <col min="5635" max="5638" width="9.140625" style="2"/>
    <col min="5639" max="5639" width="6" style="2" customWidth="1"/>
    <col min="5640" max="5885" width="9.140625" style="2"/>
    <col min="5886" max="5886" width="5.140625" style="2" customWidth="1"/>
    <col min="5887" max="5887" width="3.140625" style="2" customWidth="1"/>
    <col min="5888" max="5888" width="23.140625" style="2" customWidth="1"/>
    <col min="5889" max="5890" width="6.5703125" style="2" customWidth="1"/>
    <col min="5891" max="5894" width="9.140625" style="2"/>
    <col min="5895" max="5895" width="6" style="2" customWidth="1"/>
    <col min="5896" max="6141" width="9.140625" style="2"/>
    <col min="6142" max="6142" width="5.140625" style="2" customWidth="1"/>
    <col min="6143" max="6143" width="3.140625" style="2" customWidth="1"/>
    <col min="6144" max="6144" width="23.140625" style="2" customWidth="1"/>
    <col min="6145" max="6146" width="6.5703125" style="2" customWidth="1"/>
    <col min="6147" max="6150" width="9.140625" style="2"/>
    <col min="6151" max="6151" width="6" style="2" customWidth="1"/>
    <col min="6152" max="6397" width="9.140625" style="2"/>
    <col min="6398" max="6398" width="5.140625" style="2" customWidth="1"/>
    <col min="6399" max="6399" width="3.140625" style="2" customWidth="1"/>
    <col min="6400" max="6400" width="23.140625" style="2" customWidth="1"/>
    <col min="6401" max="6402" width="6.5703125" style="2" customWidth="1"/>
    <col min="6403" max="6406" width="9.140625" style="2"/>
    <col min="6407" max="6407" width="6" style="2" customWidth="1"/>
    <col min="6408" max="6653" width="9.140625" style="2"/>
    <col min="6654" max="6654" width="5.140625" style="2" customWidth="1"/>
    <col min="6655" max="6655" width="3.140625" style="2" customWidth="1"/>
    <col min="6656" max="6656" width="23.140625" style="2" customWidth="1"/>
    <col min="6657" max="6658" width="6.5703125" style="2" customWidth="1"/>
    <col min="6659" max="6662" width="9.140625" style="2"/>
    <col min="6663" max="6663" width="6" style="2" customWidth="1"/>
    <col min="6664" max="6909" width="9.140625" style="2"/>
    <col min="6910" max="6910" width="5.140625" style="2" customWidth="1"/>
    <col min="6911" max="6911" width="3.140625" style="2" customWidth="1"/>
    <col min="6912" max="6912" width="23.140625" style="2" customWidth="1"/>
    <col min="6913" max="6914" width="6.5703125" style="2" customWidth="1"/>
    <col min="6915" max="6918" width="9.140625" style="2"/>
    <col min="6919" max="6919" width="6" style="2" customWidth="1"/>
    <col min="6920" max="7165" width="9.140625" style="2"/>
    <col min="7166" max="7166" width="5.140625" style="2" customWidth="1"/>
    <col min="7167" max="7167" width="3.140625" style="2" customWidth="1"/>
    <col min="7168" max="7168" width="23.140625" style="2" customWidth="1"/>
    <col min="7169" max="7170" width="6.5703125" style="2" customWidth="1"/>
    <col min="7171" max="7174" width="9.140625" style="2"/>
    <col min="7175" max="7175" width="6" style="2" customWidth="1"/>
    <col min="7176" max="7421" width="9.140625" style="2"/>
    <col min="7422" max="7422" width="5.140625" style="2" customWidth="1"/>
    <col min="7423" max="7423" width="3.140625" style="2" customWidth="1"/>
    <col min="7424" max="7424" width="23.140625" style="2" customWidth="1"/>
    <col min="7425" max="7426" width="6.5703125" style="2" customWidth="1"/>
    <col min="7427" max="7430" width="9.140625" style="2"/>
    <col min="7431" max="7431" width="6" style="2" customWidth="1"/>
    <col min="7432" max="7677" width="9.140625" style="2"/>
    <col min="7678" max="7678" width="5.140625" style="2" customWidth="1"/>
    <col min="7679" max="7679" width="3.140625" style="2" customWidth="1"/>
    <col min="7680" max="7680" width="23.140625" style="2" customWidth="1"/>
    <col min="7681" max="7682" width="6.5703125" style="2" customWidth="1"/>
    <col min="7683" max="7686" width="9.140625" style="2"/>
    <col min="7687" max="7687" width="6" style="2" customWidth="1"/>
    <col min="7688" max="7933" width="9.140625" style="2"/>
    <col min="7934" max="7934" width="5.140625" style="2" customWidth="1"/>
    <col min="7935" max="7935" width="3.140625" style="2" customWidth="1"/>
    <col min="7936" max="7936" width="23.140625" style="2" customWidth="1"/>
    <col min="7937" max="7938" width="6.5703125" style="2" customWidth="1"/>
    <col min="7939" max="7942" width="9.140625" style="2"/>
    <col min="7943" max="7943" width="6" style="2" customWidth="1"/>
    <col min="7944" max="8189" width="9.140625" style="2"/>
    <col min="8190" max="8190" width="5.140625" style="2" customWidth="1"/>
    <col min="8191" max="8191" width="3.140625" style="2" customWidth="1"/>
    <col min="8192" max="8192" width="23.140625" style="2" customWidth="1"/>
    <col min="8193" max="8194" width="6.5703125" style="2" customWidth="1"/>
    <col min="8195" max="8198" width="9.140625" style="2"/>
    <col min="8199" max="8199" width="6" style="2" customWidth="1"/>
    <col min="8200" max="8445" width="9.140625" style="2"/>
    <col min="8446" max="8446" width="5.140625" style="2" customWidth="1"/>
    <col min="8447" max="8447" width="3.140625" style="2" customWidth="1"/>
    <col min="8448" max="8448" width="23.140625" style="2" customWidth="1"/>
    <col min="8449" max="8450" width="6.5703125" style="2" customWidth="1"/>
    <col min="8451" max="8454" width="9.140625" style="2"/>
    <col min="8455" max="8455" width="6" style="2" customWidth="1"/>
    <col min="8456" max="8701" width="9.140625" style="2"/>
    <col min="8702" max="8702" width="5.140625" style="2" customWidth="1"/>
    <col min="8703" max="8703" width="3.140625" style="2" customWidth="1"/>
    <col min="8704" max="8704" width="23.140625" style="2" customWidth="1"/>
    <col min="8705" max="8706" width="6.5703125" style="2" customWidth="1"/>
    <col min="8707" max="8710" width="9.140625" style="2"/>
    <col min="8711" max="8711" width="6" style="2" customWidth="1"/>
    <col min="8712" max="8957" width="9.140625" style="2"/>
    <col min="8958" max="8958" width="5.140625" style="2" customWidth="1"/>
    <col min="8959" max="8959" width="3.140625" style="2" customWidth="1"/>
    <col min="8960" max="8960" width="23.140625" style="2" customWidth="1"/>
    <col min="8961" max="8962" width="6.5703125" style="2" customWidth="1"/>
    <col min="8963" max="8966" width="9.140625" style="2"/>
    <col min="8967" max="8967" width="6" style="2" customWidth="1"/>
    <col min="8968" max="9213" width="9.140625" style="2"/>
    <col min="9214" max="9214" width="5.140625" style="2" customWidth="1"/>
    <col min="9215" max="9215" width="3.140625" style="2" customWidth="1"/>
    <col min="9216" max="9216" width="23.140625" style="2" customWidth="1"/>
    <col min="9217" max="9218" width="6.5703125" style="2" customWidth="1"/>
    <col min="9219" max="9222" width="9.140625" style="2"/>
    <col min="9223" max="9223" width="6" style="2" customWidth="1"/>
    <col min="9224" max="9469" width="9.140625" style="2"/>
    <col min="9470" max="9470" width="5.140625" style="2" customWidth="1"/>
    <col min="9471" max="9471" width="3.140625" style="2" customWidth="1"/>
    <col min="9472" max="9472" width="23.140625" style="2" customWidth="1"/>
    <col min="9473" max="9474" width="6.5703125" style="2" customWidth="1"/>
    <col min="9475" max="9478" width="9.140625" style="2"/>
    <col min="9479" max="9479" width="6" style="2" customWidth="1"/>
    <col min="9480" max="9725" width="9.140625" style="2"/>
    <col min="9726" max="9726" width="5.140625" style="2" customWidth="1"/>
    <col min="9727" max="9727" width="3.140625" style="2" customWidth="1"/>
    <col min="9728" max="9728" width="23.140625" style="2" customWidth="1"/>
    <col min="9729" max="9730" width="6.5703125" style="2" customWidth="1"/>
    <col min="9731" max="9734" width="9.140625" style="2"/>
    <col min="9735" max="9735" width="6" style="2" customWidth="1"/>
    <col min="9736" max="9981" width="9.140625" style="2"/>
    <col min="9982" max="9982" width="5.140625" style="2" customWidth="1"/>
    <col min="9983" max="9983" width="3.140625" style="2" customWidth="1"/>
    <col min="9984" max="9984" width="23.140625" style="2" customWidth="1"/>
    <col min="9985" max="9986" width="6.5703125" style="2" customWidth="1"/>
    <col min="9987" max="9990" width="9.140625" style="2"/>
    <col min="9991" max="9991" width="6" style="2" customWidth="1"/>
    <col min="9992" max="10237" width="9.140625" style="2"/>
    <col min="10238" max="10238" width="5.140625" style="2" customWidth="1"/>
    <col min="10239" max="10239" width="3.140625" style="2" customWidth="1"/>
    <col min="10240" max="10240" width="23.140625" style="2" customWidth="1"/>
    <col min="10241" max="10242" width="6.5703125" style="2" customWidth="1"/>
    <col min="10243" max="10246" width="9.140625" style="2"/>
    <col min="10247" max="10247" width="6" style="2" customWidth="1"/>
    <col min="10248" max="10493" width="9.140625" style="2"/>
    <col min="10494" max="10494" width="5.140625" style="2" customWidth="1"/>
    <col min="10495" max="10495" width="3.140625" style="2" customWidth="1"/>
    <col min="10496" max="10496" width="23.140625" style="2" customWidth="1"/>
    <col min="10497" max="10498" width="6.5703125" style="2" customWidth="1"/>
    <col min="10499" max="10502" width="9.140625" style="2"/>
    <col min="10503" max="10503" width="6" style="2" customWidth="1"/>
    <col min="10504" max="10749" width="9.140625" style="2"/>
    <col min="10750" max="10750" width="5.140625" style="2" customWidth="1"/>
    <col min="10751" max="10751" width="3.140625" style="2" customWidth="1"/>
    <col min="10752" max="10752" width="23.140625" style="2" customWidth="1"/>
    <col min="10753" max="10754" width="6.5703125" style="2" customWidth="1"/>
    <col min="10755" max="10758" width="9.140625" style="2"/>
    <col min="10759" max="10759" width="6" style="2" customWidth="1"/>
    <col min="10760" max="11005" width="9.140625" style="2"/>
    <col min="11006" max="11006" width="5.140625" style="2" customWidth="1"/>
    <col min="11007" max="11007" width="3.140625" style="2" customWidth="1"/>
    <col min="11008" max="11008" width="23.140625" style="2" customWidth="1"/>
    <col min="11009" max="11010" width="6.5703125" style="2" customWidth="1"/>
    <col min="11011" max="11014" width="9.140625" style="2"/>
    <col min="11015" max="11015" width="6" style="2" customWidth="1"/>
    <col min="11016" max="11261" width="9.140625" style="2"/>
    <col min="11262" max="11262" width="5.140625" style="2" customWidth="1"/>
    <col min="11263" max="11263" width="3.140625" style="2" customWidth="1"/>
    <col min="11264" max="11264" width="23.140625" style="2" customWidth="1"/>
    <col min="11265" max="11266" width="6.5703125" style="2" customWidth="1"/>
    <col min="11267" max="11270" width="9.140625" style="2"/>
    <col min="11271" max="11271" width="6" style="2" customWidth="1"/>
    <col min="11272" max="11517" width="9.140625" style="2"/>
    <col min="11518" max="11518" width="5.140625" style="2" customWidth="1"/>
    <col min="11519" max="11519" width="3.140625" style="2" customWidth="1"/>
    <col min="11520" max="11520" width="23.140625" style="2" customWidth="1"/>
    <col min="11521" max="11522" width="6.5703125" style="2" customWidth="1"/>
    <col min="11523" max="11526" width="9.140625" style="2"/>
    <col min="11527" max="11527" width="6" style="2" customWidth="1"/>
    <col min="11528" max="11773" width="9.140625" style="2"/>
    <col min="11774" max="11774" width="5.140625" style="2" customWidth="1"/>
    <col min="11775" max="11775" width="3.140625" style="2" customWidth="1"/>
    <col min="11776" max="11776" width="23.140625" style="2" customWidth="1"/>
    <col min="11777" max="11778" width="6.5703125" style="2" customWidth="1"/>
    <col min="11779" max="11782" width="9.140625" style="2"/>
    <col min="11783" max="11783" width="6" style="2" customWidth="1"/>
    <col min="11784" max="12029" width="9.140625" style="2"/>
    <col min="12030" max="12030" width="5.140625" style="2" customWidth="1"/>
    <col min="12031" max="12031" width="3.140625" style="2" customWidth="1"/>
    <col min="12032" max="12032" width="23.140625" style="2" customWidth="1"/>
    <col min="12033" max="12034" width="6.5703125" style="2" customWidth="1"/>
    <col min="12035" max="12038" width="9.140625" style="2"/>
    <col min="12039" max="12039" width="6" style="2" customWidth="1"/>
    <col min="12040" max="12285" width="9.140625" style="2"/>
    <col min="12286" max="12286" width="5.140625" style="2" customWidth="1"/>
    <col min="12287" max="12287" width="3.140625" style="2" customWidth="1"/>
    <col min="12288" max="12288" width="23.140625" style="2" customWidth="1"/>
    <col min="12289" max="12290" width="6.5703125" style="2" customWidth="1"/>
    <col min="12291" max="12294" width="9.140625" style="2"/>
    <col min="12295" max="12295" width="6" style="2" customWidth="1"/>
    <col min="12296" max="12541" width="9.140625" style="2"/>
    <col min="12542" max="12542" width="5.140625" style="2" customWidth="1"/>
    <col min="12543" max="12543" width="3.140625" style="2" customWidth="1"/>
    <col min="12544" max="12544" width="23.140625" style="2" customWidth="1"/>
    <col min="12545" max="12546" width="6.5703125" style="2" customWidth="1"/>
    <col min="12547" max="12550" width="9.140625" style="2"/>
    <col min="12551" max="12551" width="6" style="2" customWidth="1"/>
    <col min="12552" max="12797" width="9.140625" style="2"/>
    <col min="12798" max="12798" width="5.140625" style="2" customWidth="1"/>
    <col min="12799" max="12799" width="3.140625" style="2" customWidth="1"/>
    <col min="12800" max="12800" width="23.140625" style="2" customWidth="1"/>
    <col min="12801" max="12802" width="6.5703125" style="2" customWidth="1"/>
    <col min="12803" max="12806" width="9.140625" style="2"/>
    <col min="12807" max="12807" width="6" style="2" customWidth="1"/>
    <col min="12808" max="13053" width="9.140625" style="2"/>
    <col min="13054" max="13054" width="5.140625" style="2" customWidth="1"/>
    <col min="13055" max="13055" width="3.140625" style="2" customWidth="1"/>
    <col min="13056" max="13056" width="23.140625" style="2" customWidth="1"/>
    <col min="13057" max="13058" width="6.5703125" style="2" customWidth="1"/>
    <col min="13059" max="13062" width="9.140625" style="2"/>
    <col min="13063" max="13063" width="6" style="2" customWidth="1"/>
    <col min="13064" max="13309" width="9.140625" style="2"/>
    <col min="13310" max="13310" width="5.140625" style="2" customWidth="1"/>
    <col min="13311" max="13311" width="3.140625" style="2" customWidth="1"/>
    <col min="13312" max="13312" width="23.140625" style="2" customWidth="1"/>
    <col min="13313" max="13314" width="6.5703125" style="2" customWidth="1"/>
    <col min="13315" max="13318" width="9.140625" style="2"/>
    <col min="13319" max="13319" width="6" style="2" customWidth="1"/>
    <col min="13320" max="13565" width="9.140625" style="2"/>
    <col min="13566" max="13566" width="5.140625" style="2" customWidth="1"/>
    <col min="13567" max="13567" width="3.140625" style="2" customWidth="1"/>
    <col min="13568" max="13568" width="23.140625" style="2" customWidth="1"/>
    <col min="13569" max="13570" width="6.5703125" style="2" customWidth="1"/>
    <col min="13571" max="13574" width="9.140625" style="2"/>
    <col min="13575" max="13575" width="6" style="2" customWidth="1"/>
    <col min="13576" max="13821" width="9.140625" style="2"/>
    <col min="13822" max="13822" width="5.140625" style="2" customWidth="1"/>
    <col min="13823" max="13823" width="3.140625" style="2" customWidth="1"/>
    <col min="13824" max="13824" width="23.140625" style="2" customWidth="1"/>
    <col min="13825" max="13826" width="6.5703125" style="2" customWidth="1"/>
    <col min="13827" max="13830" width="9.140625" style="2"/>
    <col min="13831" max="13831" width="6" style="2" customWidth="1"/>
    <col min="13832" max="14077" width="9.140625" style="2"/>
    <col min="14078" max="14078" width="5.140625" style="2" customWidth="1"/>
    <col min="14079" max="14079" width="3.140625" style="2" customWidth="1"/>
    <col min="14080" max="14080" width="23.140625" style="2" customWidth="1"/>
    <col min="14081" max="14082" width="6.5703125" style="2" customWidth="1"/>
    <col min="14083" max="14086" width="9.140625" style="2"/>
    <col min="14087" max="14087" width="6" style="2" customWidth="1"/>
    <col min="14088" max="14333" width="9.140625" style="2"/>
    <col min="14334" max="14334" width="5.140625" style="2" customWidth="1"/>
    <col min="14335" max="14335" width="3.140625" style="2" customWidth="1"/>
    <col min="14336" max="14336" width="23.140625" style="2" customWidth="1"/>
    <col min="14337" max="14338" width="6.5703125" style="2" customWidth="1"/>
    <col min="14339" max="14342" width="9.140625" style="2"/>
    <col min="14343" max="14343" width="6" style="2" customWidth="1"/>
    <col min="14344" max="14589" width="9.140625" style="2"/>
    <col min="14590" max="14590" width="5.140625" style="2" customWidth="1"/>
    <col min="14591" max="14591" width="3.140625" style="2" customWidth="1"/>
    <col min="14592" max="14592" width="23.140625" style="2" customWidth="1"/>
    <col min="14593" max="14594" width="6.5703125" style="2" customWidth="1"/>
    <col min="14595" max="14598" width="9.140625" style="2"/>
    <col min="14599" max="14599" width="6" style="2" customWidth="1"/>
    <col min="14600" max="14845" width="9.140625" style="2"/>
    <col min="14846" max="14846" width="5.140625" style="2" customWidth="1"/>
    <col min="14847" max="14847" width="3.140625" style="2" customWidth="1"/>
    <col min="14848" max="14848" width="23.140625" style="2" customWidth="1"/>
    <col min="14849" max="14850" width="6.5703125" style="2" customWidth="1"/>
    <col min="14851" max="14854" width="9.140625" style="2"/>
    <col min="14855" max="14855" width="6" style="2" customWidth="1"/>
    <col min="14856" max="15101" width="9.140625" style="2"/>
    <col min="15102" max="15102" width="5.140625" style="2" customWidth="1"/>
    <col min="15103" max="15103" width="3.140625" style="2" customWidth="1"/>
    <col min="15104" max="15104" width="23.140625" style="2" customWidth="1"/>
    <col min="15105" max="15106" width="6.5703125" style="2" customWidth="1"/>
    <col min="15107" max="15110" width="9.140625" style="2"/>
    <col min="15111" max="15111" width="6" style="2" customWidth="1"/>
    <col min="15112" max="15357" width="9.140625" style="2"/>
    <col min="15358" max="15358" width="5.140625" style="2" customWidth="1"/>
    <col min="15359" max="15359" width="3.140625" style="2" customWidth="1"/>
    <col min="15360" max="15360" width="23.140625" style="2" customWidth="1"/>
    <col min="15361" max="15362" width="6.5703125" style="2" customWidth="1"/>
    <col min="15363" max="15366" width="9.140625" style="2"/>
    <col min="15367" max="15367" width="6" style="2" customWidth="1"/>
    <col min="15368" max="15613" width="9.140625" style="2"/>
    <col min="15614" max="15614" width="5.140625" style="2" customWidth="1"/>
    <col min="15615" max="15615" width="3.140625" style="2" customWidth="1"/>
    <col min="15616" max="15616" width="23.140625" style="2" customWidth="1"/>
    <col min="15617" max="15618" width="6.5703125" style="2" customWidth="1"/>
    <col min="15619" max="15622" width="9.140625" style="2"/>
    <col min="15623" max="15623" width="6" style="2" customWidth="1"/>
    <col min="15624" max="15869" width="9.140625" style="2"/>
    <col min="15870" max="15870" width="5.140625" style="2" customWidth="1"/>
    <col min="15871" max="15871" width="3.140625" style="2" customWidth="1"/>
    <col min="15872" max="15872" width="23.140625" style="2" customWidth="1"/>
    <col min="15873" max="15874" width="6.5703125" style="2" customWidth="1"/>
    <col min="15875" max="15878" width="9.140625" style="2"/>
    <col min="15879" max="15879" width="6" style="2" customWidth="1"/>
    <col min="15880" max="16125" width="9.140625" style="2"/>
    <col min="16126" max="16126" width="5.140625" style="2" customWidth="1"/>
    <col min="16127" max="16127" width="3.140625" style="2" customWidth="1"/>
    <col min="16128" max="16128" width="23.140625" style="2" customWidth="1"/>
    <col min="16129" max="16130" width="6.5703125" style="2" customWidth="1"/>
    <col min="16131" max="16134" width="9.140625" style="2"/>
    <col min="16135" max="16135" width="6" style="2" customWidth="1"/>
    <col min="16136" max="16384" width="9.140625" style="2"/>
  </cols>
  <sheetData>
    <row r="1" spans="1:17">
      <c r="A1" s="3" t="s">
        <v>86</v>
      </c>
      <c r="B1" s="21" t="s">
        <v>56</v>
      </c>
      <c r="C1" s="4" t="s">
        <v>57</v>
      </c>
      <c r="D1" s="3" t="s">
        <v>58</v>
      </c>
      <c r="E1" s="141" t="s">
        <v>62</v>
      </c>
      <c r="F1" s="142" t="s">
        <v>63</v>
      </c>
      <c r="G1" s="141" t="s">
        <v>64</v>
      </c>
      <c r="H1" s="3" t="s">
        <v>65</v>
      </c>
      <c r="J1" s="3" t="s">
        <v>86</v>
      </c>
      <c r="K1" s="21" t="s">
        <v>56</v>
      </c>
      <c r="L1" s="4" t="s">
        <v>57</v>
      </c>
      <c r="M1" s="3" t="s">
        <v>58</v>
      </c>
      <c r="N1" s="141" t="s">
        <v>62</v>
      </c>
      <c r="O1" s="142" t="s">
        <v>63</v>
      </c>
      <c r="P1" s="141" t="s">
        <v>64</v>
      </c>
      <c r="Q1" s="3" t="s">
        <v>65</v>
      </c>
    </row>
    <row r="2" spans="1:17" ht="15.75" thickBot="1">
      <c r="A2" s="7"/>
      <c r="B2" s="5"/>
      <c r="C2" s="6"/>
      <c r="D2" s="5"/>
      <c r="E2" s="143" t="s">
        <v>71</v>
      </c>
      <c r="F2" s="144" t="s">
        <v>71</v>
      </c>
      <c r="G2" s="143" t="s">
        <v>71</v>
      </c>
      <c r="H2" s="7" t="s">
        <v>71</v>
      </c>
      <c r="J2" s="7"/>
      <c r="K2" s="5"/>
      <c r="L2" s="6"/>
      <c r="M2" s="5"/>
      <c r="N2" s="143" t="s">
        <v>71</v>
      </c>
      <c r="O2" s="144" t="s">
        <v>71</v>
      </c>
      <c r="P2" s="143" t="s">
        <v>71</v>
      </c>
      <c r="Q2" s="7" t="s">
        <v>71</v>
      </c>
    </row>
    <row r="3" spans="1:17">
      <c r="A3" s="140" t="s">
        <v>233</v>
      </c>
      <c r="B3" s="27" t="s">
        <v>5</v>
      </c>
      <c r="C3" s="139" t="s">
        <v>36</v>
      </c>
      <c r="D3" s="140">
        <v>2001</v>
      </c>
      <c r="E3" s="93">
        <v>78</v>
      </c>
      <c r="F3" s="94">
        <v>85</v>
      </c>
      <c r="G3" s="93">
        <v>48</v>
      </c>
      <c r="H3" s="94">
        <v>211</v>
      </c>
      <c r="J3" s="140" t="s">
        <v>233</v>
      </c>
      <c r="K3" s="21" t="s">
        <v>24</v>
      </c>
      <c r="L3" s="3" t="s">
        <v>35</v>
      </c>
      <c r="M3" s="4">
        <v>2000</v>
      </c>
      <c r="N3" s="89">
        <v>66</v>
      </c>
      <c r="O3" s="91">
        <v>76</v>
      </c>
      <c r="P3" s="89">
        <v>31</v>
      </c>
      <c r="Q3" s="148">
        <v>173</v>
      </c>
    </row>
    <row r="4" spans="1:17">
      <c r="A4" s="8" t="s">
        <v>234</v>
      </c>
      <c r="B4" s="23" t="s">
        <v>4</v>
      </c>
      <c r="C4" s="9" t="s">
        <v>35</v>
      </c>
      <c r="D4" s="8">
        <v>2000</v>
      </c>
      <c r="E4" s="88">
        <v>80</v>
      </c>
      <c r="F4" s="69">
        <v>75</v>
      </c>
      <c r="G4" s="88">
        <v>52</v>
      </c>
      <c r="H4" s="69">
        <v>207</v>
      </c>
      <c r="J4" s="8" t="s">
        <v>234</v>
      </c>
      <c r="K4" s="23" t="s">
        <v>84</v>
      </c>
      <c r="L4" s="8" t="s">
        <v>27</v>
      </c>
      <c r="M4" s="9">
        <v>2002</v>
      </c>
      <c r="N4" s="69">
        <v>75</v>
      </c>
      <c r="O4" s="88">
        <v>77</v>
      </c>
      <c r="P4" s="69">
        <v>19</v>
      </c>
      <c r="Q4" s="149">
        <v>171</v>
      </c>
    </row>
    <row r="5" spans="1:17">
      <c r="A5" s="8" t="s">
        <v>234</v>
      </c>
      <c r="B5" s="23" t="s">
        <v>22</v>
      </c>
      <c r="C5" s="9" t="s">
        <v>40</v>
      </c>
      <c r="D5" s="8">
        <v>2001</v>
      </c>
      <c r="E5" s="88">
        <v>94</v>
      </c>
      <c r="F5" s="69">
        <v>82</v>
      </c>
      <c r="G5" s="88">
        <v>31</v>
      </c>
      <c r="H5" s="69">
        <v>207</v>
      </c>
      <c r="J5" s="8" t="s">
        <v>235</v>
      </c>
      <c r="K5" s="23" t="s">
        <v>15</v>
      </c>
      <c r="L5" s="8" t="s">
        <v>27</v>
      </c>
      <c r="M5" s="9">
        <v>2001</v>
      </c>
      <c r="N5" s="69">
        <v>60</v>
      </c>
      <c r="O5" s="88">
        <v>77</v>
      </c>
      <c r="P5" s="69">
        <v>26</v>
      </c>
      <c r="Q5" s="149">
        <v>163</v>
      </c>
    </row>
    <row r="6" spans="1:17">
      <c r="A6" s="8" t="s">
        <v>236</v>
      </c>
      <c r="B6" s="23" t="s">
        <v>51</v>
      </c>
      <c r="C6" s="9" t="s">
        <v>35</v>
      </c>
      <c r="D6" s="8">
        <v>2000</v>
      </c>
      <c r="E6" s="88">
        <v>87</v>
      </c>
      <c r="F6" s="69">
        <v>68</v>
      </c>
      <c r="G6" s="88">
        <v>47</v>
      </c>
      <c r="H6" s="69">
        <v>202</v>
      </c>
      <c r="J6" s="8" t="s">
        <v>236</v>
      </c>
      <c r="K6" s="23" t="s">
        <v>289</v>
      </c>
      <c r="L6" s="8" t="s">
        <v>36</v>
      </c>
      <c r="M6" s="9">
        <v>2001</v>
      </c>
      <c r="N6" s="69">
        <v>66</v>
      </c>
      <c r="O6" s="88">
        <v>79</v>
      </c>
      <c r="P6" s="69">
        <v>15</v>
      </c>
      <c r="Q6" s="149">
        <v>160</v>
      </c>
    </row>
    <row r="7" spans="1:17">
      <c r="A7" s="8" t="s">
        <v>237</v>
      </c>
      <c r="B7" s="23" t="s">
        <v>23</v>
      </c>
      <c r="C7" s="9" t="s">
        <v>42</v>
      </c>
      <c r="D7" s="8">
        <v>2000</v>
      </c>
      <c r="E7" s="88">
        <v>78</v>
      </c>
      <c r="F7" s="69">
        <v>83</v>
      </c>
      <c r="G7" s="88">
        <v>40</v>
      </c>
      <c r="H7" s="69">
        <v>201</v>
      </c>
      <c r="J7" s="8" t="s">
        <v>237</v>
      </c>
      <c r="K7" s="23" t="s">
        <v>3</v>
      </c>
      <c r="L7" s="8" t="s">
        <v>27</v>
      </c>
      <c r="M7" s="9">
        <v>2001</v>
      </c>
      <c r="N7" s="69">
        <v>64</v>
      </c>
      <c r="O7" s="88">
        <v>64</v>
      </c>
      <c r="P7" s="69">
        <v>28</v>
      </c>
      <c r="Q7" s="149">
        <v>156</v>
      </c>
    </row>
    <row r="8" spans="1:17">
      <c r="A8" s="8" t="s">
        <v>238</v>
      </c>
      <c r="B8" s="23" t="s">
        <v>293</v>
      </c>
      <c r="C8" s="9" t="s">
        <v>34</v>
      </c>
      <c r="D8" s="8">
        <v>2001</v>
      </c>
      <c r="E8" s="88">
        <v>81</v>
      </c>
      <c r="F8" s="69">
        <v>84</v>
      </c>
      <c r="G8" s="88">
        <v>31</v>
      </c>
      <c r="H8" s="69">
        <v>196</v>
      </c>
      <c r="J8" s="8" t="s">
        <v>238</v>
      </c>
      <c r="K8" s="23" t="s">
        <v>47</v>
      </c>
      <c r="L8" s="8" t="s">
        <v>36</v>
      </c>
      <c r="M8" s="9">
        <v>2001</v>
      </c>
      <c r="N8" s="69">
        <v>60</v>
      </c>
      <c r="O8" s="88">
        <v>67</v>
      </c>
      <c r="P8" s="69">
        <v>24</v>
      </c>
      <c r="Q8" s="149">
        <v>151</v>
      </c>
    </row>
    <row r="9" spans="1:17">
      <c r="A9" s="8" t="s">
        <v>239</v>
      </c>
      <c r="B9" s="23" t="s">
        <v>286</v>
      </c>
      <c r="C9" s="9" t="s">
        <v>31</v>
      </c>
      <c r="D9" s="8">
        <v>2002</v>
      </c>
      <c r="E9" s="88">
        <v>88</v>
      </c>
      <c r="F9" s="69">
        <v>74</v>
      </c>
      <c r="G9" s="88">
        <v>29</v>
      </c>
      <c r="H9" s="69">
        <v>191</v>
      </c>
      <c r="J9" s="8" t="s">
        <v>238</v>
      </c>
      <c r="K9" s="23" t="s">
        <v>274</v>
      </c>
      <c r="L9" s="8" t="s">
        <v>186</v>
      </c>
      <c r="M9" s="9">
        <v>2001</v>
      </c>
      <c r="N9" s="69">
        <v>65</v>
      </c>
      <c r="O9" s="88">
        <v>61</v>
      </c>
      <c r="P9" s="69">
        <v>25</v>
      </c>
      <c r="Q9" s="149">
        <v>151</v>
      </c>
    </row>
    <row r="10" spans="1:17">
      <c r="A10" s="8" t="s">
        <v>240</v>
      </c>
      <c r="B10" s="23" t="s">
        <v>278</v>
      </c>
      <c r="C10" s="9" t="s">
        <v>35</v>
      </c>
      <c r="D10" s="8">
        <v>2001</v>
      </c>
      <c r="E10" s="88">
        <v>77</v>
      </c>
      <c r="F10" s="69">
        <v>68</v>
      </c>
      <c r="G10" s="88">
        <v>45</v>
      </c>
      <c r="H10" s="69">
        <v>190</v>
      </c>
      <c r="J10" s="8" t="s">
        <v>240</v>
      </c>
      <c r="K10" s="23" t="s">
        <v>21</v>
      </c>
      <c r="L10" s="8" t="s">
        <v>186</v>
      </c>
      <c r="M10" s="9">
        <v>2002</v>
      </c>
      <c r="N10" s="69">
        <v>52</v>
      </c>
      <c r="O10" s="88">
        <v>65</v>
      </c>
      <c r="P10" s="69">
        <v>24</v>
      </c>
      <c r="Q10" s="149">
        <v>141</v>
      </c>
    </row>
    <row r="11" spans="1:17">
      <c r="A11" s="8" t="s">
        <v>241</v>
      </c>
      <c r="B11" s="23" t="s">
        <v>20</v>
      </c>
      <c r="C11" s="9" t="s">
        <v>35</v>
      </c>
      <c r="D11" s="8">
        <v>2001</v>
      </c>
      <c r="E11" s="88">
        <v>71</v>
      </c>
      <c r="F11" s="69">
        <v>76</v>
      </c>
      <c r="G11" s="88">
        <v>41</v>
      </c>
      <c r="H11" s="69">
        <v>188</v>
      </c>
      <c r="J11" s="8" t="s">
        <v>241</v>
      </c>
      <c r="K11" s="23" t="s">
        <v>282</v>
      </c>
      <c r="L11" s="8" t="s">
        <v>186</v>
      </c>
      <c r="M11" s="9">
        <v>2000</v>
      </c>
      <c r="N11" s="69">
        <v>50</v>
      </c>
      <c r="O11" s="88">
        <v>54</v>
      </c>
      <c r="P11" s="69">
        <v>16</v>
      </c>
      <c r="Q11" s="149">
        <v>120</v>
      </c>
    </row>
    <row r="12" spans="1:17">
      <c r="A12" s="8" t="s">
        <v>242</v>
      </c>
      <c r="B12" s="23" t="s">
        <v>52</v>
      </c>
      <c r="C12" s="9" t="s">
        <v>27</v>
      </c>
      <c r="D12" s="8">
        <v>2001</v>
      </c>
      <c r="E12" s="88">
        <v>89</v>
      </c>
      <c r="F12" s="69">
        <v>59</v>
      </c>
      <c r="G12" s="88">
        <v>39</v>
      </c>
      <c r="H12" s="69">
        <v>187</v>
      </c>
      <c r="J12" s="8" t="s">
        <v>241</v>
      </c>
      <c r="K12" s="23" t="s">
        <v>280</v>
      </c>
      <c r="L12" s="8" t="s">
        <v>42</v>
      </c>
      <c r="M12" s="9">
        <v>2001</v>
      </c>
      <c r="N12" s="69">
        <v>52</v>
      </c>
      <c r="O12" s="88">
        <v>55</v>
      </c>
      <c r="P12" s="69">
        <v>13</v>
      </c>
      <c r="Q12" s="149">
        <v>120</v>
      </c>
    </row>
    <row r="13" spans="1:17">
      <c r="A13" s="140" t="s">
        <v>243</v>
      </c>
      <c r="B13" s="27" t="s">
        <v>277</v>
      </c>
      <c r="C13" s="139" t="s">
        <v>29</v>
      </c>
      <c r="D13" s="140">
        <v>2002</v>
      </c>
      <c r="E13" s="93">
        <v>76</v>
      </c>
      <c r="F13" s="94">
        <v>67</v>
      </c>
      <c r="G13" s="93">
        <v>42</v>
      </c>
      <c r="H13" s="94">
        <v>185</v>
      </c>
      <c r="J13" s="8" t="s">
        <v>243</v>
      </c>
      <c r="K13" s="23" t="s">
        <v>46</v>
      </c>
      <c r="L13" s="8" t="s">
        <v>45</v>
      </c>
      <c r="M13" s="9">
        <v>2001</v>
      </c>
      <c r="N13" s="69">
        <v>39</v>
      </c>
      <c r="O13" s="88">
        <v>50</v>
      </c>
      <c r="P13" s="69">
        <v>26</v>
      </c>
      <c r="Q13" s="149">
        <v>115</v>
      </c>
    </row>
    <row r="14" spans="1:17">
      <c r="A14" s="8" t="s">
        <v>244</v>
      </c>
      <c r="B14" s="23" t="s">
        <v>7</v>
      </c>
      <c r="C14" s="9" t="s">
        <v>36</v>
      </c>
      <c r="D14" s="8">
        <v>2001</v>
      </c>
      <c r="E14" s="88">
        <v>80</v>
      </c>
      <c r="F14" s="69">
        <v>69</v>
      </c>
      <c r="G14" s="88">
        <v>35</v>
      </c>
      <c r="H14" s="69">
        <v>184</v>
      </c>
      <c r="J14" s="8" t="s">
        <v>244</v>
      </c>
      <c r="K14" s="23" t="s">
        <v>0</v>
      </c>
      <c r="L14" s="8" t="s">
        <v>28</v>
      </c>
      <c r="M14" s="9">
        <v>2000</v>
      </c>
      <c r="N14" s="69">
        <v>52</v>
      </c>
      <c r="O14" s="88">
        <v>57</v>
      </c>
      <c r="P14" s="69">
        <v>4</v>
      </c>
      <c r="Q14" s="149">
        <v>113</v>
      </c>
    </row>
    <row r="15" spans="1:17">
      <c r="A15" s="8" t="s">
        <v>245</v>
      </c>
      <c r="B15" s="23" t="s">
        <v>285</v>
      </c>
      <c r="C15" s="9" t="s">
        <v>39</v>
      </c>
      <c r="D15" s="8">
        <v>2000</v>
      </c>
      <c r="E15" s="88">
        <v>66</v>
      </c>
      <c r="F15" s="69">
        <v>75</v>
      </c>
      <c r="G15" s="88">
        <v>30</v>
      </c>
      <c r="H15" s="69">
        <v>171</v>
      </c>
      <c r="J15" s="8" t="s">
        <v>245</v>
      </c>
      <c r="K15" s="23" t="s">
        <v>272</v>
      </c>
      <c r="L15" s="8" t="s">
        <v>37</v>
      </c>
      <c r="M15" s="9">
        <v>2003</v>
      </c>
      <c r="N15" s="69">
        <v>43</v>
      </c>
      <c r="O15" s="88">
        <v>56</v>
      </c>
      <c r="P15" s="69">
        <v>12</v>
      </c>
      <c r="Q15" s="149">
        <v>111</v>
      </c>
    </row>
    <row r="16" spans="1:17">
      <c r="A16" s="8" t="s">
        <v>246</v>
      </c>
      <c r="B16" s="23" t="s">
        <v>12</v>
      </c>
      <c r="C16" s="9" t="s">
        <v>40</v>
      </c>
      <c r="D16" s="8">
        <v>2000</v>
      </c>
      <c r="E16" s="88">
        <v>69</v>
      </c>
      <c r="F16" s="69">
        <v>70</v>
      </c>
      <c r="G16" s="88">
        <v>30</v>
      </c>
      <c r="H16" s="69">
        <v>169</v>
      </c>
      <c r="J16" s="8" t="s">
        <v>246</v>
      </c>
      <c r="K16" s="23" t="s">
        <v>275</v>
      </c>
      <c r="L16" s="8" t="s">
        <v>34</v>
      </c>
      <c r="M16" s="9">
        <v>2002</v>
      </c>
      <c r="N16" s="69">
        <v>50</v>
      </c>
      <c r="O16" s="88">
        <v>49</v>
      </c>
      <c r="P16" s="69">
        <v>11</v>
      </c>
      <c r="Q16" s="149">
        <v>110</v>
      </c>
    </row>
    <row r="17" spans="1:17">
      <c r="A17" s="8" t="s">
        <v>247</v>
      </c>
      <c r="B17" s="23" t="s">
        <v>25</v>
      </c>
      <c r="C17" s="9" t="s">
        <v>32</v>
      </c>
      <c r="D17" s="8">
        <v>2001</v>
      </c>
      <c r="E17" s="88">
        <v>81</v>
      </c>
      <c r="F17" s="69">
        <v>63</v>
      </c>
      <c r="G17" s="88">
        <v>24</v>
      </c>
      <c r="H17" s="69">
        <v>168</v>
      </c>
      <c r="J17" s="8" t="s">
        <v>247</v>
      </c>
      <c r="K17" s="23" t="s">
        <v>295</v>
      </c>
      <c r="L17" s="8" t="s">
        <v>39</v>
      </c>
      <c r="M17" s="9">
        <v>2003</v>
      </c>
      <c r="N17" s="69">
        <v>42</v>
      </c>
      <c r="O17" s="88">
        <v>47</v>
      </c>
      <c r="P17" s="69">
        <v>12</v>
      </c>
      <c r="Q17" s="149">
        <v>101</v>
      </c>
    </row>
    <row r="18" spans="1:17">
      <c r="A18" s="8" t="s">
        <v>248</v>
      </c>
      <c r="B18" s="23" t="s">
        <v>16</v>
      </c>
      <c r="C18" s="9" t="s">
        <v>39</v>
      </c>
      <c r="D18" s="8">
        <v>2000</v>
      </c>
      <c r="E18" s="88">
        <v>65</v>
      </c>
      <c r="F18" s="69">
        <v>71</v>
      </c>
      <c r="G18" s="88">
        <v>30</v>
      </c>
      <c r="H18" s="69">
        <v>166</v>
      </c>
      <c r="J18" s="8" t="s">
        <v>248</v>
      </c>
      <c r="K18" s="23" t="s">
        <v>6</v>
      </c>
      <c r="L18" s="8" t="s">
        <v>36</v>
      </c>
      <c r="M18" s="9">
        <v>2000</v>
      </c>
      <c r="N18" s="69">
        <v>37</v>
      </c>
      <c r="O18" s="88">
        <v>46</v>
      </c>
      <c r="P18" s="69">
        <v>12</v>
      </c>
      <c r="Q18" s="149">
        <v>95</v>
      </c>
    </row>
    <row r="19" spans="1:17">
      <c r="A19" s="8" t="s">
        <v>249</v>
      </c>
      <c r="B19" s="23" t="s">
        <v>279</v>
      </c>
      <c r="C19" s="9" t="s">
        <v>31</v>
      </c>
      <c r="D19" s="8">
        <v>2001</v>
      </c>
      <c r="E19" s="88">
        <v>69</v>
      </c>
      <c r="F19" s="69">
        <v>64</v>
      </c>
      <c r="G19" s="88">
        <v>32</v>
      </c>
      <c r="H19" s="69">
        <v>165</v>
      </c>
      <c r="J19" s="8" t="s">
        <v>249</v>
      </c>
      <c r="K19" s="23" t="s">
        <v>2</v>
      </c>
      <c r="L19" s="8" t="s">
        <v>36</v>
      </c>
      <c r="M19" s="9">
        <v>2000</v>
      </c>
      <c r="N19" s="69">
        <v>43</v>
      </c>
      <c r="O19" s="88">
        <v>47</v>
      </c>
      <c r="P19" s="69"/>
      <c r="Q19" s="149">
        <v>90</v>
      </c>
    </row>
    <row r="20" spans="1:17">
      <c r="A20" s="8" t="s">
        <v>249</v>
      </c>
      <c r="B20" s="23" t="s">
        <v>271</v>
      </c>
      <c r="C20" s="9" t="s">
        <v>29</v>
      </c>
      <c r="D20" s="8">
        <v>2002</v>
      </c>
      <c r="E20" s="88">
        <v>59</v>
      </c>
      <c r="F20" s="69">
        <v>77</v>
      </c>
      <c r="G20" s="88">
        <v>29</v>
      </c>
      <c r="H20" s="69">
        <v>165</v>
      </c>
      <c r="J20" s="8" t="s">
        <v>250</v>
      </c>
      <c r="K20" s="23" t="s">
        <v>291</v>
      </c>
      <c r="L20" s="8" t="s">
        <v>148</v>
      </c>
      <c r="M20" s="9">
        <v>2000</v>
      </c>
      <c r="N20" s="69">
        <v>25</v>
      </c>
      <c r="O20" s="88">
        <v>32</v>
      </c>
      <c r="P20" s="69">
        <v>0</v>
      </c>
      <c r="Q20" s="149">
        <v>57</v>
      </c>
    </row>
    <row r="21" spans="1:17">
      <c r="A21" s="8" t="s">
        <v>251</v>
      </c>
      <c r="B21" s="23" t="s">
        <v>301</v>
      </c>
      <c r="C21" s="9" t="s">
        <v>39</v>
      </c>
      <c r="D21" s="8">
        <v>2001</v>
      </c>
      <c r="E21" s="88">
        <v>58</v>
      </c>
      <c r="F21" s="69">
        <v>64</v>
      </c>
      <c r="G21" s="88">
        <v>40</v>
      </c>
      <c r="H21" s="69">
        <v>162</v>
      </c>
      <c r="J21" s="8" t="s">
        <v>251</v>
      </c>
      <c r="K21" s="23" t="s">
        <v>292</v>
      </c>
      <c r="L21" s="8" t="s">
        <v>45</v>
      </c>
      <c r="M21" s="9">
        <v>2003</v>
      </c>
      <c r="N21" s="69">
        <v>18</v>
      </c>
      <c r="O21" s="88">
        <v>26</v>
      </c>
      <c r="P21" s="69">
        <v>10</v>
      </c>
      <c r="Q21" s="149">
        <v>54</v>
      </c>
    </row>
    <row r="22" spans="1:17">
      <c r="A22" s="8" t="s">
        <v>251</v>
      </c>
      <c r="B22" s="23" t="s">
        <v>287</v>
      </c>
      <c r="C22" s="9" t="s">
        <v>36</v>
      </c>
      <c r="D22" s="8">
        <v>2002</v>
      </c>
      <c r="E22" s="88">
        <v>68</v>
      </c>
      <c r="F22" s="69">
        <v>72</v>
      </c>
      <c r="G22" s="88">
        <v>22</v>
      </c>
      <c r="H22" s="69">
        <v>162</v>
      </c>
      <c r="J22" s="8" t="s">
        <v>252</v>
      </c>
      <c r="K22" s="23" t="s">
        <v>306</v>
      </c>
      <c r="L22" s="8" t="s">
        <v>186</v>
      </c>
      <c r="M22" s="9">
        <v>2002</v>
      </c>
      <c r="N22" s="69">
        <v>12</v>
      </c>
      <c r="O22" s="88">
        <v>21</v>
      </c>
      <c r="P22" s="69">
        <v>0</v>
      </c>
      <c r="Q22" s="149">
        <v>33</v>
      </c>
    </row>
    <row r="23" spans="1:17">
      <c r="A23" s="8" t="s">
        <v>253</v>
      </c>
      <c r="B23" s="23" t="s">
        <v>14</v>
      </c>
      <c r="C23" s="9" t="s">
        <v>26</v>
      </c>
      <c r="D23" s="8">
        <v>2001</v>
      </c>
      <c r="E23" s="88">
        <v>65</v>
      </c>
      <c r="F23" s="69">
        <v>62</v>
      </c>
      <c r="G23" s="88">
        <v>34</v>
      </c>
      <c r="H23" s="69">
        <v>161</v>
      </c>
    </row>
    <row r="24" spans="1:17">
      <c r="A24" s="8" t="s">
        <v>254</v>
      </c>
      <c r="B24" s="23" t="s">
        <v>294</v>
      </c>
      <c r="C24" s="9" t="s">
        <v>43</v>
      </c>
      <c r="D24" s="8">
        <v>2001</v>
      </c>
      <c r="E24" s="88">
        <v>66</v>
      </c>
      <c r="F24" s="69">
        <v>68</v>
      </c>
      <c r="G24" s="88">
        <v>23</v>
      </c>
      <c r="H24" s="69">
        <v>157</v>
      </c>
    </row>
    <row r="25" spans="1:17">
      <c r="A25" s="8" t="s">
        <v>255</v>
      </c>
      <c r="B25" s="23" t="s">
        <v>288</v>
      </c>
      <c r="C25" s="9" t="s">
        <v>120</v>
      </c>
      <c r="D25" s="8">
        <v>2001</v>
      </c>
      <c r="E25" s="88">
        <v>68</v>
      </c>
      <c r="F25" s="69">
        <v>67</v>
      </c>
      <c r="G25" s="88">
        <v>19</v>
      </c>
      <c r="H25" s="69">
        <v>154</v>
      </c>
    </row>
    <row r="26" spans="1:17">
      <c r="A26" s="8" t="s">
        <v>256</v>
      </c>
      <c r="B26" s="23" t="s">
        <v>302</v>
      </c>
      <c r="C26" s="9" t="s">
        <v>27</v>
      </c>
      <c r="D26" s="8">
        <v>2000</v>
      </c>
      <c r="E26" s="88">
        <v>64</v>
      </c>
      <c r="F26" s="69">
        <v>62</v>
      </c>
      <c r="G26" s="88">
        <v>19</v>
      </c>
      <c r="H26" s="69">
        <v>145</v>
      </c>
      <c r="K26" s="153" t="s">
        <v>307</v>
      </c>
    </row>
    <row r="27" spans="1:17">
      <c r="A27" s="8" t="s">
        <v>257</v>
      </c>
      <c r="B27" s="23" t="s">
        <v>276</v>
      </c>
      <c r="C27" s="9" t="s">
        <v>26</v>
      </c>
      <c r="D27" s="8">
        <v>2001</v>
      </c>
      <c r="E27" s="88">
        <v>62</v>
      </c>
      <c r="F27" s="69">
        <v>54</v>
      </c>
      <c r="G27" s="88">
        <v>20</v>
      </c>
      <c r="H27" s="69">
        <v>136</v>
      </c>
    </row>
    <row r="28" spans="1:17">
      <c r="A28" s="8" t="s">
        <v>258</v>
      </c>
      <c r="B28" s="23" t="s">
        <v>300</v>
      </c>
      <c r="C28" s="9" t="s">
        <v>39</v>
      </c>
      <c r="D28" s="8">
        <v>2002</v>
      </c>
      <c r="E28" s="88">
        <v>48</v>
      </c>
      <c r="F28" s="69">
        <v>65</v>
      </c>
      <c r="G28" s="88">
        <v>22</v>
      </c>
      <c r="H28" s="69">
        <v>135</v>
      </c>
    </row>
    <row r="29" spans="1:17">
      <c r="A29" s="8" t="s">
        <v>259</v>
      </c>
      <c r="B29" s="23" t="s">
        <v>304</v>
      </c>
      <c r="C29" s="9" t="s">
        <v>30</v>
      </c>
      <c r="D29" s="8">
        <v>2000</v>
      </c>
      <c r="E29" s="88">
        <v>63</v>
      </c>
      <c r="F29" s="69">
        <v>41</v>
      </c>
      <c r="G29" s="88">
        <v>28</v>
      </c>
      <c r="H29" s="69">
        <v>132</v>
      </c>
    </row>
    <row r="30" spans="1:17">
      <c r="A30" s="8" t="s">
        <v>259</v>
      </c>
      <c r="B30" s="23" t="s">
        <v>273</v>
      </c>
      <c r="C30" s="9" t="s">
        <v>27</v>
      </c>
      <c r="D30" s="8">
        <v>2002</v>
      </c>
      <c r="E30" s="88">
        <v>60</v>
      </c>
      <c r="F30" s="69">
        <v>60</v>
      </c>
      <c r="G30" s="88">
        <v>12</v>
      </c>
      <c r="H30" s="69">
        <v>132</v>
      </c>
    </row>
    <row r="31" spans="1:17">
      <c r="A31" s="8" t="s">
        <v>261</v>
      </c>
      <c r="B31" s="23" t="s">
        <v>281</v>
      </c>
      <c r="C31" s="9" t="s">
        <v>34</v>
      </c>
      <c r="D31" s="8">
        <v>2002</v>
      </c>
      <c r="E31" s="88">
        <v>58</v>
      </c>
      <c r="F31" s="69">
        <v>58</v>
      </c>
      <c r="G31" s="88">
        <v>15</v>
      </c>
      <c r="H31" s="69">
        <v>131</v>
      </c>
    </row>
    <row r="32" spans="1:17">
      <c r="A32" s="8" t="s">
        <v>262</v>
      </c>
      <c r="B32" s="23" t="s">
        <v>284</v>
      </c>
      <c r="C32" s="9" t="s">
        <v>195</v>
      </c>
      <c r="D32" s="8">
        <v>2001</v>
      </c>
      <c r="E32" s="88">
        <v>60</v>
      </c>
      <c r="F32" s="69">
        <v>44</v>
      </c>
      <c r="G32" s="88">
        <v>26</v>
      </c>
      <c r="H32" s="69">
        <v>130</v>
      </c>
    </row>
    <row r="33" spans="1:8">
      <c r="A33" s="8" t="s">
        <v>296</v>
      </c>
      <c r="B33" s="23" t="s">
        <v>305</v>
      </c>
      <c r="C33" s="9" t="s">
        <v>148</v>
      </c>
      <c r="D33" s="8">
        <v>2003</v>
      </c>
      <c r="E33" s="88">
        <v>51</v>
      </c>
      <c r="F33" s="69">
        <v>56</v>
      </c>
      <c r="G33" s="88">
        <v>19</v>
      </c>
      <c r="H33" s="69">
        <v>126</v>
      </c>
    </row>
    <row r="34" spans="1:8">
      <c r="A34" s="8" t="s">
        <v>297</v>
      </c>
      <c r="B34" s="23" t="s">
        <v>283</v>
      </c>
      <c r="C34" s="9" t="s">
        <v>189</v>
      </c>
      <c r="D34" s="8">
        <v>2002</v>
      </c>
      <c r="E34" s="88">
        <v>51</v>
      </c>
      <c r="F34" s="69">
        <v>56</v>
      </c>
      <c r="G34" s="88">
        <v>16</v>
      </c>
      <c r="H34" s="69">
        <v>123</v>
      </c>
    </row>
    <row r="35" spans="1:8">
      <c r="A35" s="8" t="s">
        <v>298</v>
      </c>
      <c r="B35" s="23" t="s">
        <v>290</v>
      </c>
      <c r="C35" s="9" t="s">
        <v>26</v>
      </c>
      <c r="D35" s="8">
        <v>2002</v>
      </c>
      <c r="E35" s="88">
        <v>55</v>
      </c>
      <c r="F35" s="69">
        <v>57</v>
      </c>
      <c r="G35" s="88">
        <v>9</v>
      </c>
      <c r="H35" s="69">
        <v>121</v>
      </c>
    </row>
    <row r="36" spans="1:8">
      <c r="A36" s="15"/>
      <c r="B36" s="68"/>
      <c r="C36" s="17"/>
      <c r="D36" s="17"/>
      <c r="E36" s="145"/>
      <c r="F36" s="145"/>
      <c r="G36" s="145"/>
      <c r="H36" s="20"/>
    </row>
    <row r="37" spans="1:8">
      <c r="A37" s="15"/>
      <c r="B37" s="15"/>
      <c r="C37" s="15"/>
      <c r="D37" s="15"/>
      <c r="E37" s="146"/>
      <c r="F37" s="146"/>
      <c r="G37" s="146"/>
      <c r="H37" s="15"/>
    </row>
    <row r="38" spans="1:8">
      <c r="A38" s="15"/>
      <c r="B38" s="15"/>
      <c r="C38" s="15"/>
      <c r="D38" s="15"/>
      <c r="E38" s="146"/>
      <c r="F38" s="146"/>
      <c r="G38" s="146"/>
      <c r="H38" s="15"/>
    </row>
    <row r="39" spans="1:8">
      <c r="A39" s="15"/>
      <c r="B39" s="15"/>
      <c r="C39" s="15"/>
      <c r="D39" s="15"/>
      <c r="E39" s="146"/>
      <c r="F39" s="146"/>
      <c r="G39" s="146"/>
      <c r="H39" s="15"/>
    </row>
  </sheetData>
  <sortState ref="K2:Q23">
    <sortCondition descending="1" ref="Q2:Q23"/>
  </sortState>
  <pageMargins left="0.70866141732283472" right="0.70866141732283472" top="0.78740157480314965" bottom="0.78740157480314965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="90" zoomScaleNormal="90" workbookViewId="0">
      <selection activeCell="G26" sqref="G26"/>
    </sheetView>
  </sheetViews>
  <sheetFormatPr defaultRowHeight="15"/>
  <cols>
    <col min="1" max="1" width="4.5703125" style="2" customWidth="1"/>
    <col min="2" max="2" width="26.140625" style="2" customWidth="1"/>
    <col min="3" max="4" width="7.140625" style="2" customWidth="1"/>
    <col min="5" max="6" width="9.140625" style="2"/>
    <col min="7" max="7" width="4.42578125" style="2" customWidth="1"/>
    <col min="8" max="8" width="24.28515625" style="2" customWidth="1"/>
    <col min="9" max="10" width="6.5703125" style="2" customWidth="1"/>
    <col min="11" max="247" width="9.140625" style="2"/>
    <col min="248" max="248" width="7.42578125" style="2" customWidth="1"/>
    <col min="249" max="249" width="9.140625" style="2"/>
    <col min="250" max="250" width="4.5703125" style="2" customWidth="1"/>
    <col min="251" max="251" width="26.140625" style="2" customWidth="1"/>
    <col min="252" max="253" width="7.140625" style="2" customWidth="1"/>
    <col min="254" max="503" width="9.140625" style="2"/>
    <col min="504" max="504" width="7.42578125" style="2" customWidth="1"/>
    <col min="505" max="505" width="9.140625" style="2"/>
    <col min="506" max="506" width="4.5703125" style="2" customWidth="1"/>
    <col min="507" max="507" width="26.140625" style="2" customWidth="1"/>
    <col min="508" max="509" width="7.140625" style="2" customWidth="1"/>
    <col min="510" max="759" width="9.140625" style="2"/>
    <col min="760" max="760" width="7.42578125" style="2" customWidth="1"/>
    <col min="761" max="761" width="9.140625" style="2"/>
    <col min="762" max="762" width="4.5703125" style="2" customWidth="1"/>
    <col min="763" max="763" width="26.140625" style="2" customWidth="1"/>
    <col min="764" max="765" width="7.140625" style="2" customWidth="1"/>
    <col min="766" max="1015" width="9.140625" style="2"/>
    <col min="1016" max="1016" width="7.42578125" style="2" customWidth="1"/>
    <col min="1017" max="1017" width="9.140625" style="2"/>
    <col min="1018" max="1018" width="4.5703125" style="2" customWidth="1"/>
    <col min="1019" max="1019" width="26.140625" style="2" customWidth="1"/>
    <col min="1020" max="1021" width="7.140625" style="2" customWidth="1"/>
    <col min="1022" max="1271" width="9.140625" style="2"/>
    <col min="1272" max="1272" width="7.42578125" style="2" customWidth="1"/>
    <col min="1273" max="1273" width="9.140625" style="2"/>
    <col min="1274" max="1274" width="4.5703125" style="2" customWidth="1"/>
    <col min="1275" max="1275" width="26.140625" style="2" customWidth="1"/>
    <col min="1276" max="1277" width="7.140625" style="2" customWidth="1"/>
    <col min="1278" max="1527" width="9.140625" style="2"/>
    <col min="1528" max="1528" width="7.42578125" style="2" customWidth="1"/>
    <col min="1529" max="1529" width="9.140625" style="2"/>
    <col min="1530" max="1530" width="4.5703125" style="2" customWidth="1"/>
    <col min="1531" max="1531" width="26.140625" style="2" customWidth="1"/>
    <col min="1532" max="1533" width="7.140625" style="2" customWidth="1"/>
    <col min="1534" max="1783" width="9.140625" style="2"/>
    <col min="1784" max="1784" width="7.42578125" style="2" customWidth="1"/>
    <col min="1785" max="1785" width="9.140625" style="2"/>
    <col min="1786" max="1786" width="4.5703125" style="2" customWidth="1"/>
    <col min="1787" max="1787" width="26.140625" style="2" customWidth="1"/>
    <col min="1788" max="1789" width="7.140625" style="2" customWidth="1"/>
    <col min="1790" max="2039" width="9.140625" style="2"/>
    <col min="2040" max="2040" width="7.42578125" style="2" customWidth="1"/>
    <col min="2041" max="2041" width="9.140625" style="2"/>
    <col min="2042" max="2042" width="4.5703125" style="2" customWidth="1"/>
    <col min="2043" max="2043" width="26.140625" style="2" customWidth="1"/>
    <col min="2044" max="2045" width="7.140625" style="2" customWidth="1"/>
    <col min="2046" max="2295" width="9.140625" style="2"/>
    <col min="2296" max="2296" width="7.42578125" style="2" customWidth="1"/>
    <col min="2297" max="2297" width="9.140625" style="2"/>
    <col min="2298" max="2298" width="4.5703125" style="2" customWidth="1"/>
    <col min="2299" max="2299" width="26.140625" style="2" customWidth="1"/>
    <col min="2300" max="2301" width="7.140625" style="2" customWidth="1"/>
    <col min="2302" max="2551" width="9.140625" style="2"/>
    <col min="2552" max="2552" width="7.42578125" style="2" customWidth="1"/>
    <col min="2553" max="2553" width="9.140625" style="2"/>
    <col min="2554" max="2554" width="4.5703125" style="2" customWidth="1"/>
    <col min="2555" max="2555" width="26.140625" style="2" customWidth="1"/>
    <col min="2556" max="2557" width="7.140625" style="2" customWidth="1"/>
    <col min="2558" max="2807" width="9.140625" style="2"/>
    <col min="2808" max="2808" width="7.42578125" style="2" customWidth="1"/>
    <col min="2809" max="2809" width="9.140625" style="2"/>
    <col min="2810" max="2810" width="4.5703125" style="2" customWidth="1"/>
    <col min="2811" max="2811" width="26.140625" style="2" customWidth="1"/>
    <col min="2812" max="2813" width="7.140625" style="2" customWidth="1"/>
    <col min="2814" max="3063" width="9.140625" style="2"/>
    <col min="3064" max="3064" width="7.42578125" style="2" customWidth="1"/>
    <col min="3065" max="3065" width="9.140625" style="2"/>
    <col min="3066" max="3066" width="4.5703125" style="2" customWidth="1"/>
    <col min="3067" max="3067" width="26.140625" style="2" customWidth="1"/>
    <col min="3068" max="3069" width="7.140625" style="2" customWidth="1"/>
    <col min="3070" max="3319" width="9.140625" style="2"/>
    <col min="3320" max="3320" width="7.42578125" style="2" customWidth="1"/>
    <col min="3321" max="3321" width="9.140625" style="2"/>
    <col min="3322" max="3322" width="4.5703125" style="2" customWidth="1"/>
    <col min="3323" max="3323" width="26.140625" style="2" customWidth="1"/>
    <col min="3324" max="3325" width="7.140625" style="2" customWidth="1"/>
    <col min="3326" max="3575" width="9.140625" style="2"/>
    <col min="3576" max="3576" width="7.42578125" style="2" customWidth="1"/>
    <col min="3577" max="3577" width="9.140625" style="2"/>
    <col min="3578" max="3578" width="4.5703125" style="2" customWidth="1"/>
    <col min="3579" max="3579" width="26.140625" style="2" customWidth="1"/>
    <col min="3580" max="3581" width="7.140625" style="2" customWidth="1"/>
    <col min="3582" max="3831" width="9.140625" style="2"/>
    <col min="3832" max="3832" width="7.42578125" style="2" customWidth="1"/>
    <col min="3833" max="3833" width="9.140625" style="2"/>
    <col min="3834" max="3834" width="4.5703125" style="2" customWidth="1"/>
    <col min="3835" max="3835" width="26.140625" style="2" customWidth="1"/>
    <col min="3836" max="3837" width="7.140625" style="2" customWidth="1"/>
    <col min="3838" max="4087" width="9.140625" style="2"/>
    <col min="4088" max="4088" width="7.42578125" style="2" customWidth="1"/>
    <col min="4089" max="4089" width="9.140625" style="2"/>
    <col min="4090" max="4090" width="4.5703125" style="2" customWidth="1"/>
    <col min="4091" max="4091" width="26.140625" style="2" customWidth="1"/>
    <col min="4092" max="4093" width="7.140625" style="2" customWidth="1"/>
    <col min="4094" max="4343" width="9.140625" style="2"/>
    <col min="4344" max="4344" width="7.42578125" style="2" customWidth="1"/>
    <col min="4345" max="4345" width="9.140625" style="2"/>
    <col min="4346" max="4346" width="4.5703125" style="2" customWidth="1"/>
    <col min="4347" max="4347" width="26.140625" style="2" customWidth="1"/>
    <col min="4348" max="4349" width="7.140625" style="2" customWidth="1"/>
    <col min="4350" max="4599" width="9.140625" style="2"/>
    <col min="4600" max="4600" width="7.42578125" style="2" customWidth="1"/>
    <col min="4601" max="4601" width="9.140625" style="2"/>
    <col min="4602" max="4602" width="4.5703125" style="2" customWidth="1"/>
    <col min="4603" max="4603" width="26.140625" style="2" customWidth="1"/>
    <col min="4604" max="4605" width="7.140625" style="2" customWidth="1"/>
    <col min="4606" max="4855" width="9.140625" style="2"/>
    <col min="4856" max="4856" width="7.42578125" style="2" customWidth="1"/>
    <col min="4857" max="4857" width="9.140625" style="2"/>
    <col min="4858" max="4858" width="4.5703125" style="2" customWidth="1"/>
    <col min="4859" max="4859" width="26.140625" style="2" customWidth="1"/>
    <col min="4860" max="4861" width="7.140625" style="2" customWidth="1"/>
    <col min="4862" max="5111" width="9.140625" style="2"/>
    <col min="5112" max="5112" width="7.42578125" style="2" customWidth="1"/>
    <col min="5113" max="5113" width="9.140625" style="2"/>
    <col min="5114" max="5114" width="4.5703125" style="2" customWidth="1"/>
    <col min="5115" max="5115" width="26.140625" style="2" customWidth="1"/>
    <col min="5116" max="5117" width="7.140625" style="2" customWidth="1"/>
    <col min="5118" max="5367" width="9.140625" style="2"/>
    <col min="5368" max="5368" width="7.42578125" style="2" customWidth="1"/>
    <col min="5369" max="5369" width="9.140625" style="2"/>
    <col min="5370" max="5370" width="4.5703125" style="2" customWidth="1"/>
    <col min="5371" max="5371" width="26.140625" style="2" customWidth="1"/>
    <col min="5372" max="5373" width="7.140625" style="2" customWidth="1"/>
    <col min="5374" max="5623" width="9.140625" style="2"/>
    <col min="5624" max="5624" width="7.42578125" style="2" customWidth="1"/>
    <col min="5625" max="5625" width="9.140625" style="2"/>
    <col min="5626" max="5626" width="4.5703125" style="2" customWidth="1"/>
    <col min="5627" max="5627" width="26.140625" style="2" customWidth="1"/>
    <col min="5628" max="5629" width="7.140625" style="2" customWidth="1"/>
    <col min="5630" max="5879" width="9.140625" style="2"/>
    <col min="5880" max="5880" width="7.42578125" style="2" customWidth="1"/>
    <col min="5881" max="5881" width="9.140625" style="2"/>
    <col min="5882" max="5882" width="4.5703125" style="2" customWidth="1"/>
    <col min="5883" max="5883" width="26.140625" style="2" customWidth="1"/>
    <col min="5884" max="5885" width="7.140625" style="2" customWidth="1"/>
    <col min="5886" max="6135" width="9.140625" style="2"/>
    <col min="6136" max="6136" width="7.42578125" style="2" customWidth="1"/>
    <col min="6137" max="6137" width="9.140625" style="2"/>
    <col min="6138" max="6138" width="4.5703125" style="2" customWidth="1"/>
    <col min="6139" max="6139" width="26.140625" style="2" customWidth="1"/>
    <col min="6140" max="6141" width="7.140625" style="2" customWidth="1"/>
    <col min="6142" max="6391" width="9.140625" style="2"/>
    <col min="6392" max="6392" width="7.42578125" style="2" customWidth="1"/>
    <col min="6393" max="6393" width="9.140625" style="2"/>
    <col min="6394" max="6394" width="4.5703125" style="2" customWidth="1"/>
    <col min="6395" max="6395" width="26.140625" style="2" customWidth="1"/>
    <col min="6396" max="6397" width="7.140625" style="2" customWidth="1"/>
    <col min="6398" max="6647" width="9.140625" style="2"/>
    <col min="6648" max="6648" width="7.42578125" style="2" customWidth="1"/>
    <col min="6649" max="6649" width="9.140625" style="2"/>
    <col min="6650" max="6650" width="4.5703125" style="2" customWidth="1"/>
    <col min="6651" max="6651" width="26.140625" style="2" customWidth="1"/>
    <col min="6652" max="6653" width="7.140625" style="2" customWidth="1"/>
    <col min="6654" max="6903" width="9.140625" style="2"/>
    <col min="6904" max="6904" width="7.42578125" style="2" customWidth="1"/>
    <col min="6905" max="6905" width="9.140625" style="2"/>
    <col min="6906" max="6906" width="4.5703125" style="2" customWidth="1"/>
    <col min="6907" max="6907" width="26.140625" style="2" customWidth="1"/>
    <col min="6908" max="6909" width="7.140625" style="2" customWidth="1"/>
    <col min="6910" max="7159" width="9.140625" style="2"/>
    <col min="7160" max="7160" width="7.42578125" style="2" customWidth="1"/>
    <col min="7161" max="7161" width="9.140625" style="2"/>
    <col min="7162" max="7162" width="4.5703125" style="2" customWidth="1"/>
    <col min="7163" max="7163" width="26.140625" style="2" customWidth="1"/>
    <col min="7164" max="7165" width="7.140625" style="2" customWidth="1"/>
    <col min="7166" max="7415" width="9.140625" style="2"/>
    <col min="7416" max="7416" width="7.42578125" style="2" customWidth="1"/>
    <col min="7417" max="7417" width="9.140625" style="2"/>
    <col min="7418" max="7418" width="4.5703125" style="2" customWidth="1"/>
    <col min="7419" max="7419" width="26.140625" style="2" customWidth="1"/>
    <col min="7420" max="7421" width="7.140625" style="2" customWidth="1"/>
    <col min="7422" max="7671" width="9.140625" style="2"/>
    <col min="7672" max="7672" width="7.42578125" style="2" customWidth="1"/>
    <col min="7673" max="7673" width="9.140625" style="2"/>
    <col min="7674" max="7674" width="4.5703125" style="2" customWidth="1"/>
    <col min="7675" max="7675" width="26.140625" style="2" customWidth="1"/>
    <col min="7676" max="7677" width="7.140625" style="2" customWidth="1"/>
    <col min="7678" max="7927" width="9.140625" style="2"/>
    <col min="7928" max="7928" width="7.42578125" style="2" customWidth="1"/>
    <col min="7929" max="7929" width="9.140625" style="2"/>
    <col min="7930" max="7930" width="4.5703125" style="2" customWidth="1"/>
    <col min="7931" max="7931" width="26.140625" style="2" customWidth="1"/>
    <col min="7932" max="7933" width="7.140625" style="2" customWidth="1"/>
    <col min="7934" max="8183" width="9.140625" style="2"/>
    <col min="8184" max="8184" width="7.42578125" style="2" customWidth="1"/>
    <col min="8185" max="8185" width="9.140625" style="2"/>
    <col min="8186" max="8186" width="4.5703125" style="2" customWidth="1"/>
    <col min="8187" max="8187" width="26.140625" style="2" customWidth="1"/>
    <col min="8188" max="8189" width="7.140625" style="2" customWidth="1"/>
    <col min="8190" max="8439" width="9.140625" style="2"/>
    <col min="8440" max="8440" width="7.42578125" style="2" customWidth="1"/>
    <col min="8441" max="8441" width="9.140625" style="2"/>
    <col min="8442" max="8442" width="4.5703125" style="2" customWidth="1"/>
    <col min="8443" max="8443" width="26.140625" style="2" customWidth="1"/>
    <col min="8444" max="8445" width="7.140625" style="2" customWidth="1"/>
    <col min="8446" max="8695" width="9.140625" style="2"/>
    <col min="8696" max="8696" width="7.42578125" style="2" customWidth="1"/>
    <col min="8697" max="8697" width="9.140625" style="2"/>
    <col min="8698" max="8698" width="4.5703125" style="2" customWidth="1"/>
    <col min="8699" max="8699" width="26.140625" style="2" customWidth="1"/>
    <col min="8700" max="8701" width="7.140625" style="2" customWidth="1"/>
    <col min="8702" max="8951" width="9.140625" style="2"/>
    <col min="8952" max="8952" width="7.42578125" style="2" customWidth="1"/>
    <col min="8953" max="8953" width="9.140625" style="2"/>
    <col min="8954" max="8954" width="4.5703125" style="2" customWidth="1"/>
    <col min="8955" max="8955" width="26.140625" style="2" customWidth="1"/>
    <col min="8956" max="8957" width="7.140625" style="2" customWidth="1"/>
    <col min="8958" max="9207" width="9.140625" style="2"/>
    <col min="9208" max="9208" width="7.42578125" style="2" customWidth="1"/>
    <col min="9209" max="9209" width="9.140625" style="2"/>
    <col min="9210" max="9210" width="4.5703125" style="2" customWidth="1"/>
    <col min="9211" max="9211" width="26.140625" style="2" customWidth="1"/>
    <col min="9212" max="9213" width="7.140625" style="2" customWidth="1"/>
    <col min="9214" max="9463" width="9.140625" style="2"/>
    <col min="9464" max="9464" width="7.42578125" style="2" customWidth="1"/>
    <col min="9465" max="9465" width="9.140625" style="2"/>
    <col min="9466" max="9466" width="4.5703125" style="2" customWidth="1"/>
    <col min="9467" max="9467" width="26.140625" style="2" customWidth="1"/>
    <col min="9468" max="9469" width="7.140625" style="2" customWidth="1"/>
    <col min="9470" max="9719" width="9.140625" style="2"/>
    <col min="9720" max="9720" width="7.42578125" style="2" customWidth="1"/>
    <col min="9721" max="9721" width="9.140625" style="2"/>
    <col min="9722" max="9722" width="4.5703125" style="2" customWidth="1"/>
    <col min="9723" max="9723" width="26.140625" style="2" customWidth="1"/>
    <col min="9724" max="9725" width="7.140625" style="2" customWidth="1"/>
    <col min="9726" max="9975" width="9.140625" style="2"/>
    <col min="9976" max="9976" width="7.42578125" style="2" customWidth="1"/>
    <col min="9977" max="9977" width="9.140625" style="2"/>
    <col min="9978" max="9978" width="4.5703125" style="2" customWidth="1"/>
    <col min="9979" max="9979" width="26.140625" style="2" customWidth="1"/>
    <col min="9980" max="9981" width="7.140625" style="2" customWidth="1"/>
    <col min="9982" max="10231" width="9.140625" style="2"/>
    <col min="10232" max="10232" width="7.42578125" style="2" customWidth="1"/>
    <col min="10233" max="10233" width="9.140625" style="2"/>
    <col min="10234" max="10234" width="4.5703125" style="2" customWidth="1"/>
    <col min="10235" max="10235" width="26.140625" style="2" customWidth="1"/>
    <col min="10236" max="10237" width="7.140625" style="2" customWidth="1"/>
    <col min="10238" max="10487" width="9.140625" style="2"/>
    <col min="10488" max="10488" width="7.42578125" style="2" customWidth="1"/>
    <col min="10489" max="10489" width="9.140625" style="2"/>
    <col min="10490" max="10490" width="4.5703125" style="2" customWidth="1"/>
    <col min="10491" max="10491" width="26.140625" style="2" customWidth="1"/>
    <col min="10492" max="10493" width="7.140625" style="2" customWidth="1"/>
    <col min="10494" max="10743" width="9.140625" style="2"/>
    <col min="10744" max="10744" width="7.42578125" style="2" customWidth="1"/>
    <col min="10745" max="10745" width="9.140625" style="2"/>
    <col min="10746" max="10746" width="4.5703125" style="2" customWidth="1"/>
    <col min="10747" max="10747" width="26.140625" style="2" customWidth="1"/>
    <col min="10748" max="10749" width="7.140625" style="2" customWidth="1"/>
    <col min="10750" max="10999" width="9.140625" style="2"/>
    <col min="11000" max="11000" width="7.42578125" style="2" customWidth="1"/>
    <col min="11001" max="11001" width="9.140625" style="2"/>
    <col min="11002" max="11002" width="4.5703125" style="2" customWidth="1"/>
    <col min="11003" max="11003" width="26.140625" style="2" customWidth="1"/>
    <col min="11004" max="11005" width="7.140625" style="2" customWidth="1"/>
    <col min="11006" max="11255" width="9.140625" style="2"/>
    <col min="11256" max="11256" width="7.42578125" style="2" customWidth="1"/>
    <col min="11257" max="11257" width="9.140625" style="2"/>
    <col min="11258" max="11258" width="4.5703125" style="2" customWidth="1"/>
    <col min="11259" max="11259" width="26.140625" style="2" customWidth="1"/>
    <col min="11260" max="11261" width="7.140625" style="2" customWidth="1"/>
    <col min="11262" max="11511" width="9.140625" style="2"/>
    <col min="11512" max="11512" width="7.42578125" style="2" customWidth="1"/>
    <col min="11513" max="11513" width="9.140625" style="2"/>
    <col min="11514" max="11514" width="4.5703125" style="2" customWidth="1"/>
    <col min="11515" max="11515" width="26.140625" style="2" customWidth="1"/>
    <col min="11516" max="11517" width="7.140625" style="2" customWidth="1"/>
    <col min="11518" max="11767" width="9.140625" style="2"/>
    <col min="11768" max="11768" width="7.42578125" style="2" customWidth="1"/>
    <col min="11769" max="11769" width="9.140625" style="2"/>
    <col min="11770" max="11770" width="4.5703125" style="2" customWidth="1"/>
    <col min="11771" max="11771" width="26.140625" style="2" customWidth="1"/>
    <col min="11772" max="11773" width="7.140625" style="2" customWidth="1"/>
    <col min="11774" max="12023" width="9.140625" style="2"/>
    <col min="12024" max="12024" width="7.42578125" style="2" customWidth="1"/>
    <col min="12025" max="12025" width="9.140625" style="2"/>
    <col min="12026" max="12026" width="4.5703125" style="2" customWidth="1"/>
    <col min="12027" max="12027" width="26.140625" style="2" customWidth="1"/>
    <col min="12028" max="12029" width="7.140625" style="2" customWidth="1"/>
    <col min="12030" max="12279" width="9.140625" style="2"/>
    <col min="12280" max="12280" width="7.42578125" style="2" customWidth="1"/>
    <col min="12281" max="12281" width="9.140625" style="2"/>
    <col min="12282" max="12282" width="4.5703125" style="2" customWidth="1"/>
    <col min="12283" max="12283" width="26.140625" style="2" customWidth="1"/>
    <col min="12284" max="12285" width="7.140625" style="2" customWidth="1"/>
    <col min="12286" max="12535" width="9.140625" style="2"/>
    <col min="12536" max="12536" width="7.42578125" style="2" customWidth="1"/>
    <col min="12537" max="12537" width="9.140625" style="2"/>
    <col min="12538" max="12538" width="4.5703125" style="2" customWidth="1"/>
    <col min="12539" max="12539" width="26.140625" style="2" customWidth="1"/>
    <col min="12540" max="12541" width="7.140625" style="2" customWidth="1"/>
    <col min="12542" max="12791" width="9.140625" style="2"/>
    <col min="12792" max="12792" width="7.42578125" style="2" customWidth="1"/>
    <col min="12793" max="12793" width="9.140625" style="2"/>
    <col min="12794" max="12794" width="4.5703125" style="2" customWidth="1"/>
    <col min="12795" max="12795" width="26.140625" style="2" customWidth="1"/>
    <col min="12796" max="12797" width="7.140625" style="2" customWidth="1"/>
    <col min="12798" max="13047" width="9.140625" style="2"/>
    <col min="13048" max="13048" width="7.42578125" style="2" customWidth="1"/>
    <col min="13049" max="13049" width="9.140625" style="2"/>
    <col min="13050" max="13050" width="4.5703125" style="2" customWidth="1"/>
    <col min="13051" max="13051" width="26.140625" style="2" customWidth="1"/>
    <col min="13052" max="13053" width="7.140625" style="2" customWidth="1"/>
    <col min="13054" max="13303" width="9.140625" style="2"/>
    <col min="13304" max="13304" width="7.42578125" style="2" customWidth="1"/>
    <col min="13305" max="13305" width="9.140625" style="2"/>
    <col min="13306" max="13306" width="4.5703125" style="2" customWidth="1"/>
    <col min="13307" max="13307" width="26.140625" style="2" customWidth="1"/>
    <col min="13308" max="13309" width="7.140625" style="2" customWidth="1"/>
    <col min="13310" max="13559" width="9.140625" style="2"/>
    <col min="13560" max="13560" width="7.42578125" style="2" customWidth="1"/>
    <col min="13561" max="13561" width="9.140625" style="2"/>
    <col min="13562" max="13562" width="4.5703125" style="2" customWidth="1"/>
    <col min="13563" max="13563" width="26.140625" style="2" customWidth="1"/>
    <col min="13564" max="13565" width="7.140625" style="2" customWidth="1"/>
    <col min="13566" max="13815" width="9.140625" style="2"/>
    <col min="13816" max="13816" width="7.42578125" style="2" customWidth="1"/>
    <col min="13817" max="13817" width="9.140625" style="2"/>
    <col min="13818" max="13818" width="4.5703125" style="2" customWidth="1"/>
    <col min="13819" max="13819" width="26.140625" style="2" customWidth="1"/>
    <col min="13820" max="13821" width="7.140625" style="2" customWidth="1"/>
    <col min="13822" max="14071" width="9.140625" style="2"/>
    <col min="14072" max="14072" width="7.42578125" style="2" customWidth="1"/>
    <col min="14073" max="14073" width="9.140625" style="2"/>
    <col min="14074" max="14074" width="4.5703125" style="2" customWidth="1"/>
    <col min="14075" max="14075" width="26.140625" style="2" customWidth="1"/>
    <col min="14076" max="14077" width="7.140625" style="2" customWidth="1"/>
    <col min="14078" max="14327" width="9.140625" style="2"/>
    <col min="14328" max="14328" width="7.42578125" style="2" customWidth="1"/>
    <col min="14329" max="14329" width="9.140625" style="2"/>
    <col min="14330" max="14330" width="4.5703125" style="2" customWidth="1"/>
    <col min="14331" max="14331" width="26.140625" style="2" customWidth="1"/>
    <col min="14332" max="14333" width="7.140625" style="2" customWidth="1"/>
    <col min="14334" max="14583" width="9.140625" style="2"/>
    <col min="14584" max="14584" width="7.42578125" style="2" customWidth="1"/>
    <col min="14585" max="14585" width="9.140625" style="2"/>
    <col min="14586" max="14586" width="4.5703125" style="2" customWidth="1"/>
    <col min="14587" max="14587" width="26.140625" style="2" customWidth="1"/>
    <col min="14588" max="14589" width="7.140625" style="2" customWidth="1"/>
    <col min="14590" max="14839" width="9.140625" style="2"/>
    <col min="14840" max="14840" width="7.42578125" style="2" customWidth="1"/>
    <col min="14841" max="14841" width="9.140625" style="2"/>
    <col min="14842" max="14842" width="4.5703125" style="2" customWidth="1"/>
    <col min="14843" max="14843" width="26.140625" style="2" customWidth="1"/>
    <col min="14844" max="14845" width="7.140625" style="2" customWidth="1"/>
    <col min="14846" max="15095" width="9.140625" style="2"/>
    <col min="15096" max="15096" width="7.42578125" style="2" customWidth="1"/>
    <col min="15097" max="15097" width="9.140625" style="2"/>
    <col min="15098" max="15098" width="4.5703125" style="2" customWidth="1"/>
    <col min="15099" max="15099" width="26.140625" style="2" customWidth="1"/>
    <col min="15100" max="15101" width="7.140625" style="2" customWidth="1"/>
    <col min="15102" max="15351" width="9.140625" style="2"/>
    <col min="15352" max="15352" width="7.42578125" style="2" customWidth="1"/>
    <col min="15353" max="15353" width="9.140625" style="2"/>
    <col min="15354" max="15354" width="4.5703125" style="2" customWidth="1"/>
    <col min="15355" max="15355" width="26.140625" style="2" customWidth="1"/>
    <col min="15356" max="15357" width="7.140625" style="2" customWidth="1"/>
    <col min="15358" max="15607" width="9.140625" style="2"/>
    <col min="15608" max="15608" width="7.42578125" style="2" customWidth="1"/>
    <col min="15609" max="15609" width="9.140625" style="2"/>
    <col min="15610" max="15610" width="4.5703125" style="2" customWidth="1"/>
    <col min="15611" max="15611" width="26.140625" style="2" customWidth="1"/>
    <col min="15612" max="15613" width="7.140625" style="2" customWidth="1"/>
    <col min="15614" max="15863" width="9.140625" style="2"/>
    <col min="15864" max="15864" width="7.42578125" style="2" customWidth="1"/>
    <col min="15865" max="15865" width="9.140625" style="2"/>
    <col min="15866" max="15866" width="4.5703125" style="2" customWidth="1"/>
    <col min="15867" max="15867" width="26.140625" style="2" customWidth="1"/>
    <col min="15868" max="15869" width="7.140625" style="2" customWidth="1"/>
    <col min="15870" max="16119" width="9.140625" style="2"/>
    <col min="16120" max="16120" width="7.42578125" style="2" customWidth="1"/>
    <col min="16121" max="16121" width="9.140625" style="2"/>
    <col min="16122" max="16122" width="4.5703125" style="2" customWidth="1"/>
    <col min="16123" max="16123" width="26.140625" style="2" customWidth="1"/>
    <col min="16124" max="16125" width="7.140625" style="2" customWidth="1"/>
    <col min="16126" max="16384" width="9.140625" style="2"/>
  </cols>
  <sheetData>
    <row r="1" spans="1:12" ht="18.75" thickBot="1">
      <c r="B1" s="137" t="s">
        <v>87</v>
      </c>
      <c r="H1" s="137" t="s">
        <v>96</v>
      </c>
    </row>
    <row r="2" spans="1:12" ht="15.75" thickBot="1">
      <c r="A2" s="128" t="s">
        <v>86</v>
      </c>
      <c r="B2" s="129" t="s">
        <v>56</v>
      </c>
      <c r="C2" s="130" t="s">
        <v>57</v>
      </c>
      <c r="D2" s="131" t="s">
        <v>58</v>
      </c>
      <c r="E2" s="132" t="s">
        <v>73</v>
      </c>
      <c r="G2" s="128" t="s">
        <v>86</v>
      </c>
      <c r="H2" s="129" t="s">
        <v>56</v>
      </c>
      <c r="I2" s="130" t="s">
        <v>57</v>
      </c>
      <c r="J2" s="131" t="s">
        <v>58</v>
      </c>
      <c r="K2" s="132" t="s">
        <v>73</v>
      </c>
    </row>
    <row r="3" spans="1:12">
      <c r="A3" s="26" t="s">
        <v>233</v>
      </c>
      <c r="B3" s="21" t="s">
        <v>5</v>
      </c>
      <c r="C3" s="4" t="s">
        <v>36</v>
      </c>
      <c r="D3" s="3">
        <v>2001</v>
      </c>
      <c r="E3" s="134">
        <v>3.0833333333333338E-3</v>
      </c>
      <c r="G3" s="26" t="s">
        <v>233</v>
      </c>
      <c r="H3" s="21" t="s">
        <v>47</v>
      </c>
      <c r="I3" s="3" t="s">
        <v>36</v>
      </c>
      <c r="J3" s="4">
        <v>2001</v>
      </c>
      <c r="K3" s="135">
        <v>1.75E-3</v>
      </c>
    </row>
    <row r="4" spans="1:12">
      <c r="A4" s="25" t="s">
        <v>234</v>
      </c>
      <c r="B4" s="23" t="s">
        <v>288</v>
      </c>
      <c r="C4" s="9" t="s">
        <v>120</v>
      </c>
      <c r="D4" s="8">
        <v>2001</v>
      </c>
      <c r="E4" s="127">
        <v>3.1724537037037038E-3</v>
      </c>
      <c r="G4" s="25" t="s">
        <v>234</v>
      </c>
      <c r="H4" s="23" t="s">
        <v>282</v>
      </c>
      <c r="I4" s="8" t="s">
        <v>186</v>
      </c>
      <c r="J4" s="9">
        <v>2000</v>
      </c>
      <c r="K4" s="136">
        <v>1.7986111111111111E-3</v>
      </c>
    </row>
    <row r="5" spans="1:12">
      <c r="A5" s="25" t="s">
        <v>235</v>
      </c>
      <c r="B5" s="23" t="s">
        <v>22</v>
      </c>
      <c r="C5" s="9" t="s">
        <v>40</v>
      </c>
      <c r="D5" s="8">
        <v>2001</v>
      </c>
      <c r="E5" s="127">
        <v>3.2037037037037034E-3</v>
      </c>
      <c r="G5" s="25" t="s">
        <v>235</v>
      </c>
      <c r="H5" s="23" t="s">
        <v>84</v>
      </c>
      <c r="I5" s="8" t="s">
        <v>27</v>
      </c>
      <c r="J5" s="9">
        <v>2002</v>
      </c>
      <c r="K5" s="136">
        <v>1.8182870370370369E-3</v>
      </c>
    </row>
    <row r="6" spans="1:12">
      <c r="A6" s="25" t="s">
        <v>236</v>
      </c>
      <c r="B6" s="23" t="s">
        <v>302</v>
      </c>
      <c r="C6" s="9" t="s">
        <v>27</v>
      </c>
      <c r="D6" s="8">
        <v>2000</v>
      </c>
      <c r="E6" s="127">
        <v>3.2199074074074074E-3</v>
      </c>
      <c r="G6" s="25" t="s">
        <v>236</v>
      </c>
      <c r="H6" s="23" t="s">
        <v>3</v>
      </c>
      <c r="I6" s="8" t="s">
        <v>27</v>
      </c>
      <c r="J6" s="9">
        <v>2001</v>
      </c>
      <c r="K6" s="136">
        <v>1.8726851851851853E-3</v>
      </c>
    </row>
    <row r="7" spans="1:12">
      <c r="A7" s="25" t="s">
        <v>237</v>
      </c>
      <c r="B7" s="23" t="s">
        <v>7</v>
      </c>
      <c r="C7" s="9" t="s">
        <v>36</v>
      </c>
      <c r="D7" s="8">
        <v>2001</v>
      </c>
      <c r="E7" s="127">
        <v>3.2291666666666666E-3</v>
      </c>
      <c r="G7" s="25" t="s">
        <v>237</v>
      </c>
      <c r="H7" s="23" t="s">
        <v>295</v>
      </c>
      <c r="I7" s="8" t="s">
        <v>39</v>
      </c>
      <c r="J7" s="9">
        <v>2003</v>
      </c>
      <c r="K7" s="136">
        <v>1.9039351851851854E-3</v>
      </c>
    </row>
    <row r="8" spans="1:12">
      <c r="A8" s="25" t="s">
        <v>238</v>
      </c>
      <c r="B8" s="23" t="s">
        <v>287</v>
      </c>
      <c r="C8" s="9" t="s">
        <v>36</v>
      </c>
      <c r="D8" s="8">
        <v>2002</v>
      </c>
      <c r="E8" s="127">
        <v>3.2314814814814814E-3</v>
      </c>
      <c r="G8" s="25" t="s">
        <v>238</v>
      </c>
      <c r="H8" s="23" t="s">
        <v>274</v>
      </c>
      <c r="I8" s="8" t="s">
        <v>186</v>
      </c>
      <c r="J8" s="9">
        <v>2001</v>
      </c>
      <c r="K8" s="136">
        <v>1.9085648148148145E-3</v>
      </c>
    </row>
    <row r="9" spans="1:12">
      <c r="A9" s="25" t="s">
        <v>239</v>
      </c>
      <c r="B9" s="23" t="s">
        <v>19</v>
      </c>
      <c r="C9" s="9" t="s">
        <v>41</v>
      </c>
      <c r="D9" s="8">
        <v>2002</v>
      </c>
      <c r="E9" s="127">
        <v>3.3090277777777775E-3</v>
      </c>
      <c r="G9" s="25" t="s">
        <v>239</v>
      </c>
      <c r="H9" s="23" t="s">
        <v>275</v>
      </c>
      <c r="I9" s="8" t="s">
        <v>34</v>
      </c>
      <c r="J9" s="9">
        <v>2002</v>
      </c>
      <c r="K9" s="136">
        <v>1.9375E-3</v>
      </c>
    </row>
    <row r="10" spans="1:12">
      <c r="A10" s="25" t="s">
        <v>240</v>
      </c>
      <c r="B10" s="23" t="s">
        <v>20</v>
      </c>
      <c r="C10" s="9" t="s">
        <v>35</v>
      </c>
      <c r="D10" s="8">
        <v>2001</v>
      </c>
      <c r="E10" s="127">
        <v>3.3171296296296295E-3</v>
      </c>
      <c r="G10" s="25" t="s">
        <v>240</v>
      </c>
      <c r="H10" s="23" t="s">
        <v>289</v>
      </c>
      <c r="I10" s="8" t="s">
        <v>36</v>
      </c>
      <c r="J10" s="9">
        <v>2001</v>
      </c>
      <c r="K10" s="136">
        <v>1.9502314814814816E-3</v>
      </c>
    </row>
    <row r="11" spans="1:12">
      <c r="A11" s="25" t="s">
        <v>241</v>
      </c>
      <c r="B11" s="23" t="s">
        <v>279</v>
      </c>
      <c r="C11" s="9" t="s">
        <v>31</v>
      </c>
      <c r="D11" s="8">
        <v>2001</v>
      </c>
      <c r="E11" s="127">
        <v>3.3379629629629627E-3</v>
      </c>
      <c r="G11" s="25" t="s">
        <v>241</v>
      </c>
      <c r="H11" s="23" t="s">
        <v>272</v>
      </c>
      <c r="I11" s="8" t="s">
        <v>37</v>
      </c>
      <c r="J11" s="9">
        <v>2003</v>
      </c>
      <c r="K11" s="136">
        <v>2.0011574074074077E-3</v>
      </c>
    </row>
    <row r="12" spans="1:12">
      <c r="A12" s="25" t="s">
        <v>242</v>
      </c>
      <c r="B12" s="23" t="s">
        <v>23</v>
      </c>
      <c r="C12" s="9" t="s">
        <v>42</v>
      </c>
      <c r="D12" s="8">
        <v>2000</v>
      </c>
      <c r="E12" s="127">
        <v>3.3437499999999995E-3</v>
      </c>
      <c r="G12" s="25" t="s">
        <v>242</v>
      </c>
      <c r="H12" s="23" t="s">
        <v>0</v>
      </c>
      <c r="I12" s="8" t="s">
        <v>28</v>
      </c>
      <c r="J12" s="9">
        <v>2000</v>
      </c>
      <c r="K12" s="136">
        <v>2.0138888888888888E-3</v>
      </c>
    </row>
    <row r="13" spans="1:12">
      <c r="A13" s="25" t="s">
        <v>243</v>
      </c>
      <c r="B13" s="23" t="s">
        <v>304</v>
      </c>
      <c r="C13" s="9" t="s">
        <v>30</v>
      </c>
      <c r="D13" s="8">
        <v>2000</v>
      </c>
      <c r="E13" s="127">
        <v>3.3506944444444443E-3</v>
      </c>
      <c r="G13" s="25" t="s">
        <v>243</v>
      </c>
      <c r="H13" s="23" t="s">
        <v>46</v>
      </c>
      <c r="I13" s="8" t="s">
        <v>45</v>
      </c>
      <c r="J13" s="9">
        <v>2001</v>
      </c>
      <c r="K13" s="136">
        <v>2.023148148148148E-3</v>
      </c>
    </row>
    <row r="14" spans="1:12">
      <c r="A14" s="25" t="s">
        <v>244</v>
      </c>
      <c r="B14" s="23" t="s">
        <v>286</v>
      </c>
      <c r="C14" s="9" t="s">
        <v>31</v>
      </c>
      <c r="D14" s="8">
        <v>2002</v>
      </c>
      <c r="E14" s="127">
        <v>3.3657407407407408E-3</v>
      </c>
      <c r="G14" s="25" t="s">
        <v>244</v>
      </c>
      <c r="H14" s="23" t="s">
        <v>15</v>
      </c>
      <c r="I14" s="8" t="s">
        <v>27</v>
      </c>
      <c r="J14" s="9">
        <v>2001</v>
      </c>
      <c r="K14" s="136">
        <v>2.0868055555555557E-3</v>
      </c>
    </row>
    <row r="15" spans="1:12">
      <c r="A15" s="25" t="s">
        <v>245</v>
      </c>
      <c r="B15" s="23" t="s">
        <v>4</v>
      </c>
      <c r="C15" s="9" t="s">
        <v>35</v>
      </c>
      <c r="D15" s="8">
        <v>2000</v>
      </c>
      <c r="E15" s="127">
        <v>3.3726851851851852E-3</v>
      </c>
      <c r="G15" s="25" t="s">
        <v>245</v>
      </c>
      <c r="H15" s="23" t="s">
        <v>280</v>
      </c>
      <c r="I15" s="8" t="s">
        <v>42</v>
      </c>
      <c r="J15" s="9">
        <v>2001</v>
      </c>
      <c r="K15" s="136">
        <v>2.1111111111111109E-3</v>
      </c>
      <c r="L15" s="15"/>
    </row>
    <row r="16" spans="1:12">
      <c r="A16" s="25" t="s">
        <v>246</v>
      </c>
      <c r="B16" s="23" t="s">
        <v>285</v>
      </c>
      <c r="C16" s="9" t="s">
        <v>39</v>
      </c>
      <c r="D16" s="8">
        <v>2000</v>
      </c>
      <c r="E16" s="127">
        <v>3.3819444444444444E-3</v>
      </c>
      <c r="G16" s="25" t="s">
        <v>246</v>
      </c>
      <c r="H16" s="23" t="s">
        <v>6</v>
      </c>
      <c r="I16" s="8" t="s">
        <v>36</v>
      </c>
      <c r="J16" s="9">
        <v>2000</v>
      </c>
      <c r="K16" s="136">
        <v>2.1134259259259261E-3</v>
      </c>
      <c r="L16" s="15"/>
    </row>
    <row r="17" spans="1:12">
      <c r="A17" s="25" t="s">
        <v>247</v>
      </c>
      <c r="B17" s="23" t="s">
        <v>293</v>
      </c>
      <c r="C17" s="9" t="s">
        <v>34</v>
      </c>
      <c r="D17" s="8">
        <v>2001</v>
      </c>
      <c r="E17" s="127">
        <v>3.4583333333333337E-3</v>
      </c>
      <c r="G17" s="25" t="s">
        <v>247</v>
      </c>
      <c r="H17" s="23" t="s">
        <v>291</v>
      </c>
      <c r="I17" s="8" t="s">
        <v>148</v>
      </c>
      <c r="J17" s="9">
        <v>2000</v>
      </c>
      <c r="K17" s="136">
        <v>2.1712962962962962E-3</v>
      </c>
      <c r="L17" s="15"/>
    </row>
    <row r="18" spans="1:12">
      <c r="A18" s="25" t="s">
        <v>248</v>
      </c>
      <c r="B18" s="23" t="s">
        <v>294</v>
      </c>
      <c r="C18" s="9" t="s">
        <v>43</v>
      </c>
      <c r="D18" s="8">
        <v>2001</v>
      </c>
      <c r="E18" s="127">
        <v>3.4652777777777776E-3</v>
      </c>
      <c r="G18" s="25" t="s">
        <v>248</v>
      </c>
      <c r="H18" s="23" t="s">
        <v>292</v>
      </c>
      <c r="I18" s="8" t="s">
        <v>45</v>
      </c>
      <c r="J18" s="9">
        <v>2003</v>
      </c>
      <c r="K18" s="136">
        <v>2.2650462962962963E-3</v>
      </c>
      <c r="L18" s="15"/>
    </row>
    <row r="19" spans="1:12">
      <c r="A19" s="25" t="s">
        <v>249</v>
      </c>
      <c r="B19" s="23" t="s">
        <v>278</v>
      </c>
      <c r="C19" s="9" t="s">
        <v>35</v>
      </c>
      <c r="D19" s="8">
        <v>2001</v>
      </c>
      <c r="E19" s="127">
        <v>3.4895833333333337E-3</v>
      </c>
      <c r="G19" s="25" t="s">
        <v>249</v>
      </c>
      <c r="H19" s="23" t="s">
        <v>306</v>
      </c>
      <c r="I19" s="8" t="s">
        <v>186</v>
      </c>
      <c r="J19" s="9">
        <v>2002</v>
      </c>
      <c r="K19" s="136">
        <v>2.3333333333333335E-3</v>
      </c>
      <c r="L19" s="15"/>
    </row>
    <row r="20" spans="1:12">
      <c r="A20" s="25" t="s">
        <v>250</v>
      </c>
      <c r="B20" s="23" t="s">
        <v>277</v>
      </c>
      <c r="C20" s="9" t="s">
        <v>29</v>
      </c>
      <c r="D20" s="8">
        <v>2002</v>
      </c>
      <c r="E20" s="127">
        <v>3.5104166666666665E-3</v>
      </c>
      <c r="H20" s="15"/>
      <c r="I20" s="15"/>
      <c r="J20" s="15"/>
      <c r="K20" s="15"/>
    </row>
    <row r="21" spans="1:12">
      <c r="A21" s="25" t="s">
        <v>251</v>
      </c>
      <c r="B21" s="23" t="s">
        <v>51</v>
      </c>
      <c r="C21" s="9" t="s">
        <v>35</v>
      </c>
      <c r="D21" s="8">
        <v>2000</v>
      </c>
      <c r="E21" s="127">
        <v>3.5185185185185185E-3</v>
      </c>
      <c r="H21" s="153" t="s">
        <v>307</v>
      </c>
    </row>
    <row r="22" spans="1:12">
      <c r="A22" s="25" t="s">
        <v>251</v>
      </c>
      <c r="B22" s="23" t="s">
        <v>16</v>
      </c>
      <c r="C22" s="9" t="s">
        <v>39</v>
      </c>
      <c r="D22" s="8">
        <v>2000</v>
      </c>
      <c r="E22" s="127">
        <v>3.5185185185185185E-3</v>
      </c>
      <c r="H22" s="2" t="s">
        <v>309</v>
      </c>
    </row>
    <row r="23" spans="1:12">
      <c r="A23" s="25" t="s">
        <v>253</v>
      </c>
      <c r="B23" s="23" t="s">
        <v>305</v>
      </c>
      <c r="C23" s="9" t="s">
        <v>148</v>
      </c>
      <c r="D23" s="8">
        <v>2003</v>
      </c>
      <c r="E23" s="127">
        <v>3.5474537037037037E-3</v>
      </c>
    </row>
    <row r="24" spans="1:12">
      <c r="A24" s="25" t="s">
        <v>254</v>
      </c>
      <c r="B24" s="23" t="s">
        <v>303</v>
      </c>
      <c r="C24" s="9" t="s">
        <v>34</v>
      </c>
      <c r="D24" s="8">
        <v>2004</v>
      </c>
      <c r="E24" s="127">
        <v>3.5821759259259257E-3</v>
      </c>
    </row>
    <row r="25" spans="1:12">
      <c r="A25" s="25" t="s">
        <v>255</v>
      </c>
      <c r="B25" s="23" t="s">
        <v>52</v>
      </c>
      <c r="C25" s="9" t="s">
        <v>27</v>
      </c>
      <c r="D25" s="8">
        <v>2001</v>
      </c>
      <c r="E25" s="127">
        <v>3.584490740740741E-3</v>
      </c>
    </row>
    <row r="26" spans="1:12">
      <c r="A26" s="25" t="s">
        <v>256</v>
      </c>
      <c r="B26" s="23" t="s">
        <v>273</v>
      </c>
      <c r="C26" s="9" t="s">
        <v>27</v>
      </c>
      <c r="D26" s="8">
        <v>2002</v>
      </c>
      <c r="E26" s="127">
        <v>3.6018518518518522E-3</v>
      </c>
    </row>
    <row r="27" spans="1:12">
      <c r="A27" s="25" t="s">
        <v>257</v>
      </c>
      <c r="B27" s="23" t="s">
        <v>271</v>
      </c>
      <c r="C27" s="9" t="s">
        <v>29</v>
      </c>
      <c r="D27" s="8">
        <v>2002</v>
      </c>
      <c r="E27" s="127">
        <v>3.6053240740740737E-3</v>
      </c>
    </row>
    <row r="28" spans="1:12">
      <c r="A28" s="25" t="s">
        <v>258</v>
      </c>
      <c r="B28" s="23" t="s">
        <v>281</v>
      </c>
      <c r="C28" s="9" t="s">
        <v>34</v>
      </c>
      <c r="D28" s="8">
        <v>2002</v>
      </c>
      <c r="E28" s="127">
        <v>3.6319444444444446E-3</v>
      </c>
    </row>
    <row r="29" spans="1:12">
      <c r="A29" s="25" t="s">
        <v>259</v>
      </c>
      <c r="B29" s="23" t="s">
        <v>25</v>
      </c>
      <c r="C29" s="9" t="s">
        <v>32</v>
      </c>
      <c r="D29" s="8">
        <v>2001</v>
      </c>
      <c r="E29" s="127">
        <v>3.6631944444444446E-3</v>
      </c>
    </row>
    <row r="30" spans="1:12">
      <c r="A30" s="25" t="s">
        <v>260</v>
      </c>
      <c r="B30" s="23" t="s">
        <v>14</v>
      </c>
      <c r="C30" s="9" t="s">
        <v>26</v>
      </c>
      <c r="D30" s="8">
        <v>2001</v>
      </c>
      <c r="E30" s="127">
        <v>3.701388888888889E-3</v>
      </c>
    </row>
    <row r="31" spans="1:12">
      <c r="A31" s="25" t="s">
        <v>261</v>
      </c>
      <c r="B31" s="23" t="s">
        <v>301</v>
      </c>
      <c r="C31" s="9" t="s">
        <v>39</v>
      </c>
      <c r="D31" s="8">
        <v>2001</v>
      </c>
      <c r="E31" s="127">
        <v>3.7118055555555554E-3</v>
      </c>
    </row>
    <row r="32" spans="1:12">
      <c r="A32" s="25" t="s">
        <v>262</v>
      </c>
      <c r="B32" s="23" t="s">
        <v>283</v>
      </c>
      <c r="C32" s="9" t="s">
        <v>189</v>
      </c>
      <c r="D32" s="8">
        <v>2002</v>
      </c>
      <c r="E32" s="127">
        <v>3.7245370370370371E-3</v>
      </c>
    </row>
    <row r="33" spans="1:5">
      <c r="A33" s="28" t="s">
        <v>296</v>
      </c>
      <c r="B33" s="23" t="s">
        <v>276</v>
      </c>
      <c r="C33" s="9" t="s">
        <v>26</v>
      </c>
      <c r="D33" s="8">
        <v>2001</v>
      </c>
      <c r="E33" s="127">
        <v>3.7268518518518514E-3</v>
      </c>
    </row>
    <row r="34" spans="1:5">
      <c r="A34" s="28" t="s">
        <v>297</v>
      </c>
      <c r="B34" s="23" t="s">
        <v>300</v>
      </c>
      <c r="C34" s="9" t="s">
        <v>39</v>
      </c>
      <c r="D34" s="8">
        <v>2002</v>
      </c>
      <c r="E34" s="127">
        <v>3.7696759259259263E-3</v>
      </c>
    </row>
    <row r="35" spans="1:5">
      <c r="A35" s="28" t="s">
        <v>298</v>
      </c>
      <c r="B35" s="23" t="s">
        <v>290</v>
      </c>
      <c r="C35" s="9" t="s">
        <v>26</v>
      </c>
      <c r="D35" s="8">
        <v>2002</v>
      </c>
      <c r="E35" s="127">
        <v>3.8136574074074075E-3</v>
      </c>
    </row>
  </sheetData>
  <sortState ref="H3:K23">
    <sortCondition ref="K3:K23"/>
  </sortState>
  <pageMargins left="0.70866141732283472" right="0.70866141732283472" top="0.78740157480314965" bottom="0.78740157480314965" header="0.31496062992125984" footer="0.31496062992125984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>
      <selection activeCell="G24" sqref="G24"/>
    </sheetView>
  </sheetViews>
  <sheetFormatPr defaultRowHeight="15"/>
  <cols>
    <col min="1" max="1" width="4.42578125" style="2" customWidth="1"/>
    <col min="2" max="2" width="24.85546875" style="2" customWidth="1"/>
    <col min="3" max="4" width="7" style="2" customWidth="1"/>
    <col min="5" max="6" width="9.140625" style="2"/>
    <col min="7" max="7" width="5.28515625" style="2" customWidth="1"/>
    <col min="8" max="8" width="24" style="2" customWidth="1"/>
    <col min="9" max="10" width="6.85546875" style="2" customWidth="1"/>
    <col min="11" max="247" width="9.140625" style="2"/>
    <col min="248" max="248" width="4.42578125" style="2" customWidth="1"/>
    <col min="249" max="249" width="24.85546875" style="2" customWidth="1"/>
    <col min="250" max="251" width="7" style="2" customWidth="1"/>
    <col min="252" max="503" width="9.140625" style="2"/>
    <col min="504" max="504" width="4.42578125" style="2" customWidth="1"/>
    <col min="505" max="505" width="24.85546875" style="2" customWidth="1"/>
    <col min="506" max="507" width="7" style="2" customWidth="1"/>
    <col min="508" max="759" width="9.140625" style="2"/>
    <col min="760" max="760" width="4.42578125" style="2" customWidth="1"/>
    <col min="761" max="761" width="24.85546875" style="2" customWidth="1"/>
    <col min="762" max="763" width="7" style="2" customWidth="1"/>
    <col min="764" max="1015" width="9.140625" style="2"/>
    <col min="1016" max="1016" width="4.42578125" style="2" customWidth="1"/>
    <col min="1017" max="1017" width="24.85546875" style="2" customWidth="1"/>
    <col min="1018" max="1019" width="7" style="2" customWidth="1"/>
    <col min="1020" max="1271" width="9.140625" style="2"/>
    <col min="1272" max="1272" width="4.42578125" style="2" customWidth="1"/>
    <col min="1273" max="1273" width="24.85546875" style="2" customWidth="1"/>
    <col min="1274" max="1275" width="7" style="2" customWidth="1"/>
    <col min="1276" max="1527" width="9.140625" style="2"/>
    <col min="1528" max="1528" width="4.42578125" style="2" customWidth="1"/>
    <col min="1529" max="1529" width="24.85546875" style="2" customWidth="1"/>
    <col min="1530" max="1531" width="7" style="2" customWidth="1"/>
    <col min="1532" max="1783" width="9.140625" style="2"/>
    <col min="1784" max="1784" width="4.42578125" style="2" customWidth="1"/>
    <col min="1785" max="1785" width="24.85546875" style="2" customWidth="1"/>
    <col min="1786" max="1787" width="7" style="2" customWidth="1"/>
    <col min="1788" max="2039" width="9.140625" style="2"/>
    <col min="2040" max="2040" width="4.42578125" style="2" customWidth="1"/>
    <col min="2041" max="2041" width="24.85546875" style="2" customWidth="1"/>
    <col min="2042" max="2043" width="7" style="2" customWidth="1"/>
    <col min="2044" max="2295" width="9.140625" style="2"/>
    <col min="2296" max="2296" width="4.42578125" style="2" customWidth="1"/>
    <col min="2297" max="2297" width="24.85546875" style="2" customWidth="1"/>
    <col min="2298" max="2299" width="7" style="2" customWidth="1"/>
    <col min="2300" max="2551" width="9.140625" style="2"/>
    <col min="2552" max="2552" width="4.42578125" style="2" customWidth="1"/>
    <col min="2553" max="2553" width="24.85546875" style="2" customWidth="1"/>
    <col min="2554" max="2555" width="7" style="2" customWidth="1"/>
    <col min="2556" max="2807" width="9.140625" style="2"/>
    <col min="2808" max="2808" width="4.42578125" style="2" customWidth="1"/>
    <col min="2809" max="2809" width="24.85546875" style="2" customWidth="1"/>
    <col min="2810" max="2811" width="7" style="2" customWidth="1"/>
    <col min="2812" max="3063" width="9.140625" style="2"/>
    <col min="3064" max="3064" width="4.42578125" style="2" customWidth="1"/>
    <col min="3065" max="3065" width="24.85546875" style="2" customWidth="1"/>
    <col min="3066" max="3067" width="7" style="2" customWidth="1"/>
    <col min="3068" max="3319" width="9.140625" style="2"/>
    <col min="3320" max="3320" width="4.42578125" style="2" customWidth="1"/>
    <col min="3321" max="3321" width="24.85546875" style="2" customWidth="1"/>
    <col min="3322" max="3323" width="7" style="2" customWidth="1"/>
    <col min="3324" max="3575" width="9.140625" style="2"/>
    <col min="3576" max="3576" width="4.42578125" style="2" customWidth="1"/>
    <col min="3577" max="3577" width="24.85546875" style="2" customWidth="1"/>
    <col min="3578" max="3579" width="7" style="2" customWidth="1"/>
    <col min="3580" max="3831" width="9.140625" style="2"/>
    <col min="3832" max="3832" width="4.42578125" style="2" customWidth="1"/>
    <col min="3833" max="3833" width="24.85546875" style="2" customWidth="1"/>
    <col min="3834" max="3835" width="7" style="2" customWidth="1"/>
    <col min="3836" max="4087" width="9.140625" style="2"/>
    <col min="4088" max="4088" width="4.42578125" style="2" customWidth="1"/>
    <col min="4089" max="4089" width="24.85546875" style="2" customWidth="1"/>
    <col min="4090" max="4091" width="7" style="2" customWidth="1"/>
    <col min="4092" max="4343" width="9.140625" style="2"/>
    <col min="4344" max="4344" width="4.42578125" style="2" customWidth="1"/>
    <col min="4345" max="4345" width="24.85546875" style="2" customWidth="1"/>
    <col min="4346" max="4347" width="7" style="2" customWidth="1"/>
    <col min="4348" max="4599" width="9.140625" style="2"/>
    <col min="4600" max="4600" width="4.42578125" style="2" customWidth="1"/>
    <col min="4601" max="4601" width="24.85546875" style="2" customWidth="1"/>
    <col min="4602" max="4603" width="7" style="2" customWidth="1"/>
    <col min="4604" max="4855" width="9.140625" style="2"/>
    <col min="4856" max="4856" width="4.42578125" style="2" customWidth="1"/>
    <col min="4857" max="4857" width="24.85546875" style="2" customWidth="1"/>
    <col min="4858" max="4859" width="7" style="2" customWidth="1"/>
    <col min="4860" max="5111" width="9.140625" style="2"/>
    <col min="5112" max="5112" width="4.42578125" style="2" customWidth="1"/>
    <col min="5113" max="5113" width="24.85546875" style="2" customWidth="1"/>
    <col min="5114" max="5115" width="7" style="2" customWidth="1"/>
    <col min="5116" max="5367" width="9.140625" style="2"/>
    <col min="5368" max="5368" width="4.42578125" style="2" customWidth="1"/>
    <col min="5369" max="5369" width="24.85546875" style="2" customWidth="1"/>
    <col min="5370" max="5371" width="7" style="2" customWidth="1"/>
    <col min="5372" max="5623" width="9.140625" style="2"/>
    <col min="5624" max="5624" width="4.42578125" style="2" customWidth="1"/>
    <col min="5625" max="5625" width="24.85546875" style="2" customWidth="1"/>
    <col min="5626" max="5627" width="7" style="2" customWidth="1"/>
    <col min="5628" max="5879" width="9.140625" style="2"/>
    <col min="5880" max="5880" width="4.42578125" style="2" customWidth="1"/>
    <col min="5881" max="5881" width="24.85546875" style="2" customWidth="1"/>
    <col min="5882" max="5883" width="7" style="2" customWidth="1"/>
    <col min="5884" max="6135" width="9.140625" style="2"/>
    <col min="6136" max="6136" width="4.42578125" style="2" customWidth="1"/>
    <col min="6137" max="6137" width="24.85546875" style="2" customWidth="1"/>
    <col min="6138" max="6139" width="7" style="2" customWidth="1"/>
    <col min="6140" max="6391" width="9.140625" style="2"/>
    <col min="6392" max="6392" width="4.42578125" style="2" customWidth="1"/>
    <col min="6393" max="6393" width="24.85546875" style="2" customWidth="1"/>
    <col min="6394" max="6395" width="7" style="2" customWidth="1"/>
    <col min="6396" max="6647" width="9.140625" style="2"/>
    <col min="6648" max="6648" width="4.42578125" style="2" customWidth="1"/>
    <col min="6649" max="6649" width="24.85546875" style="2" customWidth="1"/>
    <col min="6650" max="6651" width="7" style="2" customWidth="1"/>
    <col min="6652" max="6903" width="9.140625" style="2"/>
    <col min="6904" max="6904" width="4.42578125" style="2" customWidth="1"/>
    <col min="6905" max="6905" width="24.85546875" style="2" customWidth="1"/>
    <col min="6906" max="6907" width="7" style="2" customWidth="1"/>
    <col min="6908" max="7159" width="9.140625" style="2"/>
    <col min="7160" max="7160" width="4.42578125" style="2" customWidth="1"/>
    <col min="7161" max="7161" width="24.85546875" style="2" customWidth="1"/>
    <col min="7162" max="7163" width="7" style="2" customWidth="1"/>
    <col min="7164" max="7415" width="9.140625" style="2"/>
    <col min="7416" max="7416" width="4.42578125" style="2" customWidth="1"/>
    <col min="7417" max="7417" width="24.85546875" style="2" customWidth="1"/>
    <col min="7418" max="7419" width="7" style="2" customWidth="1"/>
    <col min="7420" max="7671" width="9.140625" style="2"/>
    <col min="7672" max="7672" width="4.42578125" style="2" customWidth="1"/>
    <col min="7673" max="7673" width="24.85546875" style="2" customWidth="1"/>
    <col min="7674" max="7675" width="7" style="2" customWidth="1"/>
    <col min="7676" max="7927" width="9.140625" style="2"/>
    <col min="7928" max="7928" width="4.42578125" style="2" customWidth="1"/>
    <col min="7929" max="7929" width="24.85546875" style="2" customWidth="1"/>
    <col min="7930" max="7931" width="7" style="2" customWidth="1"/>
    <col min="7932" max="8183" width="9.140625" style="2"/>
    <col min="8184" max="8184" width="4.42578125" style="2" customWidth="1"/>
    <col min="8185" max="8185" width="24.85546875" style="2" customWidth="1"/>
    <col min="8186" max="8187" width="7" style="2" customWidth="1"/>
    <col min="8188" max="8439" width="9.140625" style="2"/>
    <col min="8440" max="8440" width="4.42578125" style="2" customWidth="1"/>
    <col min="8441" max="8441" width="24.85546875" style="2" customWidth="1"/>
    <col min="8442" max="8443" width="7" style="2" customWidth="1"/>
    <col min="8444" max="8695" width="9.140625" style="2"/>
    <col min="8696" max="8696" width="4.42578125" style="2" customWidth="1"/>
    <col min="8697" max="8697" width="24.85546875" style="2" customWidth="1"/>
    <col min="8698" max="8699" width="7" style="2" customWidth="1"/>
    <col min="8700" max="8951" width="9.140625" style="2"/>
    <col min="8952" max="8952" width="4.42578125" style="2" customWidth="1"/>
    <col min="8953" max="8953" width="24.85546875" style="2" customWidth="1"/>
    <col min="8954" max="8955" width="7" style="2" customWidth="1"/>
    <col min="8956" max="9207" width="9.140625" style="2"/>
    <col min="9208" max="9208" width="4.42578125" style="2" customWidth="1"/>
    <col min="9209" max="9209" width="24.85546875" style="2" customWidth="1"/>
    <col min="9210" max="9211" width="7" style="2" customWidth="1"/>
    <col min="9212" max="9463" width="9.140625" style="2"/>
    <col min="9464" max="9464" width="4.42578125" style="2" customWidth="1"/>
    <col min="9465" max="9465" width="24.85546875" style="2" customWidth="1"/>
    <col min="9466" max="9467" width="7" style="2" customWidth="1"/>
    <col min="9468" max="9719" width="9.140625" style="2"/>
    <col min="9720" max="9720" width="4.42578125" style="2" customWidth="1"/>
    <col min="9721" max="9721" width="24.85546875" style="2" customWidth="1"/>
    <col min="9722" max="9723" width="7" style="2" customWidth="1"/>
    <col min="9724" max="9975" width="9.140625" style="2"/>
    <col min="9976" max="9976" width="4.42578125" style="2" customWidth="1"/>
    <col min="9977" max="9977" width="24.85546875" style="2" customWidth="1"/>
    <col min="9978" max="9979" width="7" style="2" customWidth="1"/>
    <col min="9980" max="10231" width="9.140625" style="2"/>
    <col min="10232" max="10232" width="4.42578125" style="2" customWidth="1"/>
    <col min="10233" max="10233" width="24.85546875" style="2" customWidth="1"/>
    <col min="10234" max="10235" width="7" style="2" customWidth="1"/>
    <col min="10236" max="10487" width="9.140625" style="2"/>
    <col min="10488" max="10488" width="4.42578125" style="2" customWidth="1"/>
    <col min="10489" max="10489" width="24.85546875" style="2" customWidth="1"/>
    <col min="10490" max="10491" width="7" style="2" customWidth="1"/>
    <col min="10492" max="10743" width="9.140625" style="2"/>
    <col min="10744" max="10744" width="4.42578125" style="2" customWidth="1"/>
    <col min="10745" max="10745" width="24.85546875" style="2" customWidth="1"/>
    <col min="10746" max="10747" width="7" style="2" customWidth="1"/>
    <col min="10748" max="10999" width="9.140625" style="2"/>
    <col min="11000" max="11000" width="4.42578125" style="2" customWidth="1"/>
    <col min="11001" max="11001" width="24.85546875" style="2" customWidth="1"/>
    <col min="11002" max="11003" width="7" style="2" customWidth="1"/>
    <col min="11004" max="11255" width="9.140625" style="2"/>
    <col min="11256" max="11256" width="4.42578125" style="2" customWidth="1"/>
    <col min="11257" max="11257" width="24.85546875" style="2" customWidth="1"/>
    <col min="11258" max="11259" width="7" style="2" customWidth="1"/>
    <col min="11260" max="11511" width="9.140625" style="2"/>
    <col min="11512" max="11512" width="4.42578125" style="2" customWidth="1"/>
    <col min="11513" max="11513" width="24.85546875" style="2" customWidth="1"/>
    <col min="11514" max="11515" width="7" style="2" customWidth="1"/>
    <col min="11516" max="11767" width="9.140625" style="2"/>
    <col min="11768" max="11768" width="4.42578125" style="2" customWidth="1"/>
    <col min="11769" max="11769" width="24.85546875" style="2" customWidth="1"/>
    <col min="11770" max="11771" width="7" style="2" customWidth="1"/>
    <col min="11772" max="12023" width="9.140625" style="2"/>
    <col min="12024" max="12024" width="4.42578125" style="2" customWidth="1"/>
    <col min="12025" max="12025" width="24.85546875" style="2" customWidth="1"/>
    <col min="12026" max="12027" width="7" style="2" customWidth="1"/>
    <col min="12028" max="12279" width="9.140625" style="2"/>
    <col min="12280" max="12280" width="4.42578125" style="2" customWidth="1"/>
    <col min="12281" max="12281" width="24.85546875" style="2" customWidth="1"/>
    <col min="12282" max="12283" width="7" style="2" customWidth="1"/>
    <col min="12284" max="12535" width="9.140625" style="2"/>
    <col min="12536" max="12536" width="4.42578125" style="2" customWidth="1"/>
    <col min="12537" max="12537" width="24.85546875" style="2" customWidth="1"/>
    <col min="12538" max="12539" width="7" style="2" customWidth="1"/>
    <col min="12540" max="12791" width="9.140625" style="2"/>
    <col min="12792" max="12792" width="4.42578125" style="2" customWidth="1"/>
    <col min="12793" max="12793" width="24.85546875" style="2" customWidth="1"/>
    <col min="12794" max="12795" width="7" style="2" customWidth="1"/>
    <col min="12796" max="13047" width="9.140625" style="2"/>
    <col min="13048" max="13048" width="4.42578125" style="2" customWidth="1"/>
    <col min="13049" max="13049" width="24.85546875" style="2" customWidth="1"/>
    <col min="13050" max="13051" width="7" style="2" customWidth="1"/>
    <col min="13052" max="13303" width="9.140625" style="2"/>
    <col min="13304" max="13304" width="4.42578125" style="2" customWidth="1"/>
    <col min="13305" max="13305" width="24.85546875" style="2" customWidth="1"/>
    <col min="13306" max="13307" width="7" style="2" customWidth="1"/>
    <col min="13308" max="13559" width="9.140625" style="2"/>
    <col min="13560" max="13560" width="4.42578125" style="2" customWidth="1"/>
    <col min="13561" max="13561" width="24.85546875" style="2" customWidth="1"/>
    <col min="13562" max="13563" width="7" style="2" customWidth="1"/>
    <col min="13564" max="13815" width="9.140625" style="2"/>
    <col min="13816" max="13816" width="4.42578125" style="2" customWidth="1"/>
    <col min="13817" max="13817" width="24.85546875" style="2" customWidth="1"/>
    <col min="13818" max="13819" width="7" style="2" customWidth="1"/>
    <col min="13820" max="14071" width="9.140625" style="2"/>
    <col min="14072" max="14072" width="4.42578125" style="2" customWidth="1"/>
    <col min="14073" max="14073" width="24.85546875" style="2" customWidth="1"/>
    <col min="14074" max="14075" width="7" style="2" customWidth="1"/>
    <col min="14076" max="14327" width="9.140625" style="2"/>
    <col min="14328" max="14328" width="4.42578125" style="2" customWidth="1"/>
    <col min="14329" max="14329" width="24.85546875" style="2" customWidth="1"/>
    <col min="14330" max="14331" width="7" style="2" customWidth="1"/>
    <col min="14332" max="14583" width="9.140625" style="2"/>
    <col min="14584" max="14584" width="4.42578125" style="2" customWidth="1"/>
    <col min="14585" max="14585" width="24.85546875" style="2" customWidth="1"/>
    <col min="14586" max="14587" width="7" style="2" customWidth="1"/>
    <col min="14588" max="14839" width="9.140625" style="2"/>
    <col min="14840" max="14840" width="4.42578125" style="2" customWidth="1"/>
    <col min="14841" max="14841" width="24.85546875" style="2" customWidth="1"/>
    <col min="14842" max="14843" width="7" style="2" customWidth="1"/>
    <col min="14844" max="15095" width="9.140625" style="2"/>
    <col min="15096" max="15096" width="4.42578125" style="2" customWidth="1"/>
    <col min="15097" max="15097" width="24.85546875" style="2" customWidth="1"/>
    <col min="15098" max="15099" width="7" style="2" customWidth="1"/>
    <col min="15100" max="15351" width="9.140625" style="2"/>
    <col min="15352" max="15352" width="4.42578125" style="2" customWidth="1"/>
    <col min="15353" max="15353" width="24.85546875" style="2" customWidth="1"/>
    <col min="15354" max="15355" width="7" style="2" customWidth="1"/>
    <col min="15356" max="15607" width="9.140625" style="2"/>
    <col min="15608" max="15608" width="4.42578125" style="2" customWidth="1"/>
    <col min="15609" max="15609" width="24.85546875" style="2" customWidth="1"/>
    <col min="15610" max="15611" width="7" style="2" customWidth="1"/>
    <col min="15612" max="15863" width="9.140625" style="2"/>
    <col min="15864" max="15864" width="4.42578125" style="2" customWidth="1"/>
    <col min="15865" max="15865" width="24.85546875" style="2" customWidth="1"/>
    <col min="15866" max="15867" width="7" style="2" customWidth="1"/>
    <col min="15868" max="16119" width="9.140625" style="2"/>
    <col min="16120" max="16120" width="4.42578125" style="2" customWidth="1"/>
    <col min="16121" max="16121" width="24.85546875" style="2" customWidth="1"/>
    <col min="16122" max="16123" width="7" style="2" customWidth="1"/>
    <col min="16124" max="16384" width="9.140625" style="2"/>
  </cols>
  <sheetData>
    <row r="1" spans="1:11" ht="18">
      <c r="A1" s="26" t="s">
        <v>86</v>
      </c>
      <c r="B1" s="21" t="s">
        <v>56</v>
      </c>
      <c r="C1" s="4" t="s">
        <v>57</v>
      </c>
      <c r="D1" s="3" t="s">
        <v>58</v>
      </c>
      <c r="E1" s="22" t="s">
        <v>73</v>
      </c>
      <c r="F1" s="152" t="s">
        <v>265</v>
      </c>
      <c r="G1" s="26" t="s">
        <v>86</v>
      </c>
      <c r="H1" s="21" t="s">
        <v>56</v>
      </c>
      <c r="I1" s="4" t="s">
        <v>57</v>
      </c>
      <c r="J1" s="3" t="s">
        <v>58</v>
      </c>
      <c r="K1" s="22" t="s">
        <v>73</v>
      </c>
    </row>
    <row r="2" spans="1:11">
      <c r="A2" s="25" t="s">
        <v>233</v>
      </c>
      <c r="B2" s="23" t="s">
        <v>281</v>
      </c>
      <c r="C2" s="9" t="s">
        <v>34</v>
      </c>
      <c r="D2" s="8">
        <v>2002</v>
      </c>
      <c r="E2" s="24">
        <v>1.5844907407407407E-3</v>
      </c>
      <c r="F2" s="126"/>
      <c r="G2" s="25" t="s">
        <v>233</v>
      </c>
      <c r="H2" s="23" t="s">
        <v>3</v>
      </c>
      <c r="I2" s="9" t="s">
        <v>27</v>
      </c>
      <c r="J2" s="8">
        <v>2001</v>
      </c>
      <c r="K2" s="24">
        <v>1.8900462962962961E-3</v>
      </c>
    </row>
    <row r="3" spans="1:11">
      <c r="A3" s="25" t="s">
        <v>234</v>
      </c>
      <c r="B3" s="23" t="s">
        <v>16</v>
      </c>
      <c r="C3" s="9" t="s">
        <v>39</v>
      </c>
      <c r="D3" s="8">
        <v>2000</v>
      </c>
      <c r="E3" s="24">
        <v>1.707175925925926E-3</v>
      </c>
      <c r="F3" s="126"/>
      <c r="G3" s="25" t="s">
        <v>234</v>
      </c>
      <c r="H3" s="23" t="s">
        <v>2</v>
      </c>
      <c r="I3" s="9" t="s">
        <v>36</v>
      </c>
      <c r="J3" s="8">
        <v>2000</v>
      </c>
      <c r="K3" s="24">
        <v>1.9363425925925926E-3</v>
      </c>
    </row>
    <row r="4" spans="1:11">
      <c r="A4" s="25" t="s">
        <v>235</v>
      </c>
      <c r="B4" s="23" t="s">
        <v>273</v>
      </c>
      <c r="C4" s="9" t="s">
        <v>27</v>
      </c>
      <c r="D4" s="8">
        <v>2002</v>
      </c>
      <c r="E4" s="24">
        <v>1.7777777777777776E-3</v>
      </c>
      <c r="F4" s="126"/>
      <c r="G4" s="25" t="s">
        <v>235</v>
      </c>
      <c r="H4" s="23" t="s">
        <v>24</v>
      </c>
      <c r="I4" s="9" t="s">
        <v>35</v>
      </c>
      <c r="J4" s="8">
        <v>2000</v>
      </c>
      <c r="K4" s="24">
        <v>1.943287037037037E-3</v>
      </c>
    </row>
    <row r="5" spans="1:11">
      <c r="A5" s="25" t="s">
        <v>236</v>
      </c>
      <c r="B5" s="23" t="s">
        <v>5</v>
      </c>
      <c r="C5" s="9" t="s">
        <v>36</v>
      </c>
      <c r="D5" s="8">
        <v>2001</v>
      </c>
      <c r="E5" s="24">
        <v>1.7905092592592591E-3</v>
      </c>
      <c r="F5" s="126"/>
      <c r="G5" s="25" t="s">
        <v>236</v>
      </c>
      <c r="H5" s="23" t="s">
        <v>84</v>
      </c>
      <c r="I5" s="9" t="s">
        <v>27</v>
      </c>
      <c r="J5" s="8">
        <v>2002</v>
      </c>
      <c r="K5" s="24">
        <v>1.9467592592592592E-3</v>
      </c>
    </row>
    <row r="6" spans="1:11">
      <c r="A6" s="25" t="s">
        <v>237</v>
      </c>
      <c r="B6" s="23" t="s">
        <v>284</v>
      </c>
      <c r="C6" s="9" t="s">
        <v>195</v>
      </c>
      <c r="D6" s="8">
        <v>2001</v>
      </c>
      <c r="E6" s="24">
        <v>1.7951388888888889E-3</v>
      </c>
      <c r="F6" s="126"/>
      <c r="G6" s="25" t="s">
        <v>237</v>
      </c>
      <c r="H6" s="23" t="s">
        <v>0</v>
      </c>
      <c r="I6" s="9" t="s">
        <v>28</v>
      </c>
      <c r="J6" s="8">
        <v>2000</v>
      </c>
      <c r="K6" s="24">
        <v>2E-3</v>
      </c>
    </row>
    <row r="7" spans="1:11">
      <c r="A7" s="25" t="s">
        <v>238</v>
      </c>
      <c r="B7" s="23" t="s">
        <v>300</v>
      </c>
      <c r="C7" s="9" t="s">
        <v>39</v>
      </c>
      <c r="D7" s="8">
        <v>2002</v>
      </c>
      <c r="E7" s="24">
        <v>1.8078703703703705E-3</v>
      </c>
      <c r="F7" s="126"/>
      <c r="G7" s="25" t="s">
        <v>238</v>
      </c>
      <c r="H7" s="23" t="s">
        <v>282</v>
      </c>
      <c r="I7" s="9" t="s">
        <v>186</v>
      </c>
      <c r="J7" s="8">
        <v>2000</v>
      </c>
      <c r="K7" s="24">
        <v>2.0150462962962965E-3</v>
      </c>
    </row>
    <row r="8" spans="1:11">
      <c r="A8" s="25" t="s">
        <v>239</v>
      </c>
      <c r="B8" s="23" t="s">
        <v>7</v>
      </c>
      <c r="C8" s="9" t="s">
        <v>36</v>
      </c>
      <c r="D8" s="8">
        <v>2001</v>
      </c>
      <c r="E8" s="24">
        <v>1.8310185185185185E-3</v>
      </c>
      <c r="F8" s="126"/>
      <c r="G8" s="25" t="s">
        <v>239</v>
      </c>
      <c r="H8" s="23" t="s">
        <v>272</v>
      </c>
      <c r="I8" s="9" t="s">
        <v>37</v>
      </c>
      <c r="J8" s="8">
        <v>2003</v>
      </c>
      <c r="K8" s="24">
        <v>2.1099537037037037E-3</v>
      </c>
    </row>
    <row r="9" spans="1:11">
      <c r="A9" s="25" t="s">
        <v>240</v>
      </c>
      <c r="B9" s="23" t="s">
        <v>302</v>
      </c>
      <c r="C9" s="9" t="s">
        <v>27</v>
      </c>
      <c r="D9" s="8">
        <v>2000</v>
      </c>
      <c r="E9" s="24">
        <v>1.8333333333333335E-3</v>
      </c>
      <c r="F9" s="126"/>
      <c r="G9" s="25" t="s">
        <v>240</v>
      </c>
      <c r="H9" s="23" t="s">
        <v>6</v>
      </c>
      <c r="I9" s="9" t="s">
        <v>36</v>
      </c>
      <c r="J9" s="8">
        <v>2000</v>
      </c>
      <c r="K9" s="24">
        <v>2.150462962962963E-3</v>
      </c>
    </row>
    <row r="10" spans="1:11">
      <c r="A10" s="25" t="s">
        <v>241</v>
      </c>
      <c r="B10" s="23" t="s">
        <v>285</v>
      </c>
      <c r="C10" s="9" t="s">
        <v>39</v>
      </c>
      <c r="D10" s="8">
        <v>2000</v>
      </c>
      <c r="E10" s="24">
        <v>1.8437499999999999E-3</v>
      </c>
      <c r="F10" s="126"/>
      <c r="G10" s="25" t="s">
        <v>241</v>
      </c>
      <c r="H10" s="23" t="s">
        <v>21</v>
      </c>
      <c r="I10" s="9" t="s">
        <v>186</v>
      </c>
      <c r="J10" s="8">
        <v>2002</v>
      </c>
      <c r="K10" s="24">
        <v>2.1874999999999998E-3</v>
      </c>
    </row>
    <row r="11" spans="1:11">
      <c r="A11" s="25" t="s">
        <v>242</v>
      </c>
      <c r="B11" s="23" t="s">
        <v>279</v>
      </c>
      <c r="C11" s="9" t="s">
        <v>31</v>
      </c>
      <c r="D11" s="8">
        <v>2001</v>
      </c>
      <c r="E11" s="24">
        <v>1.8506944444444445E-3</v>
      </c>
      <c r="F11" s="126"/>
      <c r="G11" s="25" t="s">
        <v>242</v>
      </c>
      <c r="H11" s="23" t="s">
        <v>295</v>
      </c>
      <c r="I11" s="9" t="s">
        <v>39</v>
      </c>
      <c r="J11" s="8">
        <v>2003</v>
      </c>
      <c r="K11" s="24">
        <v>2.2013888888888886E-3</v>
      </c>
    </row>
    <row r="12" spans="1:11">
      <c r="A12" s="25" t="s">
        <v>243</v>
      </c>
      <c r="B12" s="23" t="s">
        <v>19</v>
      </c>
      <c r="C12" s="9" t="s">
        <v>41</v>
      </c>
      <c r="D12" s="8">
        <v>2002</v>
      </c>
      <c r="E12" s="24">
        <v>1.8541666666666665E-3</v>
      </c>
      <c r="F12" s="126"/>
      <c r="G12" s="25" t="s">
        <v>243</v>
      </c>
      <c r="H12" s="23" t="s">
        <v>274</v>
      </c>
      <c r="I12" s="9" t="s">
        <v>186</v>
      </c>
      <c r="J12" s="8">
        <v>2001</v>
      </c>
      <c r="K12" s="24">
        <v>2.2476851851851855E-3</v>
      </c>
    </row>
    <row r="13" spans="1:11">
      <c r="A13" s="25" t="s">
        <v>244</v>
      </c>
      <c r="B13" s="23" t="s">
        <v>23</v>
      </c>
      <c r="C13" s="9" t="s">
        <v>42</v>
      </c>
      <c r="D13" s="8">
        <v>2000</v>
      </c>
      <c r="E13" s="24">
        <v>1.8715277777777782E-3</v>
      </c>
      <c r="F13" s="126"/>
      <c r="G13" s="25" t="s">
        <v>244</v>
      </c>
      <c r="H13" s="23" t="s">
        <v>15</v>
      </c>
      <c r="I13" s="9" t="s">
        <v>27</v>
      </c>
      <c r="J13" s="8">
        <v>2001</v>
      </c>
      <c r="K13" s="24">
        <v>2.2893518518518519E-3</v>
      </c>
    </row>
    <row r="14" spans="1:11">
      <c r="A14" s="25" t="s">
        <v>245</v>
      </c>
      <c r="B14" s="23" t="s">
        <v>20</v>
      </c>
      <c r="C14" s="9" t="s">
        <v>35</v>
      </c>
      <c r="D14" s="8">
        <v>2001</v>
      </c>
      <c r="E14" s="24">
        <v>1.8819444444444445E-3</v>
      </c>
      <c r="F14" s="126"/>
      <c r="G14" s="25" t="s">
        <v>245</v>
      </c>
      <c r="H14" s="23" t="s">
        <v>289</v>
      </c>
      <c r="I14" s="9" t="s">
        <v>36</v>
      </c>
      <c r="J14" s="8">
        <v>2001</v>
      </c>
      <c r="K14" s="24">
        <v>2.3009259259259259E-3</v>
      </c>
    </row>
    <row r="15" spans="1:11">
      <c r="A15" s="25" t="s">
        <v>246</v>
      </c>
      <c r="B15" s="23" t="s">
        <v>4</v>
      </c>
      <c r="C15" s="9" t="s">
        <v>35</v>
      </c>
      <c r="D15" s="8">
        <v>2000</v>
      </c>
      <c r="E15" s="24">
        <v>1.8854166666666665E-3</v>
      </c>
      <c r="F15" s="126"/>
      <c r="G15" s="25" t="s">
        <v>246</v>
      </c>
      <c r="H15" s="23" t="s">
        <v>46</v>
      </c>
      <c r="I15" s="9" t="s">
        <v>45</v>
      </c>
      <c r="J15" s="8">
        <v>2001</v>
      </c>
      <c r="K15" s="24">
        <v>2.3078703703703703E-3</v>
      </c>
    </row>
    <row r="16" spans="1:11">
      <c r="A16" s="25" t="s">
        <v>247</v>
      </c>
      <c r="B16" s="23" t="s">
        <v>293</v>
      </c>
      <c r="C16" s="9" t="s">
        <v>34</v>
      </c>
      <c r="D16" s="8">
        <v>2001</v>
      </c>
      <c r="E16" s="24">
        <v>1.8900462962962961E-3</v>
      </c>
      <c r="F16" s="126"/>
      <c r="G16" s="25" t="s">
        <v>247</v>
      </c>
      <c r="H16" s="23" t="s">
        <v>291</v>
      </c>
      <c r="I16" s="9" t="s">
        <v>148</v>
      </c>
      <c r="J16" s="8">
        <v>2000</v>
      </c>
      <c r="K16" s="24">
        <v>2.3749999999999999E-3</v>
      </c>
    </row>
    <row r="17" spans="1:11">
      <c r="A17" s="25" t="s">
        <v>248</v>
      </c>
      <c r="B17" s="23" t="s">
        <v>288</v>
      </c>
      <c r="C17" s="9" t="s">
        <v>120</v>
      </c>
      <c r="D17" s="8">
        <v>2001</v>
      </c>
      <c r="E17" s="24">
        <v>1.9085648148148145E-3</v>
      </c>
      <c r="F17" s="126"/>
      <c r="G17" s="25" t="s">
        <v>248</v>
      </c>
      <c r="H17" s="23" t="s">
        <v>275</v>
      </c>
      <c r="I17" s="9" t="s">
        <v>34</v>
      </c>
      <c r="J17" s="8">
        <v>2002</v>
      </c>
      <c r="K17" s="24">
        <v>2.3773148148148147E-3</v>
      </c>
    </row>
    <row r="18" spans="1:11">
      <c r="A18" s="28" t="s">
        <v>249</v>
      </c>
      <c r="B18" s="23" t="s">
        <v>51</v>
      </c>
      <c r="C18" s="9" t="s">
        <v>35</v>
      </c>
      <c r="D18" s="8">
        <v>2000</v>
      </c>
      <c r="E18" s="24">
        <v>1.9097222222222222E-3</v>
      </c>
      <c r="F18" s="126"/>
      <c r="G18" s="25" t="s">
        <v>249</v>
      </c>
      <c r="H18" s="23" t="s">
        <v>47</v>
      </c>
      <c r="I18" s="9" t="s">
        <v>36</v>
      </c>
      <c r="J18" s="8">
        <v>2001</v>
      </c>
      <c r="K18" s="24">
        <v>2.391203703703704E-3</v>
      </c>
    </row>
    <row r="19" spans="1:11">
      <c r="A19" s="28" t="s">
        <v>250</v>
      </c>
      <c r="B19" s="23" t="s">
        <v>25</v>
      </c>
      <c r="C19" s="9" t="s">
        <v>32</v>
      </c>
      <c r="D19" s="8">
        <v>2001</v>
      </c>
      <c r="E19" s="24">
        <v>1.9259259259259262E-3</v>
      </c>
      <c r="F19" s="126"/>
      <c r="G19" s="25" t="s">
        <v>250</v>
      </c>
      <c r="H19" s="23" t="s">
        <v>306</v>
      </c>
      <c r="I19" s="9" t="s">
        <v>186</v>
      </c>
      <c r="J19" s="8">
        <v>2002</v>
      </c>
      <c r="K19" s="24">
        <v>2.4733796296296296E-3</v>
      </c>
    </row>
    <row r="20" spans="1:11">
      <c r="A20" s="28" t="s">
        <v>251</v>
      </c>
      <c r="B20" s="23" t="s">
        <v>271</v>
      </c>
      <c r="C20" s="9" t="s">
        <v>29</v>
      </c>
      <c r="D20" s="8">
        <v>2002</v>
      </c>
      <c r="E20" s="24">
        <v>1.9340277777777778E-3</v>
      </c>
      <c r="F20" s="126"/>
      <c r="G20" s="25" t="s">
        <v>251</v>
      </c>
      <c r="H20" s="23" t="s">
        <v>280</v>
      </c>
      <c r="I20" s="9" t="s">
        <v>42</v>
      </c>
      <c r="J20" s="8">
        <v>2001</v>
      </c>
      <c r="K20" s="24">
        <v>2.5335648148148149E-3</v>
      </c>
    </row>
    <row r="21" spans="1:11">
      <c r="A21" s="28" t="s">
        <v>252</v>
      </c>
      <c r="B21" s="23" t="s">
        <v>286</v>
      </c>
      <c r="C21" s="9" t="s">
        <v>31</v>
      </c>
      <c r="D21" s="8">
        <v>2002</v>
      </c>
      <c r="E21" s="24">
        <v>1.945601851851852E-3</v>
      </c>
      <c r="F21" s="126"/>
      <c r="G21" s="25" t="s">
        <v>252</v>
      </c>
      <c r="H21" s="23" t="s">
        <v>292</v>
      </c>
      <c r="I21" s="9" t="s">
        <v>45</v>
      </c>
      <c r="J21" s="8">
        <v>2003</v>
      </c>
      <c r="K21" s="24">
        <v>2.5775462962962965E-3</v>
      </c>
    </row>
    <row r="22" spans="1:11">
      <c r="A22" s="125" t="s">
        <v>253</v>
      </c>
      <c r="B22" s="23" t="s">
        <v>301</v>
      </c>
      <c r="C22" s="9" t="s">
        <v>39</v>
      </c>
      <c r="D22" s="8">
        <v>2001</v>
      </c>
      <c r="E22" s="24">
        <v>1.9814814814814816E-3</v>
      </c>
      <c r="F22" s="126"/>
    </row>
    <row r="23" spans="1:11">
      <c r="A23" s="25" t="s">
        <v>254</v>
      </c>
      <c r="B23" s="23" t="s">
        <v>305</v>
      </c>
      <c r="C23" s="9" t="s">
        <v>148</v>
      </c>
      <c r="D23" s="8">
        <v>2003</v>
      </c>
      <c r="E23" s="24">
        <v>2.0011574074074077E-3</v>
      </c>
      <c r="F23" s="126"/>
      <c r="H23" s="153" t="s">
        <v>307</v>
      </c>
    </row>
    <row r="24" spans="1:11">
      <c r="A24" s="25" t="s">
        <v>255</v>
      </c>
      <c r="B24" s="23" t="s">
        <v>303</v>
      </c>
      <c r="C24" s="9" t="s">
        <v>34</v>
      </c>
      <c r="D24" s="8">
        <v>2004</v>
      </c>
      <c r="E24" s="24">
        <v>2.0266203703703705E-3</v>
      </c>
      <c r="F24" s="126"/>
    </row>
    <row r="25" spans="1:11">
      <c r="A25" s="25" t="s">
        <v>256</v>
      </c>
      <c r="B25" s="23" t="s">
        <v>14</v>
      </c>
      <c r="C25" s="9" t="s">
        <v>26</v>
      </c>
      <c r="D25" s="8">
        <v>2001</v>
      </c>
      <c r="E25" s="24">
        <v>2.0358796296296297E-3</v>
      </c>
      <c r="F25" s="126"/>
    </row>
    <row r="26" spans="1:11">
      <c r="A26" s="25" t="s">
        <v>257</v>
      </c>
      <c r="B26" s="23" t="s">
        <v>276</v>
      </c>
      <c r="C26" s="9" t="s">
        <v>26</v>
      </c>
      <c r="D26" s="8">
        <v>2001</v>
      </c>
      <c r="E26" s="24">
        <v>2.0532407407407405E-3</v>
      </c>
      <c r="F26" s="126"/>
    </row>
    <row r="27" spans="1:11">
      <c r="A27" s="25" t="s">
        <v>258</v>
      </c>
      <c r="B27" s="23" t="s">
        <v>12</v>
      </c>
      <c r="C27" s="9" t="s">
        <v>40</v>
      </c>
      <c r="D27" s="8">
        <v>2000</v>
      </c>
      <c r="E27" s="24">
        <v>2.0543981481481485E-3</v>
      </c>
    </row>
    <row r="28" spans="1:11">
      <c r="A28" s="25" t="s">
        <v>259</v>
      </c>
      <c r="B28" s="23" t="s">
        <v>277</v>
      </c>
      <c r="C28" s="9" t="s">
        <v>29</v>
      </c>
      <c r="D28" s="8">
        <v>2002</v>
      </c>
      <c r="E28" s="24">
        <v>2.1192129629629629E-3</v>
      </c>
    </row>
    <row r="29" spans="1:11">
      <c r="A29" s="25" t="s">
        <v>260</v>
      </c>
      <c r="B29" s="23" t="s">
        <v>22</v>
      </c>
      <c r="C29" s="9" t="s">
        <v>40</v>
      </c>
      <c r="D29" s="8">
        <v>2001</v>
      </c>
      <c r="E29" s="24">
        <v>2.1782407407407406E-3</v>
      </c>
    </row>
    <row r="30" spans="1:11">
      <c r="A30" s="25" t="s">
        <v>261</v>
      </c>
      <c r="B30" s="23" t="s">
        <v>52</v>
      </c>
      <c r="C30" s="9" t="s">
        <v>27</v>
      </c>
      <c r="D30" s="8">
        <v>2001</v>
      </c>
      <c r="E30" s="24">
        <v>2.2025462962962966E-3</v>
      </c>
    </row>
    <row r="31" spans="1:11">
      <c r="A31" s="25" t="s">
        <v>262</v>
      </c>
      <c r="B31" s="23" t="s">
        <v>294</v>
      </c>
      <c r="C31" s="9" t="s">
        <v>43</v>
      </c>
      <c r="D31" s="8">
        <v>2001</v>
      </c>
      <c r="E31" s="24">
        <v>2.2175925925925926E-3</v>
      </c>
    </row>
    <row r="32" spans="1:11">
      <c r="A32" s="25" t="s">
        <v>296</v>
      </c>
      <c r="B32" s="23" t="s">
        <v>283</v>
      </c>
      <c r="C32" s="9" t="s">
        <v>189</v>
      </c>
      <c r="D32" s="8">
        <v>2002</v>
      </c>
      <c r="E32" s="24">
        <v>2.2222222222222222E-3</v>
      </c>
    </row>
    <row r="33" spans="1:5">
      <c r="A33" s="25" t="s">
        <v>297</v>
      </c>
      <c r="B33" s="23" t="s">
        <v>287</v>
      </c>
      <c r="C33" s="9" t="s">
        <v>36</v>
      </c>
      <c r="D33" s="8">
        <v>2002</v>
      </c>
      <c r="E33" s="24">
        <v>2.3043981481481483E-3</v>
      </c>
    </row>
    <row r="34" spans="1:5">
      <c r="A34" s="25" t="s">
        <v>298</v>
      </c>
      <c r="B34" s="23" t="s">
        <v>290</v>
      </c>
      <c r="C34" s="9" t="s">
        <v>26</v>
      </c>
      <c r="D34" s="8">
        <v>2002</v>
      </c>
      <c r="E34" s="24">
        <v>2.3171296296296299E-3</v>
      </c>
    </row>
    <row r="35" spans="1:5">
      <c r="A35" s="25" t="s">
        <v>299</v>
      </c>
      <c r="B35" s="23" t="s">
        <v>304</v>
      </c>
      <c r="C35" s="9" t="s">
        <v>30</v>
      </c>
      <c r="D35" s="8">
        <v>2000</v>
      </c>
      <c r="E35" s="24">
        <v>2.5138888888888889E-3</v>
      </c>
    </row>
    <row r="36" spans="1:5">
      <c r="A36" s="25" t="s">
        <v>310</v>
      </c>
      <c r="B36" s="23" t="s">
        <v>278</v>
      </c>
      <c r="C36" s="9" t="s">
        <v>35</v>
      </c>
      <c r="D36" s="8">
        <v>2001</v>
      </c>
      <c r="E36" s="24">
        <v>2.7256944444444442E-3</v>
      </c>
    </row>
  </sheetData>
  <sortState ref="H2:K22">
    <sortCondition ref="K2:K22"/>
  </sortState>
  <pageMargins left="0.70866141732283472" right="0.70866141732283472" top="0.78740157480314965" bottom="0.78740157480314965" header="0.31496062992125984" footer="0.31496062992125984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2"/>
  <sheetViews>
    <sheetView zoomScale="80" zoomScaleNormal="80" workbookViewId="0">
      <selection activeCell="S37" sqref="S37"/>
    </sheetView>
  </sheetViews>
  <sheetFormatPr defaultRowHeight="15"/>
  <cols>
    <col min="1" max="1" width="4" style="2" customWidth="1"/>
    <col min="2" max="2" width="19.7109375" style="2" customWidth="1"/>
    <col min="3" max="3" width="5.7109375" style="2" customWidth="1"/>
    <col min="4" max="4" width="6" style="2" customWidth="1"/>
    <col min="5" max="6" width="5.7109375" style="2" customWidth="1"/>
    <col min="7" max="7" width="8.85546875" style="2" customWidth="1"/>
    <col min="8" max="11" width="7.28515625" style="2" customWidth="1"/>
    <col min="12" max="12" width="8.28515625" style="2" customWidth="1"/>
    <col min="13" max="13" width="8.85546875" style="2" customWidth="1"/>
    <col min="14" max="14" width="6.28515625" style="2" customWidth="1"/>
    <col min="15" max="15" width="8.85546875" style="2" customWidth="1"/>
    <col min="16" max="16" width="7.140625" style="2" customWidth="1"/>
    <col min="17" max="17" width="6.28515625" style="2" customWidth="1"/>
    <col min="18" max="254" width="9.140625" style="2"/>
    <col min="255" max="255" width="3" style="2" customWidth="1"/>
    <col min="256" max="256" width="22.140625" style="2" customWidth="1"/>
    <col min="257" max="260" width="5.7109375" style="2" customWidth="1"/>
    <col min="261" max="261" width="8.140625" style="2" customWidth="1"/>
    <col min="262" max="263" width="6.85546875" style="2" customWidth="1"/>
    <col min="264" max="265" width="6.7109375" style="2" customWidth="1"/>
    <col min="266" max="266" width="7.5703125" style="2" customWidth="1"/>
    <col min="267" max="267" width="8.42578125" style="2" customWidth="1"/>
    <col min="268" max="268" width="6.28515625" style="2" customWidth="1"/>
    <col min="269" max="269" width="8.28515625" style="2" customWidth="1"/>
    <col min="270" max="271" width="6.7109375" style="2" customWidth="1"/>
    <col min="272" max="510" width="9.140625" style="2"/>
    <col min="511" max="511" width="3" style="2" customWidth="1"/>
    <col min="512" max="512" width="22.140625" style="2" customWidth="1"/>
    <col min="513" max="516" width="5.7109375" style="2" customWidth="1"/>
    <col min="517" max="517" width="8.140625" style="2" customWidth="1"/>
    <col min="518" max="519" width="6.85546875" style="2" customWidth="1"/>
    <col min="520" max="521" width="6.7109375" style="2" customWidth="1"/>
    <col min="522" max="522" width="7.5703125" style="2" customWidth="1"/>
    <col min="523" max="523" width="8.42578125" style="2" customWidth="1"/>
    <col min="524" max="524" width="6.28515625" style="2" customWidth="1"/>
    <col min="525" max="525" width="8.28515625" style="2" customWidth="1"/>
    <col min="526" max="527" width="6.7109375" style="2" customWidth="1"/>
    <col min="528" max="766" width="9.140625" style="2"/>
    <col min="767" max="767" width="3" style="2" customWidth="1"/>
    <col min="768" max="768" width="22.140625" style="2" customWidth="1"/>
    <col min="769" max="772" width="5.7109375" style="2" customWidth="1"/>
    <col min="773" max="773" width="8.140625" style="2" customWidth="1"/>
    <col min="774" max="775" width="6.85546875" style="2" customWidth="1"/>
    <col min="776" max="777" width="6.7109375" style="2" customWidth="1"/>
    <col min="778" max="778" width="7.5703125" style="2" customWidth="1"/>
    <col min="779" max="779" width="8.42578125" style="2" customWidth="1"/>
    <col min="780" max="780" width="6.28515625" style="2" customWidth="1"/>
    <col min="781" max="781" width="8.28515625" style="2" customWidth="1"/>
    <col min="782" max="783" width="6.7109375" style="2" customWidth="1"/>
    <col min="784" max="1022" width="9.140625" style="2"/>
    <col min="1023" max="1023" width="3" style="2" customWidth="1"/>
    <col min="1024" max="1024" width="22.140625" style="2" customWidth="1"/>
    <col min="1025" max="1028" width="5.7109375" style="2" customWidth="1"/>
    <col min="1029" max="1029" width="8.140625" style="2" customWidth="1"/>
    <col min="1030" max="1031" width="6.85546875" style="2" customWidth="1"/>
    <col min="1032" max="1033" width="6.7109375" style="2" customWidth="1"/>
    <col min="1034" max="1034" width="7.5703125" style="2" customWidth="1"/>
    <col min="1035" max="1035" width="8.42578125" style="2" customWidth="1"/>
    <col min="1036" max="1036" width="6.28515625" style="2" customWidth="1"/>
    <col min="1037" max="1037" width="8.28515625" style="2" customWidth="1"/>
    <col min="1038" max="1039" width="6.7109375" style="2" customWidth="1"/>
    <col min="1040" max="1278" width="9.140625" style="2"/>
    <col min="1279" max="1279" width="3" style="2" customWidth="1"/>
    <col min="1280" max="1280" width="22.140625" style="2" customWidth="1"/>
    <col min="1281" max="1284" width="5.7109375" style="2" customWidth="1"/>
    <col min="1285" max="1285" width="8.140625" style="2" customWidth="1"/>
    <col min="1286" max="1287" width="6.85546875" style="2" customWidth="1"/>
    <col min="1288" max="1289" width="6.7109375" style="2" customWidth="1"/>
    <col min="1290" max="1290" width="7.5703125" style="2" customWidth="1"/>
    <col min="1291" max="1291" width="8.42578125" style="2" customWidth="1"/>
    <col min="1292" max="1292" width="6.28515625" style="2" customWidth="1"/>
    <col min="1293" max="1293" width="8.28515625" style="2" customWidth="1"/>
    <col min="1294" max="1295" width="6.7109375" style="2" customWidth="1"/>
    <col min="1296" max="1534" width="9.140625" style="2"/>
    <col min="1535" max="1535" width="3" style="2" customWidth="1"/>
    <col min="1536" max="1536" width="22.140625" style="2" customWidth="1"/>
    <col min="1537" max="1540" width="5.7109375" style="2" customWidth="1"/>
    <col min="1541" max="1541" width="8.140625" style="2" customWidth="1"/>
    <col min="1542" max="1543" width="6.85546875" style="2" customWidth="1"/>
    <col min="1544" max="1545" width="6.7109375" style="2" customWidth="1"/>
    <col min="1546" max="1546" width="7.5703125" style="2" customWidth="1"/>
    <col min="1547" max="1547" width="8.42578125" style="2" customWidth="1"/>
    <col min="1548" max="1548" width="6.28515625" style="2" customWidth="1"/>
    <col min="1549" max="1549" width="8.28515625" style="2" customWidth="1"/>
    <col min="1550" max="1551" width="6.7109375" style="2" customWidth="1"/>
    <col min="1552" max="1790" width="9.140625" style="2"/>
    <col min="1791" max="1791" width="3" style="2" customWidth="1"/>
    <col min="1792" max="1792" width="22.140625" style="2" customWidth="1"/>
    <col min="1793" max="1796" width="5.7109375" style="2" customWidth="1"/>
    <col min="1797" max="1797" width="8.140625" style="2" customWidth="1"/>
    <col min="1798" max="1799" width="6.85546875" style="2" customWidth="1"/>
    <col min="1800" max="1801" width="6.7109375" style="2" customWidth="1"/>
    <col min="1802" max="1802" width="7.5703125" style="2" customWidth="1"/>
    <col min="1803" max="1803" width="8.42578125" style="2" customWidth="1"/>
    <col min="1804" max="1804" width="6.28515625" style="2" customWidth="1"/>
    <col min="1805" max="1805" width="8.28515625" style="2" customWidth="1"/>
    <col min="1806" max="1807" width="6.7109375" style="2" customWidth="1"/>
    <col min="1808" max="2046" width="9.140625" style="2"/>
    <col min="2047" max="2047" width="3" style="2" customWidth="1"/>
    <col min="2048" max="2048" width="22.140625" style="2" customWidth="1"/>
    <col min="2049" max="2052" width="5.7109375" style="2" customWidth="1"/>
    <col min="2053" max="2053" width="8.140625" style="2" customWidth="1"/>
    <col min="2054" max="2055" width="6.85546875" style="2" customWidth="1"/>
    <col min="2056" max="2057" width="6.7109375" style="2" customWidth="1"/>
    <col min="2058" max="2058" width="7.5703125" style="2" customWidth="1"/>
    <col min="2059" max="2059" width="8.42578125" style="2" customWidth="1"/>
    <col min="2060" max="2060" width="6.28515625" style="2" customWidth="1"/>
    <col min="2061" max="2061" width="8.28515625" style="2" customWidth="1"/>
    <col min="2062" max="2063" width="6.7109375" style="2" customWidth="1"/>
    <col min="2064" max="2302" width="9.140625" style="2"/>
    <col min="2303" max="2303" width="3" style="2" customWidth="1"/>
    <col min="2304" max="2304" width="22.140625" style="2" customWidth="1"/>
    <col min="2305" max="2308" width="5.7109375" style="2" customWidth="1"/>
    <col min="2309" max="2309" width="8.140625" style="2" customWidth="1"/>
    <col min="2310" max="2311" width="6.85546875" style="2" customWidth="1"/>
    <col min="2312" max="2313" width="6.7109375" style="2" customWidth="1"/>
    <col min="2314" max="2314" width="7.5703125" style="2" customWidth="1"/>
    <col min="2315" max="2315" width="8.42578125" style="2" customWidth="1"/>
    <col min="2316" max="2316" width="6.28515625" style="2" customWidth="1"/>
    <col min="2317" max="2317" width="8.28515625" style="2" customWidth="1"/>
    <col min="2318" max="2319" width="6.7109375" style="2" customWidth="1"/>
    <col min="2320" max="2558" width="9.140625" style="2"/>
    <col min="2559" max="2559" width="3" style="2" customWidth="1"/>
    <col min="2560" max="2560" width="22.140625" style="2" customWidth="1"/>
    <col min="2561" max="2564" width="5.7109375" style="2" customWidth="1"/>
    <col min="2565" max="2565" width="8.140625" style="2" customWidth="1"/>
    <col min="2566" max="2567" width="6.85546875" style="2" customWidth="1"/>
    <col min="2568" max="2569" width="6.7109375" style="2" customWidth="1"/>
    <col min="2570" max="2570" width="7.5703125" style="2" customWidth="1"/>
    <col min="2571" max="2571" width="8.42578125" style="2" customWidth="1"/>
    <col min="2572" max="2572" width="6.28515625" style="2" customWidth="1"/>
    <col min="2573" max="2573" width="8.28515625" style="2" customWidth="1"/>
    <col min="2574" max="2575" width="6.7109375" style="2" customWidth="1"/>
    <col min="2576" max="2814" width="9.140625" style="2"/>
    <col min="2815" max="2815" width="3" style="2" customWidth="1"/>
    <col min="2816" max="2816" width="22.140625" style="2" customWidth="1"/>
    <col min="2817" max="2820" width="5.7109375" style="2" customWidth="1"/>
    <col min="2821" max="2821" width="8.140625" style="2" customWidth="1"/>
    <col min="2822" max="2823" width="6.85546875" style="2" customWidth="1"/>
    <col min="2824" max="2825" width="6.7109375" style="2" customWidth="1"/>
    <col min="2826" max="2826" width="7.5703125" style="2" customWidth="1"/>
    <col min="2827" max="2827" width="8.42578125" style="2" customWidth="1"/>
    <col min="2828" max="2828" width="6.28515625" style="2" customWidth="1"/>
    <col min="2829" max="2829" width="8.28515625" style="2" customWidth="1"/>
    <col min="2830" max="2831" width="6.7109375" style="2" customWidth="1"/>
    <col min="2832" max="3070" width="9.140625" style="2"/>
    <col min="3071" max="3071" width="3" style="2" customWidth="1"/>
    <col min="3072" max="3072" width="22.140625" style="2" customWidth="1"/>
    <col min="3073" max="3076" width="5.7109375" style="2" customWidth="1"/>
    <col min="3077" max="3077" width="8.140625" style="2" customWidth="1"/>
    <col min="3078" max="3079" width="6.85546875" style="2" customWidth="1"/>
    <col min="3080" max="3081" width="6.7109375" style="2" customWidth="1"/>
    <col min="3082" max="3082" width="7.5703125" style="2" customWidth="1"/>
    <col min="3083" max="3083" width="8.42578125" style="2" customWidth="1"/>
    <col min="3084" max="3084" width="6.28515625" style="2" customWidth="1"/>
    <col min="3085" max="3085" width="8.28515625" style="2" customWidth="1"/>
    <col min="3086" max="3087" width="6.7109375" style="2" customWidth="1"/>
    <col min="3088" max="3326" width="9.140625" style="2"/>
    <col min="3327" max="3327" width="3" style="2" customWidth="1"/>
    <col min="3328" max="3328" width="22.140625" style="2" customWidth="1"/>
    <col min="3329" max="3332" width="5.7109375" style="2" customWidth="1"/>
    <col min="3333" max="3333" width="8.140625" style="2" customWidth="1"/>
    <col min="3334" max="3335" width="6.85546875" style="2" customWidth="1"/>
    <col min="3336" max="3337" width="6.7109375" style="2" customWidth="1"/>
    <col min="3338" max="3338" width="7.5703125" style="2" customWidth="1"/>
    <col min="3339" max="3339" width="8.42578125" style="2" customWidth="1"/>
    <col min="3340" max="3340" width="6.28515625" style="2" customWidth="1"/>
    <col min="3341" max="3341" width="8.28515625" style="2" customWidth="1"/>
    <col min="3342" max="3343" width="6.7109375" style="2" customWidth="1"/>
    <col min="3344" max="3582" width="9.140625" style="2"/>
    <col min="3583" max="3583" width="3" style="2" customWidth="1"/>
    <col min="3584" max="3584" width="22.140625" style="2" customWidth="1"/>
    <col min="3585" max="3588" width="5.7109375" style="2" customWidth="1"/>
    <col min="3589" max="3589" width="8.140625" style="2" customWidth="1"/>
    <col min="3590" max="3591" width="6.85546875" style="2" customWidth="1"/>
    <col min="3592" max="3593" width="6.7109375" style="2" customWidth="1"/>
    <col min="3594" max="3594" width="7.5703125" style="2" customWidth="1"/>
    <col min="3595" max="3595" width="8.42578125" style="2" customWidth="1"/>
    <col min="3596" max="3596" width="6.28515625" style="2" customWidth="1"/>
    <col min="3597" max="3597" width="8.28515625" style="2" customWidth="1"/>
    <col min="3598" max="3599" width="6.7109375" style="2" customWidth="1"/>
    <col min="3600" max="3838" width="9.140625" style="2"/>
    <col min="3839" max="3839" width="3" style="2" customWidth="1"/>
    <col min="3840" max="3840" width="22.140625" style="2" customWidth="1"/>
    <col min="3841" max="3844" width="5.7109375" style="2" customWidth="1"/>
    <col min="3845" max="3845" width="8.140625" style="2" customWidth="1"/>
    <col min="3846" max="3847" width="6.85546875" style="2" customWidth="1"/>
    <col min="3848" max="3849" width="6.7109375" style="2" customWidth="1"/>
    <col min="3850" max="3850" width="7.5703125" style="2" customWidth="1"/>
    <col min="3851" max="3851" width="8.42578125" style="2" customWidth="1"/>
    <col min="3852" max="3852" width="6.28515625" style="2" customWidth="1"/>
    <col min="3853" max="3853" width="8.28515625" style="2" customWidth="1"/>
    <col min="3854" max="3855" width="6.7109375" style="2" customWidth="1"/>
    <col min="3856" max="4094" width="9.140625" style="2"/>
    <col min="4095" max="4095" width="3" style="2" customWidth="1"/>
    <col min="4096" max="4096" width="22.140625" style="2" customWidth="1"/>
    <col min="4097" max="4100" width="5.7109375" style="2" customWidth="1"/>
    <col min="4101" max="4101" width="8.140625" style="2" customWidth="1"/>
    <col min="4102" max="4103" width="6.85546875" style="2" customWidth="1"/>
    <col min="4104" max="4105" width="6.7109375" style="2" customWidth="1"/>
    <col min="4106" max="4106" width="7.5703125" style="2" customWidth="1"/>
    <col min="4107" max="4107" width="8.42578125" style="2" customWidth="1"/>
    <col min="4108" max="4108" width="6.28515625" style="2" customWidth="1"/>
    <col min="4109" max="4109" width="8.28515625" style="2" customWidth="1"/>
    <col min="4110" max="4111" width="6.7109375" style="2" customWidth="1"/>
    <col min="4112" max="4350" width="9.140625" style="2"/>
    <col min="4351" max="4351" width="3" style="2" customWidth="1"/>
    <col min="4352" max="4352" width="22.140625" style="2" customWidth="1"/>
    <col min="4353" max="4356" width="5.7109375" style="2" customWidth="1"/>
    <col min="4357" max="4357" width="8.140625" style="2" customWidth="1"/>
    <col min="4358" max="4359" width="6.85546875" style="2" customWidth="1"/>
    <col min="4360" max="4361" width="6.7109375" style="2" customWidth="1"/>
    <col min="4362" max="4362" width="7.5703125" style="2" customWidth="1"/>
    <col min="4363" max="4363" width="8.42578125" style="2" customWidth="1"/>
    <col min="4364" max="4364" width="6.28515625" style="2" customWidth="1"/>
    <col min="4365" max="4365" width="8.28515625" style="2" customWidth="1"/>
    <col min="4366" max="4367" width="6.7109375" style="2" customWidth="1"/>
    <col min="4368" max="4606" width="9.140625" style="2"/>
    <col min="4607" max="4607" width="3" style="2" customWidth="1"/>
    <col min="4608" max="4608" width="22.140625" style="2" customWidth="1"/>
    <col min="4609" max="4612" width="5.7109375" style="2" customWidth="1"/>
    <col min="4613" max="4613" width="8.140625" style="2" customWidth="1"/>
    <col min="4614" max="4615" width="6.85546875" style="2" customWidth="1"/>
    <col min="4616" max="4617" width="6.7109375" style="2" customWidth="1"/>
    <col min="4618" max="4618" width="7.5703125" style="2" customWidth="1"/>
    <col min="4619" max="4619" width="8.42578125" style="2" customWidth="1"/>
    <col min="4620" max="4620" width="6.28515625" style="2" customWidth="1"/>
    <col min="4621" max="4621" width="8.28515625" style="2" customWidth="1"/>
    <col min="4622" max="4623" width="6.7109375" style="2" customWidth="1"/>
    <col min="4624" max="4862" width="9.140625" style="2"/>
    <col min="4863" max="4863" width="3" style="2" customWidth="1"/>
    <col min="4864" max="4864" width="22.140625" style="2" customWidth="1"/>
    <col min="4865" max="4868" width="5.7109375" style="2" customWidth="1"/>
    <col min="4869" max="4869" width="8.140625" style="2" customWidth="1"/>
    <col min="4870" max="4871" width="6.85546875" style="2" customWidth="1"/>
    <col min="4872" max="4873" width="6.7109375" style="2" customWidth="1"/>
    <col min="4874" max="4874" width="7.5703125" style="2" customWidth="1"/>
    <col min="4875" max="4875" width="8.42578125" style="2" customWidth="1"/>
    <col min="4876" max="4876" width="6.28515625" style="2" customWidth="1"/>
    <col min="4877" max="4877" width="8.28515625" style="2" customWidth="1"/>
    <col min="4878" max="4879" width="6.7109375" style="2" customWidth="1"/>
    <col min="4880" max="5118" width="9.140625" style="2"/>
    <col min="5119" max="5119" width="3" style="2" customWidth="1"/>
    <col min="5120" max="5120" width="22.140625" style="2" customWidth="1"/>
    <col min="5121" max="5124" width="5.7109375" style="2" customWidth="1"/>
    <col min="5125" max="5125" width="8.140625" style="2" customWidth="1"/>
    <col min="5126" max="5127" width="6.85546875" style="2" customWidth="1"/>
    <col min="5128" max="5129" width="6.7109375" style="2" customWidth="1"/>
    <col min="5130" max="5130" width="7.5703125" style="2" customWidth="1"/>
    <col min="5131" max="5131" width="8.42578125" style="2" customWidth="1"/>
    <col min="5132" max="5132" width="6.28515625" style="2" customWidth="1"/>
    <col min="5133" max="5133" width="8.28515625" style="2" customWidth="1"/>
    <col min="5134" max="5135" width="6.7109375" style="2" customWidth="1"/>
    <col min="5136" max="5374" width="9.140625" style="2"/>
    <col min="5375" max="5375" width="3" style="2" customWidth="1"/>
    <col min="5376" max="5376" width="22.140625" style="2" customWidth="1"/>
    <col min="5377" max="5380" width="5.7109375" style="2" customWidth="1"/>
    <col min="5381" max="5381" width="8.140625" style="2" customWidth="1"/>
    <col min="5382" max="5383" width="6.85546875" style="2" customWidth="1"/>
    <col min="5384" max="5385" width="6.7109375" style="2" customWidth="1"/>
    <col min="5386" max="5386" width="7.5703125" style="2" customWidth="1"/>
    <col min="5387" max="5387" width="8.42578125" style="2" customWidth="1"/>
    <col min="5388" max="5388" width="6.28515625" style="2" customWidth="1"/>
    <col min="5389" max="5389" width="8.28515625" style="2" customWidth="1"/>
    <col min="5390" max="5391" width="6.7109375" style="2" customWidth="1"/>
    <col min="5392" max="5630" width="9.140625" style="2"/>
    <col min="5631" max="5631" width="3" style="2" customWidth="1"/>
    <col min="5632" max="5632" width="22.140625" style="2" customWidth="1"/>
    <col min="5633" max="5636" width="5.7109375" style="2" customWidth="1"/>
    <col min="5637" max="5637" width="8.140625" style="2" customWidth="1"/>
    <col min="5638" max="5639" width="6.85546875" style="2" customWidth="1"/>
    <col min="5640" max="5641" width="6.7109375" style="2" customWidth="1"/>
    <col min="5642" max="5642" width="7.5703125" style="2" customWidth="1"/>
    <col min="5643" max="5643" width="8.42578125" style="2" customWidth="1"/>
    <col min="5644" max="5644" width="6.28515625" style="2" customWidth="1"/>
    <col min="5645" max="5645" width="8.28515625" style="2" customWidth="1"/>
    <col min="5646" max="5647" width="6.7109375" style="2" customWidth="1"/>
    <col min="5648" max="5886" width="9.140625" style="2"/>
    <col min="5887" max="5887" width="3" style="2" customWidth="1"/>
    <col min="5888" max="5888" width="22.140625" style="2" customWidth="1"/>
    <col min="5889" max="5892" width="5.7109375" style="2" customWidth="1"/>
    <col min="5893" max="5893" width="8.140625" style="2" customWidth="1"/>
    <col min="5894" max="5895" width="6.85546875" style="2" customWidth="1"/>
    <col min="5896" max="5897" width="6.7109375" style="2" customWidth="1"/>
    <col min="5898" max="5898" width="7.5703125" style="2" customWidth="1"/>
    <col min="5899" max="5899" width="8.42578125" style="2" customWidth="1"/>
    <col min="5900" max="5900" width="6.28515625" style="2" customWidth="1"/>
    <col min="5901" max="5901" width="8.28515625" style="2" customWidth="1"/>
    <col min="5902" max="5903" width="6.7109375" style="2" customWidth="1"/>
    <col min="5904" max="6142" width="9.140625" style="2"/>
    <col min="6143" max="6143" width="3" style="2" customWidth="1"/>
    <col min="6144" max="6144" width="22.140625" style="2" customWidth="1"/>
    <col min="6145" max="6148" width="5.7109375" style="2" customWidth="1"/>
    <col min="6149" max="6149" width="8.140625" style="2" customWidth="1"/>
    <col min="6150" max="6151" width="6.85546875" style="2" customWidth="1"/>
    <col min="6152" max="6153" width="6.7109375" style="2" customWidth="1"/>
    <col min="6154" max="6154" width="7.5703125" style="2" customWidth="1"/>
    <col min="6155" max="6155" width="8.42578125" style="2" customWidth="1"/>
    <col min="6156" max="6156" width="6.28515625" style="2" customWidth="1"/>
    <col min="6157" max="6157" width="8.28515625" style="2" customWidth="1"/>
    <col min="6158" max="6159" width="6.7109375" style="2" customWidth="1"/>
    <col min="6160" max="6398" width="9.140625" style="2"/>
    <col min="6399" max="6399" width="3" style="2" customWidth="1"/>
    <col min="6400" max="6400" width="22.140625" style="2" customWidth="1"/>
    <col min="6401" max="6404" width="5.7109375" style="2" customWidth="1"/>
    <col min="6405" max="6405" width="8.140625" style="2" customWidth="1"/>
    <col min="6406" max="6407" width="6.85546875" style="2" customWidth="1"/>
    <col min="6408" max="6409" width="6.7109375" style="2" customWidth="1"/>
    <col min="6410" max="6410" width="7.5703125" style="2" customWidth="1"/>
    <col min="6411" max="6411" width="8.42578125" style="2" customWidth="1"/>
    <col min="6412" max="6412" width="6.28515625" style="2" customWidth="1"/>
    <col min="6413" max="6413" width="8.28515625" style="2" customWidth="1"/>
    <col min="6414" max="6415" width="6.7109375" style="2" customWidth="1"/>
    <col min="6416" max="6654" width="9.140625" style="2"/>
    <col min="6655" max="6655" width="3" style="2" customWidth="1"/>
    <col min="6656" max="6656" width="22.140625" style="2" customWidth="1"/>
    <col min="6657" max="6660" width="5.7109375" style="2" customWidth="1"/>
    <col min="6661" max="6661" width="8.140625" style="2" customWidth="1"/>
    <col min="6662" max="6663" width="6.85546875" style="2" customWidth="1"/>
    <col min="6664" max="6665" width="6.7109375" style="2" customWidth="1"/>
    <col min="6666" max="6666" width="7.5703125" style="2" customWidth="1"/>
    <col min="6667" max="6667" width="8.42578125" style="2" customWidth="1"/>
    <col min="6668" max="6668" width="6.28515625" style="2" customWidth="1"/>
    <col min="6669" max="6669" width="8.28515625" style="2" customWidth="1"/>
    <col min="6670" max="6671" width="6.7109375" style="2" customWidth="1"/>
    <col min="6672" max="6910" width="9.140625" style="2"/>
    <col min="6911" max="6911" width="3" style="2" customWidth="1"/>
    <col min="6912" max="6912" width="22.140625" style="2" customWidth="1"/>
    <col min="6913" max="6916" width="5.7109375" style="2" customWidth="1"/>
    <col min="6917" max="6917" width="8.140625" style="2" customWidth="1"/>
    <col min="6918" max="6919" width="6.85546875" style="2" customWidth="1"/>
    <col min="6920" max="6921" width="6.7109375" style="2" customWidth="1"/>
    <col min="6922" max="6922" width="7.5703125" style="2" customWidth="1"/>
    <col min="6923" max="6923" width="8.42578125" style="2" customWidth="1"/>
    <col min="6924" max="6924" width="6.28515625" style="2" customWidth="1"/>
    <col min="6925" max="6925" width="8.28515625" style="2" customWidth="1"/>
    <col min="6926" max="6927" width="6.7109375" style="2" customWidth="1"/>
    <col min="6928" max="7166" width="9.140625" style="2"/>
    <col min="7167" max="7167" width="3" style="2" customWidth="1"/>
    <col min="7168" max="7168" width="22.140625" style="2" customWidth="1"/>
    <col min="7169" max="7172" width="5.7109375" style="2" customWidth="1"/>
    <col min="7173" max="7173" width="8.140625" style="2" customWidth="1"/>
    <col min="7174" max="7175" width="6.85546875" style="2" customWidth="1"/>
    <col min="7176" max="7177" width="6.7109375" style="2" customWidth="1"/>
    <col min="7178" max="7178" width="7.5703125" style="2" customWidth="1"/>
    <col min="7179" max="7179" width="8.42578125" style="2" customWidth="1"/>
    <col min="7180" max="7180" width="6.28515625" style="2" customWidth="1"/>
    <col min="7181" max="7181" width="8.28515625" style="2" customWidth="1"/>
    <col min="7182" max="7183" width="6.7109375" style="2" customWidth="1"/>
    <col min="7184" max="7422" width="9.140625" style="2"/>
    <col min="7423" max="7423" width="3" style="2" customWidth="1"/>
    <col min="7424" max="7424" width="22.140625" style="2" customWidth="1"/>
    <col min="7425" max="7428" width="5.7109375" style="2" customWidth="1"/>
    <col min="7429" max="7429" width="8.140625" style="2" customWidth="1"/>
    <col min="7430" max="7431" width="6.85546875" style="2" customWidth="1"/>
    <col min="7432" max="7433" width="6.7109375" style="2" customWidth="1"/>
    <col min="7434" max="7434" width="7.5703125" style="2" customWidth="1"/>
    <col min="7435" max="7435" width="8.42578125" style="2" customWidth="1"/>
    <col min="7436" max="7436" width="6.28515625" style="2" customWidth="1"/>
    <col min="7437" max="7437" width="8.28515625" style="2" customWidth="1"/>
    <col min="7438" max="7439" width="6.7109375" style="2" customWidth="1"/>
    <col min="7440" max="7678" width="9.140625" style="2"/>
    <col min="7679" max="7679" width="3" style="2" customWidth="1"/>
    <col min="7680" max="7680" width="22.140625" style="2" customWidth="1"/>
    <col min="7681" max="7684" width="5.7109375" style="2" customWidth="1"/>
    <col min="7685" max="7685" width="8.140625" style="2" customWidth="1"/>
    <col min="7686" max="7687" width="6.85546875" style="2" customWidth="1"/>
    <col min="7688" max="7689" width="6.7109375" style="2" customWidth="1"/>
    <col min="7690" max="7690" width="7.5703125" style="2" customWidth="1"/>
    <col min="7691" max="7691" width="8.42578125" style="2" customWidth="1"/>
    <col min="7692" max="7692" width="6.28515625" style="2" customWidth="1"/>
    <col min="7693" max="7693" width="8.28515625" style="2" customWidth="1"/>
    <col min="7694" max="7695" width="6.7109375" style="2" customWidth="1"/>
    <col min="7696" max="7934" width="9.140625" style="2"/>
    <col min="7935" max="7935" width="3" style="2" customWidth="1"/>
    <col min="7936" max="7936" width="22.140625" style="2" customWidth="1"/>
    <col min="7937" max="7940" width="5.7109375" style="2" customWidth="1"/>
    <col min="7941" max="7941" width="8.140625" style="2" customWidth="1"/>
    <col min="7942" max="7943" width="6.85546875" style="2" customWidth="1"/>
    <col min="7944" max="7945" width="6.7109375" style="2" customWidth="1"/>
    <col min="7946" max="7946" width="7.5703125" style="2" customWidth="1"/>
    <col min="7947" max="7947" width="8.42578125" style="2" customWidth="1"/>
    <col min="7948" max="7948" width="6.28515625" style="2" customWidth="1"/>
    <col min="7949" max="7949" width="8.28515625" style="2" customWidth="1"/>
    <col min="7950" max="7951" width="6.7109375" style="2" customWidth="1"/>
    <col min="7952" max="8190" width="9.140625" style="2"/>
    <col min="8191" max="8191" width="3" style="2" customWidth="1"/>
    <col min="8192" max="8192" width="22.140625" style="2" customWidth="1"/>
    <col min="8193" max="8196" width="5.7109375" style="2" customWidth="1"/>
    <col min="8197" max="8197" width="8.140625" style="2" customWidth="1"/>
    <col min="8198" max="8199" width="6.85546875" style="2" customWidth="1"/>
    <col min="8200" max="8201" width="6.7109375" style="2" customWidth="1"/>
    <col min="8202" max="8202" width="7.5703125" style="2" customWidth="1"/>
    <col min="8203" max="8203" width="8.42578125" style="2" customWidth="1"/>
    <col min="8204" max="8204" width="6.28515625" style="2" customWidth="1"/>
    <col min="8205" max="8205" width="8.28515625" style="2" customWidth="1"/>
    <col min="8206" max="8207" width="6.7109375" style="2" customWidth="1"/>
    <col min="8208" max="8446" width="9.140625" style="2"/>
    <col min="8447" max="8447" width="3" style="2" customWidth="1"/>
    <col min="8448" max="8448" width="22.140625" style="2" customWidth="1"/>
    <col min="8449" max="8452" width="5.7109375" style="2" customWidth="1"/>
    <col min="8453" max="8453" width="8.140625" style="2" customWidth="1"/>
    <col min="8454" max="8455" width="6.85546875" style="2" customWidth="1"/>
    <col min="8456" max="8457" width="6.7109375" style="2" customWidth="1"/>
    <col min="8458" max="8458" width="7.5703125" style="2" customWidth="1"/>
    <col min="8459" max="8459" width="8.42578125" style="2" customWidth="1"/>
    <col min="8460" max="8460" width="6.28515625" style="2" customWidth="1"/>
    <col min="8461" max="8461" width="8.28515625" style="2" customWidth="1"/>
    <col min="8462" max="8463" width="6.7109375" style="2" customWidth="1"/>
    <col min="8464" max="8702" width="9.140625" style="2"/>
    <col min="8703" max="8703" width="3" style="2" customWidth="1"/>
    <col min="8704" max="8704" width="22.140625" style="2" customWidth="1"/>
    <col min="8705" max="8708" width="5.7109375" style="2" customWidth="1"/>
    <col min="8709" max="8709" width="8.140625" style="2" customWidth="1"/>
    <col min="8710" max="8711" width="6.85546875" style="2" customWidth="1"/>
    <col min="8712" max="8713" width="6.7109375" style="2" customWidth="1"/>
    <col min="8714" max="8714" width="7.5703125" style="2" customWidth="1"/>
    <col min="8715" max="8715" width="8.42578125" style="2" customWidth="1"/>
    <col min="8716" max="8716" width="6.28515625" style="2" customWidth="1"/>
    <col min="8717" max="8717" width="8.28515625" style="2" customWidth="1"/>
    <col min="8718" max="8719" width="6.7109375" style="2" customWidth="1"/>
    <col min="8720" max="8958" width="9.140625" style="2"/>
    <col min="8959" max="8959" width="3" style="2" customWidth="1"/>
    <col min="8960" max="8960" width="22.140625" style="2" customWidth="1"/>
    <col min="8961" max="8964" width="5.7109375" style="2" customWidth="1"/>
    <col min="8965" max="8965" width="8.140625" style="2" customWidth="1"/>
    <col min="8966" max="8967" width="6.85546875" style="2" customWidth="1"/>
    <col min="8968" max="8969" width="6.7109375" style="2" customWidth="1"/>
    <col min="8970" max="8970" width="7.5703125" style="2" customWidth="1"/>
    <col min="8971" max="8971" width="8.42578125" style="2" customWidth="1"/>
    <col min="8972" max="8972" width="6.28515625" style="2" customWidth="1"/>
    <col min="8973" max="8973" width="8.28515625" style="2" customWidth="1"/>
    <col min="8974" max="8975" width="6.7109375" style="2" customWidth="1"/>
    <col min="8976" max="9214" width="9.140625" style="2"/>
    <col min="9215" max="9215" width="3" style="2" customWidth="1"/>
    <col min="9216" max="9216" width="22.140625" style="2" customWidth="1"/>
    <col min="9217" max="9220" width="5.7109375" style="2" customWidth="1"/>
    <col min="9221" max="9221" width="8.140625" style="2" customWidth="1"/>
    <col min="9222" max="9223" width="6.85546875" style="2" customWidth="1"/>
    <col min="9224" max="9225" width="6.7109375" style="2" customWidth="1"/>
    <col min="9226" max="9226" width="7.5703125" style="2" customWidth="1"/>
    <col min="9227" max="9227" width="8.42578125" style="2" customWidth="1"/>
    <col min="9228" max="9228" width="6.28515625" style="2" customWidth="1"/>
    <col min="9229" max="9229" width="8.28515625" style="2" customWidth="1"/>
    <col min="9230" max="9231" width="6.7109375" style="2" customWidth="1"/>
    <col min="9232" max="9470" width="9.140625" style="2"/>
    <col min="9471" max="9471" width="3" style="2" customWidth="1"/>
    <col min="9472" max="9472" width="22.140625" style="2" customWidth="1"/>
    <col min="9473" max="9476" width="5.7109375" style="2" customWidth="1"/>
    <col min="9477" max="9477" width="8.140625" style="2" customWidth="1"/>
    <col min="9478" max="9479" width="6.85546875" style="2" customWidth="1"/>
    <col min="9480" max="9481" width="6.7109375" style="2" customWidth="1"/>
    <col min="9482" max="9482" width="7.5703125" style="2" customWidth="1"/>
    <col min="9483" max="9483" width="8.42578125" style="2" customWidth="1"/>
    <col min="9484" max="9484" width="6.28515625" style="2" customWidth="1"/>
    <col min="9485" max="9485" width="8.28515625" style="2" customWidth="1"/>
    <col min="9486" max="9487" width="6.7109375" style="2" customWidth="1"/>
    <col min="9488" max="9726" width="9.140625" style="2"/>
    <col min="9727" max="9727" width="3" style="2" customWidth="1"/>
    <col min="9728" max="9728" width="22.140625" style="2" customWidth="1"/>
    <col min="9729" max="9732" width="5.7109375" style="2" customWidth="1"/>
    <col min="9733" max="9733" width="8.140625" style="2" customWidth="1"/>
    <col min="9734" max="9735" width="6.85546875" style="2" customWidth="1"/>
    <col min="9736" max="9737" width="6.7109375" style="2" customWidth="1"/>
    <col min="9738" max="9738" width="7.5703125" style="2" customWidth="1"/>
    <col min="9739" max="9739" width="8.42578125" style="2" customWidth="1"/>
    <col min="9740" max="9740" width="6.28515625" style="2" customWidth="1"/>
    <col min="9741" max="9741" width="8.28515625" style="2" customWidth="1"/>
    <col min="9742" max="9743" width="6.7109375" style="2" customWidth="1"/>
    <col min="9744" max="9982" width="9.140625" style="2"/>
    <col min="9983" max="9983" width="3" style="2" customWidth="1"/>
    <col min="9984" max="9984" width="22.140625" style="2" customWidth="1"/>
    <col min="9985" max="9988" width="5.7109375" style="2" customWidth="1"/>
    <col min="9989" max="9989" width="8.140625" style="2" customWidth="1"/>
    <col min="9990" max="9991" width="6.85546875" style="2" customWidth="1"/>
    <col min="9992" max="9993" width="6.7109375" style="2" customWidth="1"/>
    <col min="9994" max="9994" width="7.5703125" style="2" customWidth="1"/>
    <col min="9995" max="9995" width="8.42578125" style="2" customWidth="1"/>
    <col min="9996" max="9996" width="6.28515625" style="2" customWidth="1"/>
    <col min="9997" max="9997" width="8.28515625" style="2" customWidth="1"/>
    <col min="9998" max="9999" width="6.7109375" style="2" customWidth="1"/>
    <col min="10000" max="10238" width="9.140625" style="2"/>
    <col min="10239" max="10239" width="3" style="2" customWidth="1"/>
    <col min="10240" max="10240" width="22.140625" style="2" customWidth="1"/>
    <col min="10241" max="10244" width="5.7109375" style="2" customWidth="1"/>
    <col min="10245" max="10245" width="8.140625" style="2" customWidth="1"/>
    <col min="10246" max="10247" width="6.85546875" style="2" customWidth="1"/>
    <col min="10248" max="10249" width="6.7109375" style="2" customWidth="1"/>
    <col min="10250" max="10250" width="7.5703125" style="2" customWidth="1"/>
    <col min="10251" max="10251" width="8.42578125" style="2" customWidth="1"/>
    <col min="10252" max="10252" width="6.28515625" style="2" customWidth="1"/>
    <col min="10253" max="10253" width="8.28515625" style="2" customWidth="1"/>
    <col min="10254" max="10255" width="6.7109375" style="2" customWidth="1"/>
    <col min="10256" max="10494" width="9.140625" style="2"/>
    <col min="10495" max="10495" width="3" style="2" customWidth="1"/>
    <col min="10496" max="10496" width="22.140625" style="2" customWidth="1"/>
    <col min="10497" max="10500" width="5.7109375" style="2" customWidth="1"/>
    <col min="10501" max="10501" width="8.140625" style="2" customWidth="1"/>
    <col min="10502" max="10503" width="6.85546875" style="2" customWidth="1"/>
    <col min="10504" max="10505" width="6.7109375" style="2" customWidth="1"/>
    <col min="10506" max="10506" width="7.5703125" style="2" customWidth="1"/>
    <col min="10507" max="10507" width="8.42578125" style="2" customWidth="1"/>
    <col min="10508" max="10508" width="6.28515625" style="2" customWidth="1"/>
    <col min="10509" max="10509" width="8.28515625" style="2" customWidth="1"/>
    <col min="10510" max="10511" width="6.7109375" style="2" customWidth="1"/>
    <col min="10512" max="10750" width="9.140625" style="2"/>
    <col min="10751" max="10751" width="3" style="2" customWidth="1"/>
    <col min="10752" max="10752" width="22.140625" style="2" customWidth="1"/>
    <col min="10753" max="10756" width="5.7109375" style="2" customWidth="1"/>
    <col min="10757" max="10757" width="8.140625" style="2" customWidth="1"/>
    <col min="10758" max="10759" width="6.85546875" style="2" customWidth="1"/>
    <col min="10760" max="10761" width="6.7109375" style="2" customWidth="1"/>
    <col min="10762" max="10762" width="7.5703125" style="2" customWidth="1"/>
    <col min="10763" max="10763" width="8.42578125" style="2" customWidth="1"/>
    <col min="10764" max="10764" width="6.28515625" style="2" customWidth="1"/>
    <col min="10765" max="10765" width="8.28515625" style="2" customWidth="1"/>
    <col min="10766" max="10767" width="6.7109375" style="2" customWidth="1"/>
    <col min="10768" max="11006" width="9.140625" style="2"/>
    <col min="11007" max="11007" width="3" style="2" customWidth="1"/>
    <col min="11008" max="11008" width="22.140625" style="2" customWidth="1"/>
    <col min="11009" max="11012" width="5.7109375" style="2" customWidth="1"/>
    <col min="11013" max="11013" width="8.140625" style="2" customWidth="1"/>
    <col min="11014" max="11015" width="6.85546875" style="2" customWidth="1"/>
    <col min="11016" max="11017" width="6.7109375" style="2" customWidth="1"/>
    <col min="11018" max="11018" width="7.5703125" style="2" customWidth="1"/>
    <col min="11019" max="11019" width="8.42578125" style="2" customWidth="1"/>
    <col min="11020" max="11020" width="6.28515625" style="2" customWidth="1"/>
    <col min="11021" max="11021" width="8.28515625" style="2" customWidth="1"/>
    <col min="11022" max="11023" width="6.7109375" style="2" customWidth="1"/>
    <col min="11024" max="11262" width="9.140625" style="2"/>
    <col min="11263" max="11263" width="3" style="2" customWidth="1"/>
    <col min="11264" max="11264" width="22.140625" style="2" customWidth="1"/>
    <col min="11265" max="11268" width="5.7109375" style="2" customWidth="1"/>
    <col min="11269" max="11269" width="8.140625" style="2" customWidth="1"/>
    <col min="11270" max="11271" width="6.85546875" style="2" customWidth="1"/>
    <col min="11272" max="11273" width="6.7109375" style="2" customWidth="1"/>
    <col min="11274" max="11274" width="7.5703125" style="2" customWidth="1"/>
    <col min="11275" max="11275" width="8.42578125" style="2" customWidth="1"/>
    <col min="11276" max="11276" width="6.28515625" style="2" customWidth="1"/>
    <col min="11277" max="11277" width="8.28515625" style="2" customWidth="1"/>
    <col min="11278" max="11279" width="6.7109375" style="2" customWidth="1"/>
    <col min="11280" max="11518" width="9.140625" style="2"/>
    <col min="11519" max="11519" width="3" style="2" customWidth="1"/>
    <col min="11520" max="11520" width="22.140625" style="2" customWidth="1"/>
    <col min="11521" max="11524" width="5.7109375" style="2" customWidth="1"/>
    <col min="11525" max="11525" width="8.140625" style="2" customWidth="1"/>
    <col min="11526" max="11527" width="6.85546875" style="2" customWidth="1"/>
    <col min="11528" max="11529" width="6.7109375" style="2" customWidth="1"/>
    <col min="11530" max="11530" width="7.5703125" style="2" customWidth="1"/>
    <col min="11531" max="11531" width="8.42578125" style="2" customWidth="1"/>
    <col min="11532" max="11532" width="6.28515625" style="2" customWidth="1"/>
    <col min="11533" max="11533" width="8.28515625" style="2" customWidth="1"/>
    <col min="11534" max="11535" width="6.7109375" style="2" customWidth="1"/>
    <col min="11536" max="11774" width="9.140625" style="2"/>
    <col min="11775" max="11775" width="3" style="2" customWidth="1"/>
    <col min="11776" max="11776" width="22.140625" style="2" customWidth="1"/>
    <col min="11777" max="11780" width="5.7109375" style="2" customWidth="1"/>
    <col min="11781" max="11781" width="8.140625" style="2" customWidth="1"/>
    <col min="11782" max="11783" width="6.85546875" style="2" customWidth="1"/>
    <col min="11784" max="11785" width="6.7109375" style="2" customWidth="1"/>
    <col min="11786" max="11786" width="7.5703125" style="2" customWidth="1"/>
    <col min="11787" max="11787" width="8.42578125" style="2" customWidth="1"/>
    <col min="11788" max="11788" width="6.28515625" style="2" customWidth="1"/>
    <col min="11789" max="11789" width="8.28515625" style="2" customWidth="1"/>
    <col min="11790" max="11791" width="6.7109375" style="2" customWidth="1"/>
    <col min="11792" max="12030" width="9.140625" style="2"/>
    <col min="12031" max="12031" width="3" style="2" customWidth="1"/>
    <col min="12032" max="12032" width="22.140625" style="2" customWidth="1"/>
    <col min="12033" max="12036" width="5.7109375" style="2" customWidth="1"/>
    <col min="12037" max="12037" width="8.140625" style="2" customWidth="1"/>
    <col min="12038" max="12039" width="6.85546875" style="2" customWidth="1"/>
    <col min="12040" max="12041" width="6.7109375" style="2" customWidth="1"/>
    <col min="12042" max="12042" width="7.5703125" style="2" customWidth="1"/>
    <col min="12043" max="12043" width="8.42578125" style="2" customWidth="1"/>
    <col min="12044" max="12044" width="6.28515625" style="2" customWidth="1"/>
    <col min="12045" max="12045" width="8.28515625" style="2" customWidth="1"/>
    <col min="12046" max="12047" width="6.7109375" style="2" customWidth="1"/>
    <col min="12048" max="12286" width="9.140625" style="2"/>
    <col min="12287" max="12287" width="3" style="2" customWidth="1"/>
    <col min="12288" max="12288" width="22.140625" style="2" customWidth="1"/>
    <col min="12289" max="12292" width="5.7109375" style="2" customWidth="1"/>
    <col min="12293" max="12293" width="8.140625" style="2" customWidth="1"/>
    <col min="12294" max="12295" width="6.85546875" style="2" customWidth="1"/>
    <col min="12296" max="12297" width="6.7109375" style="2" customWidth="1"/>
    <col min="12298" max="12298" width="7.5703125" style="2" customWidth="1"/>
    <col min="12299" max="12299" width="8.42578125" style="2" customWidth="1"/>
    <col min="12300" max="12300" width="6.28515625" style="2" customWidth="1"/>
    <col min="12301" max="12301" width="8.28515625" style="2" customWidth="1"/>
    <col min="12302" max="12303" width="6.7109375" style="2" customWidth="1"/>
    <col min="12304" max="12542" width="9.140625" style="2"/>
    <col min="12543" max="12543" width="3" style="2" customWidth="1"/>
    <col min="12544" max="12544" width="22.140625" style="2" customWidth="1"/>
    <col min="12545" max="12548" width="5.7109375" style="2" customWidth="1"/>
    <col min="12549" max="12549" width="8.140625" style="2" customWidth="1"/>
    <col min="12550" max="12551" width="6.85546875" style="2" customWidth="1"/>
    <col min="12552" max="12553" width="6.7109375" style="2" customWidth="1"/>
    <col min="12554" max="12554" width="7.5703125" style="2" customWidth="1"/>
    <col min="12555" max="12555" width="8.42578125" style="2" customWidth="1"/>
    <col min="12556" max="12556" width="6.28515625" style="2" customWidth="1"/>
    <col min="12557" max="12557" width="8.28515625" style="2" customWidth="1"/>
    <col min="12558" max="12559" width="6.7109375" style="2" customWidth="1"/>
    <col min="12560" max="12798" width="9.140625" style="2"/>
    <col min="12799" max="12799" width="3" style="2" customWidth="1"/>
    <col min="12800" max="12800" width="22.140625" style="2" customWidth="1"/>
    <col min="12801" max="12804" width="5.7109375" style="2" customWidth="1"/>
    <col min="12805" max="12805" width="8.140625" style="2" customWidth="1"/>
    <col min="12806" max="12807" width="6.85546875" style="2" customWidth="1"/>
    <col min="12808" max="12809" width="6.7109375" style="2" customWidth="1"/>
    <col min="12810" max="12810" width="7.5703125" style="2" customWidth="1"/>
    <col min="12811" max="12811" width="8.42578125" style="2" customWidth="1"/>
    <col min="12812" max="12812" width="6.28515625" style="2" customWidth="1"/>
    <col min="12813" max="12813" width="8.28515625" style="2" customWidth="1"/>
    <col min="12814" max="12815" width="6.7109375" style="2" customWidth="1"/>
    <col min="12816" max="13054" width="9.140625" style="2"/>
    <col min="13055" max="13055" width="3" style="2" customWidth="1"/>
    <col min="13056" max="13056" width="22.140625" style="2" customWidth="1"/>
    <col min="13057" max="13060" width="5.7109375" style="2" customWidth="1"/>
    <col min="13061" max="13061" width="8.140625" style="2" customWidth="1"/>
    <col min="13062" max="13063" width="6.85546875" style="2" customWidth="1"/>
    <col min="13064" max="13065" width="6.7109375" style="2" customWidth="1"/>
    <col min="13066" max="13066" width="7.5703125" style="2" customWidth="1"/>
    <col min="13067" max="13067" width="8.42578125" style="2" customWidth="1"/>
    <col min="13068" max="13068" width="6.28515625" style="2" customWidth="1"/>
    <col min="13069" max="13069" width="8.28515625" style="2" customWidth="1"/>
    <col min="13070" max="13071" width="6.7109375" style="2" customWidth="1"/>
    <col min="13072" max="13310" width="9.140625" style="2"/>
    <col min="13311" max="13311" width="3" style="2" customWidth="1"/>
    <col min="13312" max="13312" width="22.140625" style="2" customWidth="1"/>
    <col min="13313" max="13316" width="5.7109375" style="2" customWidth="1"/>
    <col min="13317" max="13317" width="8.140625" style="2" customWidth="1"/>
    <col min="13318" max="13319" width="6.85546875" style="2" customWidth="1"/>
    <col min="13320" max="13321" width="6.7109375" style="2" customWidth="1"/>
    <col min="13322" max="13322" width="7.5703125" style="2" customWidth="1"/>
    <col min="13323" max="13323" width="8.42578125" style="2" customWidth="1"/>
    <col min="13324" max="13324" width="6.28515625" style="2" customWidth="1"/>
    <col min="13325" max="13325" width="8.28515625" style="2" customWidth="1"/>
    <col min="13326" max="13327" width="6.7109375" style="2" customWidth="1"/>
    <col min="13328" max="13566" width="9.140625" style="2"/>
    <col min="13567" max="13567" width="3" style="2" customWidth="1"/>
    <col min="13568" max="13568" width="22.140625" style="2" customWidth="1"/>
    <col min="13569" max="13572" width="5.7109375" style="2" customWidth="1"/>
    <col min="13573" max="13573" width="8.140625" style="2" customWidth="1"/>
    <col min="13574" max="13575" width="6.85546875" style="2" customWidth="1"/>
    <col min="13576" max="13577" width="6.7109375" style="2" customWidth="1"/>
    <col min="13578" max="13578" width="7.5703125" style="2" customWidth="1"/>
    <col min="13579" max="13579" width="8.42578125" style="2" customWidth="1"/>
    <col min="13580" max="13580" width="6.28515625" style="2" customWidth="1"/>
    <col min="13581" max="13581" width="8.28515625" style="2" customWidth="1"/>
    <col min="13582" max="13583" width="6.7109375" style="2" customWidth="1"/>
    <col min="13584" max="13822" width="9.140625" style="2"/>
    <col min="13823" max="13823" width="3" style="2" customWidth="1"/>
    <col min="13824" max="13824" width="22.140625" style="2" customWidth="1"/>
    <col min="13825" max="13828" width="5.7109375" style="2" customWidth="1"/>
    <col min="13829" max="13829" width="8.140625" style="2" customWidth="1"/>
    <col min="13830" max="13831" width="6.85546875" style="2" customWidth="1"/>
    <col min="13832" max="13833" width="6.7109375" style="2" customWidth="1"/>
    <col min="13834" max="13834" width="7.5703125" style="2" customWidth="1"/>
    <col min="13835" max="13835" width="8.42578125" style="2" customWidth="1"/>
    <col min="13836" max="13836" width="6.28515625" style="2" customWidth="1"/>
    <col min="13837" max="13837" width="8.28515625" style="2" customWidth="1"/>
    <col min="13838" max="13839" width="6.7109375" style="2" customWidth="1"/>
    <col min="13840" max="14078" width="9.140625" style="2"/>
    <col min="14079" max="14079" width="3" style="2" customWidth="1"/>
    <col min="14080" max="14080" width="22.140625" style="2" customWidth="1"/>
    <col min="14081" max="14084" width="5.7109375" style="2" customWidth="1"/>
    <col min="14085" max="14085" width="8.140625" style="2" customWidth="1"/>
    <col min="14086" max="14087" width="6.85546875" style="2" customWidth="1"/>
    <col min="14088" max="14089" width="6.7109375" style="2" customWidth="1"/>
    <col min="14090" max="14090" width="7.5703125" style="2" customWidth="1"/>
    <col min="14091" max="14091" width="8.42578125" style="2" customWidth="1"/>
    <col min="14092" max="14092" width="6.28515625" style="2" customWidth="1"/>
    <col min="14093" max="14093" width="8.28515625" style="2" customWidth="1"/>
    <col min="14094" max="14095" width="6.7109375" style="2" customWidth="1"/>
    <col min="14096" max="14334" width="9.140625" style="2"/>
    <col min="14335" max="14335" width="3" style="2" customWidth="1"/>
    <col min="14336" max="14336" width="22.140625" style="2" customWidth="1"/>
    <col min="14337" max="14340" width="5.7109375" style="2" customWidth="1"/>
    <col min="14341" max="14341" width="8.140625" style="2" customWidth="1"/>
    <col min="14342" max="14343" width="6.85546875" style="2" customWidth="1"/>
    <col min="14344" max="14345" width="6.7109375" style="2" customWidth="1"/>
    <col min="14346" max="14346" width="7.5703125" style="2" customWidth="1"/>
    <col min="14347" max="14347" width="8.42578125" style="2" customWidth="1"/>
    <col min="14348" max="14348" width="6.28515625" style="2" customWidth="1"/>
    <col min="14349" max="14349" width="8.28515625" style="2" customWidth="1"/>
    <col min="14350" max="14351" width="6.7109375" style="2" customWidth="1"/>
    <col min="14352" max="14590" width="9.140625" style="2"/>
    <col min="14591" max="14591" width="3" style="2" customWidth="1"/>
    <col min="14592" max="14592" width="22.140625" style="2" customWidth="1"/>
    <col min="14593" max="14596" width="5.7109375" style="2" customWidth="1"/>
    <col min="14597" max="14597" width="8.140625" style="2" customWidth="1"/>
    <col min="14598" max="14599" width="6.85546875" style="2" customWidth="1"/>
    <col min="14600" max="14601" width="6.7109375" style="2" customWidth="1"/>
    <col min="14602" max="14602" width="7.5703125" style="2" customWidth="1"/>
    <col min="14603" max="14603" width="8.42578125" style="2" customWidth="1"/>
    <col min="14604" max="14604" width="6.28515625" style="2" customWidth="1"/>
    <col min="14605" max="14605" width="8.28515625" style="2" customWidth="1"/>
    <col min="14606" max="14607" width="6.7109375" style="2" customWidth="1"/>
    <col min="14608" max="14846" width="9.140625" style="2"/>
    <col min="14847" max="14847" width="3" style="2" customWidth="1"/>
    <col min="14848" max="14848" width="22.140625" style="2" customWidth="1"/>
    <col min="14849" max="14852" width="5.7109375" style="2" customWidth="1"/>
    <col min="14853" max="14853" width="8.140625" style="2" customWidth="1"/>
    <col min="14854" max="14855" width="6.85546875" style="2" customWidth="1"/>
    <col min="14856" max="14857" width="6.7109375" style="2" customWidth="1"/>
    <col min="14858" max="14858" width="7.5703125" style="2" customWidth="1"/>
    <col min="14859" max="14859" width="8.42578125" style="2" customWidth="1"/>
    <col min="14860" max="14860" width="6.28515625" style="2" customWidth="1"/>
    <col min="14861" max="14861" width="8.28515625" style="2" customWidth="1"/>
    <col min="14862" max="14863" width="6.7109375" style="2" customWidth="1"/>
    <col min="14864" max="15102" width="9.140625" style="2"/>
    <col min="15103" max="15103" width="3" style="2" customWidth="1"/>
    <col min="15104" max="15104" width="22.140625" style="2" customWidth="1"/>
    <col min="15105" max="15108" width="5.7109375" style="2" customWidth="1"/>
    <col min="15109" max="15109" width="8.140625" style="2" customWidth="1"/>
    <col min="15110" max="15111" width="6.85546875" style="2" customWidth="1"/>
    <col min="15112" max="15113" width="6.7109375" style="2" customWidth="1"/>
    <col min="15114" max="15114" width="7.5703125" style="2" customWidth="1"/>
    <col min="15115" max="15115" width="8.42578125" style="2" customWidth="1"/>
    <col min="15116" max="15116" width="6.28515625" style="2" customWidth="1"/>
    <col min="15117" max="15117" width="8.28515625" style="2" customWidth="1"/>
    <col min="15118" max="15119" width="6.7109375" style="2" customWidth="1"/>
    <col min="15120" max="15358" width="9.140625" style="2"/>
    <col min="15359" max="15359" width="3" style="2" customWidth="1"/>
    <col min="15360" max="15360" width="22.140625" style="2" customWidth="1"/>
    <col min="15361" max="15364" width="5.7109375" style="2" customWidth="1"/>
    <col min="15365" max="15365" width="8.140625" style="2" customWidth="1"/>
    <col min="15366" max="15367" width="6.85546875" style="2" customWidth="1"/>
    <col min="15368" max="15369" width="6.7109375" style="2" customWidth="1"/>
    <col min="15370" max="15370" width="7.5703125" style="2" customWidth="1"/>
    <col min="15371" max="15371" width="8.42578125" style="2" customWidth="1"/>
    <col min="15372" max="15372" width="6.28515625" style="2" customWidth="1"/>
    <col min="15373" max="15373" width="8.28515625" style="2" customWidth="1"/>
    <col min="15374" max="15375" width="6.7109375" style="2" customWidth="1"/>
    <col min="15376" max="15614" width="9.140625" style="2"/>
    <col min="15615" max="15615" width="3" style="2" customWidth="1"/>
    <col min="15616" max="15616" width="22.140625" style="2" customWidth="1"/>
    <col min="15617" max="15620" width="5.7109375" style="2" customWidth="1"/>
    <col min="15621" max="15621" width="8.140625" style="2" customWidth="1"/>
    <col min="15622" max="15623" width="6.85546875" style="2" customWidth="1"/>
    <col min="15624" max="15625" width="6.7109375" style="2" customWidth="1"/>
    <col min="15626" max="15626" width="7.5703125" style="2" customWidth="1"/>
    <col min="15627" max="15627" width="8.42578125" style="2" customWidth="1"/>
    <col min="15628" max="15628" width="6.28515625" style="2" customWidth="1"/>
    <col min="15629" max="15629" width="8.28515625" style="2" customWidth="1"/>
    <col min="15630" max="15631" width="6.7109375" style="2" customWidth="1"/>
    <col min="15632" max="15870" width="9.140625" style="2"/>
    <col min="15871" max="15871" width="3" style="2" customWidth="1"/>
    <col min="15872" max="15872" width="22.140625" style="2" customWidth="1"/>
    <col min="15873" max="15876" width="5.7109375" style="2" customWidth="1"/>
    <col min="15877" max="15877" width="8.140625" style="2" customWidth="1"/>
    <col min="15878" max="15879" width="6.85546875" style="2" customWidth="1"/>
    <col min="15880" max="15881" width="6.7109375" style="2" customWidth="1"/>
    <col min="15882" max="15882" width="7.5703125" style="2" customWidth="1"/>
    <col min="15883" max="15883" width="8.42578125" style="2" customWidth="1"/>
    <col min="15884" max="15884" width="6.28515625" style="2" customWidth="1"/>
    <col min="15885" max="15885" width="8.28515625" style="2" customWidth="1"/>
    <col min="15886" max="15887" width="6.7109375" style="2" customWidth="1"/>
    <col min="15888" max="16126" width="9.140625" style="2"/>
    <col min="16127" max="16127" width="3" style="2" customWidth="1"/>
    <col min="16128" max="16128" width="22.140625" style="2" customWidth="1"/>
    <col min="16129" max="16132" width="5.7109375" style="2" customWidth="1"/>
    <col min="16133" max="16133" width="8.140625" style="2" customWidth="1"/>
    <col min="16134" max="16135" width="6.85546875" style="2" customWidth="1"/>
    <col min="16136" max="16137" width="6.7109375" style="2" customWidth="1"/>
    <col min="16138" max="16138" width="7.5703125" style="2" customWidth="1"/>
    <col min="16139" max="16139" width="8.42578125" style="2" customWidth="1"/>
    <col min="16140" max="16140" width="6.28515625" style="2" customWidth="1"/>
    <col min="16141" max="16141" width="8.28515625" style="2" customWidth="1"/>
    <col min="16142" max="16143" width="6.7109375" style="2" customWidth="1"/>
    <col min="16144" max="16384" width="9.140625" style="2"/>
  </cols>
  <sheetData>
    <row r="1" spans="1:17" ht="17.25" customHeight="1">
      <c r="A1" s="171" t="s">
        <v>86</v>
      </c>
      <c r="B1" s="160" t="s">
        <v>56</v>
      </c>
      <c r="C1" s="173" t="s">
        <v>57</v>
      </c>
      <c r="D1" s="178" t="s">
        <v>58</v>
      </c>
      <c r="E1" s="184" t="s">
        <v>59</v>
      </c>
      <c r="F1" s="161" t="s">
        <v>60</v>
      </c>
      <c r="G1" s="173" t="s">
        <v>61</v>
      </c>
      <c r="H1" s="190" t="s">
        <v>62</v>
      </c>
      <c r="I1" s="161" t="s">
        <v>63</v>
      </c>
      <c r="J1" s="161" t="s">
        <v>64</v>
      </c>
      <c r="K1" s="162" t="s">
        <v>65</v>
      </c>
      <c r="L1" s="201" t="s">
        <v>66</v>
      </c>
      <c r="M1" s="190" t="s">
        <v>67</v>
      </c>
      <c r="N1" s="162" t="s">
        <v>67</v>
      </c>
      <c r="O1" s="184" t="s">
        <v>68</v>
      </c>
      <c r="P1" s="173" t="s">
        <v>68</v>
      </c>
      <c r="Q1" s="178" t="s">
        <v>69</v>
      </c>
    </row>
    <row r="2" spans="1:17" ht="17.25" customHeight="1" thickBot="1">
      <c r="A2" s="247"/>
      <c r="B2" s="165"/>
      <c r="C2" s="214"/>
      <c r="D2" s="219"/>
      <c r="E2" s="216" t="s">
        <v>70</v>
      </c>
      <c r="F2" s="166" t="s">
        <v>70</v>
      </c>
      <c r="G2" s="174" t="s">
        <v>70</v>
      </c>
      <c r="H2" s="207" t="s">
        <v>71</v>
      </c>
      <c r="I2" s="166" t="s">
        <v>71</v>
      </c>
      <c r="J2" s="166" t="s">
        <v>71</v>
      </c>
      <c r="K2" s="170" t="s">
        <v>71</v>
      </c>
      <c r="L2" s="202" t="s">
        <v>72</v>
      </c>
      <c r="M2" s="191" t="s">
        <v>73</v>
      </c>
      <c r="N2" s="170" t="s">
        <v>72</v>
      </c>
      <c r="O2" s="185" t="s">
        <v>73</v>
      </c>
      <c r="P2" s="174" t="s">
        <v>72</v>
      </c>
      <c r="Q2" s="179" t="s">
        <v>74</v>
      </c>
    </row>
    <row r="3" spans="1:17" ht="17.25" customHeight="1">
      <c r="A3" s="248" t="s">
        <v>233</v>
      </c>
      <c r="B3" s="244" t="s">
        <v>4</v>
      </c>
      <c r="C3" s="225" t="s">
        <v>35</v>
      </c>
      <c r="D3" s="220">
        <v>2000</v>
      </c>
      <c r="E3" s="217">
        <v>115</v>
      </c>
      <c r="F3" s="168">
        <v>120</v>
      </c>
      <c r="G3" s="198">
        <f t="shared" ref="G3:G26" si="0">E3+F3</f>
        <v>235</v>
      </c>
      <c r="H3" s="208">
        <v>80</v>
      </c>
      <c r="I3" s="169">
        <v>75</v>
      </c>
      <c r="J3" s="169">
        <v>52</v>
      </c>
      <c r="K3" s="211">
        <f t="shared" ref="K3:K39" si="1">J3+I3+H3</f>
        <v>207</v>
      </c>
      <c r="L3" s="203">
        <f t="shared" ref="L3:L39" si="2">(G3/2+K3+J3)*0.65</f>
        <v>244.72499999999999</v>
      </c>
      <c r="M3" s="192">
        <v>3.3726851851851852E-3</v>
      </c>
      <c r="N3" s="193">
        <v>154</v>
      </c>
      <c r="O3" s="186">
        <v>1.8854166666666665E-3</v>
      </c>
      <c r="P3" s="175">
        <v>159</v>
      </c>
      <c r="Q3" s="180">
        <f t="shared" ref="Q3:Q39" si="3">P3+N3+L3</f>
        <v>557.72500000000002</v>
      </c>
    </row>
    <row r="4" spans="1:17" ht="17.25" customHeight="1">
      <c r="A4" s="249" t="s">
        <v>234</v>
      </c>
      <c r="B4" s="245" t="s">
        <v>23</v>
      </c>
      <c r="C4" s="205" t="s">
        <v>42</v>
      </c>
      <c r="D4" s="182">
        <v>2000</v>
      </c>
      <c r="E4" s="188">
        <v>100</v>
      </c>
      <c r="F4" s="163">
        <v>100</v>
      </c>
      <c r="G4" s="199">
        <f t="shared" si="0"/>
        <v>200</v>
      </c>
      <c r="H4" s="210">
        <v>78</v>
      </c>
      <c r="I4" s="164">
        <v>83</v>
      </c>
      <c r="J4" s="164">
        <v>40</v>
      </c>
      <c r="K4" s="211">
        <f t="shared" si="1"/>
        <v>201</v>
      </c>
      <c r="L4" s="203">
        <f t="shared" si="2"/>
        <v>221.65</v>
      </c>
      <c r="M4" s="194">
        <v>3.3437499999999995E-3</v>
      </c>
      <c r="N4" s="195">
        <v>157</v>
      </c>
      <c r="O4" s="187">
        <v>1.8715277777777782E-3</v>
      </c>
      <c r="P4" s="176">
        <v>161</v>
      </c>
      <c r="Q4" s="180">
        <f t="shared" si="3"/>
        <v>539.65</v>
      </c>
    </row>
    <row r="5" spans="1:17" ht="17.25" customHeight="1">
      <c r="A5" s="249" t="s">
        <v>235</v>
      </c>
      <c r="B5" s="245" t="s">
        <v>51</v>
      </c>
      <c r="C5" s="205" t="s">
        <v>35</v>
      </c>
      <c r="D5" s="182">
        <v>2000</v>
      </c>
      <c r="E5" s="188">
        <v>100</v>
      </c>
      <c r="F5" s="163">
        <v>95</v>
      </c>
      <c r="G5" s="199">
        <f t="shared" si="0"/>
        <v>195</v>
      </c>
      <c r="H5" s="210">
        <v>87</v>
      </c>
      <c r="I5" s="164">
        <v>68</v>
      </c>
      <c r="J5" s="164">
        <v>47</v>
      </c>
      <c r="K5" s="211">
        <f t="shared" si="1"/>
        <v>202</v>
      </c>
      <c r="L5" s="203">
        <f t="shared" si="2"/>
        <v>225.22499999999999</v>
      </c>
      <c r="M5" s="194">
        <v>3.5185185185185185E-3</v>
      </c>
      <c r="N5" s="195">
        <v>136</v>
      </c>
      <c r="O5" s="187">
        <v>1.9097222222222222E-3</v>
      </c>
      <c r="P5" s="176">
        <v>156</v>
      </c>
      <c r="Q5" s="180">
        <f t="shared" si="3"/>
        <v>517.22500000000002</v>
      </c>
    </row>
    <row r="6" spans="1:17" ht="17.25" customHeight="1">
      <c r="A6" s="249" t="s">
        <v>236</v>
      </c>
      <c r="B6" s="245" t="s">
        <v>16</v>
      </c>
      <c r="C6" s="205" t="s">
        <v>39</v>
      </c>
      <c r="D6" s="182">
        <v>2000</v>
      </c>
      <c r="E6" s="188">
        <v>95</v>
      </c>
      <c r="F6" s="163">
        <v>85</v>
      </c>
      <c r="G6" s="199">
        <f t="shared" si="0"/>
        <v>180</v>
      </c>
      <c r="H6" s="210">
        <v>65</v>
      </c>
      <c r="I6" s="164">
        <v>71</v>
      </c>
      <c r="J6" s="164">
        <v>30</v>
      </c>
      <c r="K6" s="211">
        <f t="shared" si="1"/>
        <v>166</v>
      </c>
      <c r="L6" s="203">
        <f t="shared" si="2"/>
        <v>185.9</v>
      </c>
      <c r="M6" s="194">
        <v>3.5185185185185185E-3</v>
      </c>
      <c r="N6" s="195">
        <v>136</v>
      </c>
      <c r="O6" s="187">
        <v>1.707175925925926E-3</v>
      </c>
      <c r="P6" s="176">
        <v>188</v>
      </c>
      <c r="Q6" s="180">
        <f t="shared" si="3"/>
        <v>509.9</v>
      </c>
    </row>
    <row r="7" spans="1:17" ht="17.25" customHeight="1">
      <c r="A7" s="249" t="s">
        <v>237</v>
      </c>
      <c r="B7" s="245" t="s">
        <v>302</v>
      </c>
      <c r="C7" s="205" t="s">
        <v>27</v>
      </c>
      <c r="D7" s="182">
        <v>2000</v>
      </c>
      <c r="E7" s="188">
        <v>100</v>
      </c>
      <c r="F7" s="163">
        <v>95</v>
      </c>
      <c r="G7" s="199">
        <f t="shared" si="0"/>
        <v>195</v>
      </c>
      <c r="H7" s="210">
        <v>64</v>
      </c>
      <c r="I7" s="164">
        <v>62</v>
      </c>
      <c r="J7" s="164">
        <v>19</v>
      </c>
      <c r="K7" s="211">
        <f t="shared" si="1"/>
        <v>145</v>
      </c>
      <c r="L7" s="203">
        <f t="shared" si="2"/>
        <v>169.97499999999999</v>
      </c>
      <c r="M7" s="194">
        <v>3.2199074074074074E-3</v>
      </c>
      <c r="N7" s="195">
        <v>172</v>
      </c>
      <c r="O7" s="187">
        <v>1.8333333333333335E-3</v>
      </c>
      <c r="P7" s="176">
        <v>166</v>
      </c>
      <c r="Q7" s="180">
        <f t="shared" si="3"/>
        <v>507.97500000000002</v>
      </c>
    </row>
    <row r="8" spans="1:17" ht="17.25" customHeight="1">
      <c r="A8" s="249" t="s">
        <v>238</v>
      </c>
      <c r="B8" s="245" t="s">
        <v>285</v>
      </c>
      <c r="C8" s="205" t="s">
        <v>39</v>
      </c>
      <c r="D8" s="182">
        <v>2000</v>
      </c>
      <c r="E8" s="188">
        <v>70</v>
      </c>
      <c r="F8" s="163">
        <v>65</v>
      </c>
      <c r="G8" s="199">
        <f t="shared" si="0"/>
        <v>135</v>
      </c>
      <c r="H8" s="210">
        <v>66</v>
      </c>
      <c r="I8" s="164">
        <v>75</v>
      </c>
      <c r="J8" s="164">
        <v>30</v>
      </c>
      <c r="K8" s="211">
        <f t="shared" si="1"/>
        <v>171</v>
      </c>
      <c r="L8" s="203">
        <f t="shared" si="2"/>
        <v>174.52500000000001</v>
      </c>
      <c r="M8" s="194">
        <v>3.3819444444444444E-3</v>
      </c>
      <c r="N8" s="195">
        <v>152</v>
      </c>
      <c r="O8" s="187">
        <v>1.8437499999999999E-3</v>
      </c>
      <c r="P8" s="176">
        <v>164</v>
      </c>
      <c r="Q8" s="180">
        <f t="shared" si="3"/>
        <v>490.52499999999998</v>
      </c>
    </row>
    <row r="9" spans="1:17" ht="17.25" customHeight="1">
      <c r="A9" s="249" t="s">
        <v>239</v>
      </c>
      <c r="B9" s="245" t="s">
        <v>304</v>
      </c>
      <c r="C9" s="205" t="s">
        <v>30</v>
      </c>
      <c r="D9" s="182">
        <v>2000</v>
      </c>
      <c r="E9" s="188">
        <v>100</v>
      </c>
      <c r="F9" s="163">
        <v>85</v>
      </c>
      <c r="G9" s="199">
        <f t="shared" si="0"/>
        <v>185</v>
      </c>
      <c r="H9" s="210">
        <v>63</v>
      </c>
      <c r="I9" s="164">
        <v>41</v>
      </c>
      <c r="J9" s="164">
        <v>28</v>
      </c>
      <c r="K9" s="211">
        <f t="shared" si="1"/>
        <v>132</v>
      </c>
      <c r="L9" s="203">
        <f t="shared" si="2"/>
        <v>164.125</v>
      </c>
      <c r="M9" s="194">
        <v>3.3506944444444443E-3</v>
      </c>
      <c r="N9" s="195">
        <v>156</v>
      </c>
      <c r="O9" s="187">
        <v>2.5138888888888889E-3</v>
      </c>
      <c r="P9" s="176">
        <v>85</v>
      </c>
      <c r="Q9" s="180">
        <f t="shared" si="3"/>
        <v>405.125</v>
      </c>
    </row>
    <row r="10" spans="1:17" ht="17.25" customHeight="1">
      <c r="A10" s="249" t="s">
        <v>240</v>
      </c>
      <c r="B10" s="245" t="s">
        <v>12</v>
      </c>
      <c r="C10" s="205" t="s">
        <v>40</v>
      </c>
      <c r="D10" s="182">
        <v>2000</v>
      </c>
      <c r="E10" s="188">
        <v>90</v>
      </c>
      <c r="F10" s="163">
        <v>90</v>
      </c>
      <c r="G10" s="199">
        <f t="shared" si="0"/>
        <v>180</v>
      </c>
      <c r="H10" s="210">
        <v>69</v>
      </c>
      <c r="I10" s="164">
        <v>70</v>
      </c>
      <c r="J10" s="164">
        <v>30</v>
      </c>
      <c r="K10" s="211">
        <f t="shared" si="1"/>
        <v>169</v>
      </c>
      <c r="L10" s="203">
        <f t="shared" si="2"/>
        <v>187.85</v>
      </c>
      <c r="M10" s="194"/>
      <c r="N10" s="195"/>
      <c r="O10" s="187">
        <v>2.0543981481481485E-3</v>
      </c>
      <c r="P10" s="176">
        <v>138</v>
      </c>
      <c r="Q10" s="180">
        <f t="shared" si="3"/>
        <v>325.85000000000002</v>
      </c>
    </row>
    <row r="11" spans="1:17" ht="24.75" customHeight="1">
      <c r="A11" s="249"/>
      <c r="B11" s="245"/>
      <c r="C11" s="205"/>
      <c r="D11" s="182"/>
      <c r="E11" s="188"/>
      <c r="F11" s="163"/>
      <c r="G11" s="199"/>
      <c r="H11" s="210"/>
      <c r="I11" s="164"/>
      <c r="J11" s="164"/>
      <c r="K11" s="211"/>
      <c r="L11" s="203"/>
      <c r="M11" s="194"/>
      <c r="N11" s="195"/>
      <c r="O11" s="187"/>
      <c r="P11" s="176"/>
      <c r="Q11" s="180"/>
    </row>
    <row r="12" spans="1:17" ht="17.25" customHeight="1">
      <c r="A12" s="249" t="s">
        <v>233</v>
      </c>
      <c r="B12" s="245" t="s">
        <v>5</v>
      </c>
      <c r="C12" s="205" t="s">
        <v>36</v>
      </c>
      <c r="D12" s="182">
        <v>2001</v>
      </c>
      <c r="E12" s="188">
        <v>90</v>
      </c>
      <c r="F12" s="163">
        <v>90</v>
      </c>
      <c r="G12" s="199">
        <f t="shared" si="0"/>
        <v>180</v>
      </c>
      <c r="H12" s="210">
        <v>78</v>
      </c>
      <c r="I12" s="164">
        <v>85</v>
      </c>
      <c r="J12" s="164">
        <v>48</v>
      </c>
      <c r="K12" s="211">
        <f t="shared" si="1"/>
        <v>211</v>
      </c>
      <c r="L12" s="203">
        <f t="shared" si="2"/>
        <v>226.85</v>
      </c>
      <c r="M12" s="194">
        <v>3.0833333333333338E-3</v>
      </c>
      <c r="N12" s="195">
        <v>189</v>
      </c>
      <c r="O12" s="187">
        <v>1.7905092592592591E-3</v>
      </c>
      <c r="P12" s="176">
        <v>173</v>
      </c>
      <c r="Q12" s="180">
        <f t="shared" si="3"/>
        <v>588.85</v>
      </c>
    </row>
    <row r="13" spans="1:17" ht="17.25" customHeight="1">
      <c r="A13" s="249" t="s">
        <v>234</v>
      </c>
      <c r="B13" s="245" t="s">
        <v>7</v>
      </c>
      <c r="C13" s="205" t="s">
        <v>36</v>
      </c>
      <c r="D13" s="182">
        <v>2001</v>
      </c>
      <c r="E13" s="188">
        <v>95</v>
      </c>
      <c r="F13" s="163">
        <v>105</v>
      </c>
      <c r="G13" s="199">
        <f t="shared" si="0"/>
        <v>200</v>
      </c>
      <c r="H13" s="210">
        <v>80</v>
      </c>
      <c r="I13" s="164">
        <v>69</v>
      </c>
      <c r="J13" s="164">
        <v>35</v>
      </c>
      <c r="K13" s="211">
        <f t="shared" si="1"/>
        <v>184</v>
      </c>
      <c r="L13" s="203">
        <f t="shared" si="2"/>
        <v>207.35</v>
      </c>
      <c r="M13" s="194">
        <v>3.2291666666666666E-3</v>
      </c>
      <c r="N13" s="195">
        <v>171</v>
      </c>
      <c r="O13" s="187">
        <v>1.8310185185185185E-3</v>
      </c>
      <c r="P13" s="176">
        <v>166</v>
      </c>
      <c r="Q13" s="180">
        <f t="shared" si="3"/>
        <v>544.35</v>
      </c>
    </row>
    <row r="14" spans="1:17" ht="17.25" customHeight="1">
      <c r="A14" s="249" t="s">
        <v>235</v>
      </c>
      <c r="B14" s="245" t="s">
        <v>20</v>
      </c>
      <c r="C14" s="205" t="s">
        <v>35</v>
      </c>
      <c r="D14" s="182">
        <v>2001</v>
      </c>
      <c r="E14" s="188">
        <v>95</v>
      </c>
      <c r="F14" s="163">
        <v>100</v>
      </c>
      <c r="G14" s="199">
        <f t="shared" si="0"/>
        <v>195</v>
      </c>
      <c r="H14" s="210">
        <v>71</v>
      </c>
      <c r="I14" s="164">
        <v>76</v>
      </c>
      <c r="J14" s="164">
        <v>41</v>
      </c>
      <c r="K14" s="211">
        <f t="shared" si="1"/>
        <v>188</v>
      </c>
      <c r="L14" s="203">
        <f t="shared" si="2"/>
        <v>212.22499999999999</v>
      </c>
      <c r="M14" s="194">
        <v>3.3171296296296295E-3</v>
      </c>
      <c r="N14" s="195">
        <v>160</v>
      </c>
      <c r="O14" s="187">
        <v>1.8819444444444445E-3</v>
      </c>
      <c r="P14" s="176">
        <v>159</v>
      </c>
      <c r="Q14" s="180">
        <f t="shared" si="3"/>
        <v>531.22500000000002</v>
      </c>
    </row>
    <row r="15" spans="1:17" ht="17.25" customHeight="1">
      <c r="A15" s="249" t="s">
        <v>236</v>
      </c>
      <c r="B15" s="245" t="s">
        <v>22</v>
      </c>
      <c r="C15" s="205" t="s">
        <v>40</v>
      </c>
      <c r="D15" s="182">
        <v>2001</v>
      </c>
      <c r="E15" s="188">
        <v>105</v>
      </c>
      <c r="F15" s="163">
        <v>90</v>
      </c>
      <c r="G15" s="199">
        <f t="shared" si="0"/>
        <v>195</v>
      </c>
      <c r="H15" s="210">
        <v>94</v>
      </c>
      <c r="I15" s="164">
        <v>82</v>
      </c>
      <c r="J15" s="164">
        <v>31</v>
      </c>
      <c r="K15" s="211">
        <f t="shared" si="1"/>
        <v>207</v>
      </c>
      <c r="L15" s="203">
        <f t="shared" si="2"/>
        <v>218.07500000000002</v>
      </c>
      <c r="M15" s="194">
        <v>3.2037037037037034E-3</v>
      </c>
      <c r="N15" s="195">
        <v>174</v>
      </c>
      <c r="O15" s="187">
        <v>2.1782407407407406E-3</v>
      </c>
      <c r="P15" s="176">
        <v>124</v>
      </c>
      <c r="Q15" s="180">
        <f t="shared" si="3"/>
        <v>516.07500000000005</v>
      </c>
    </row>
    <row r="16" spans="1:17" ht="17.25" customHeight="1">
      <c r="A16" s="249" t="s">
        <v>237</v>
      </c>
      <c r="B16" s="245" t="s">
        <v>293</v>
      </c>
      <c r="C16" s="205" t="s">
        <v>34</v>
      </c>
      <c r="D16" s="182">
        <v>2001</v>
      </c>
      <c r="E16" s="188">
        <v>95</v>
      </c>
      <c r="F16" s="163">
        <v>85</v>
      </c>
      <c r="G16" s="199">
        <f t="shared" si="0"/>
        <v>180</v>
      </c>
      <c r="H16" s="210">
        <v>81</v>
      </c>
      <c r="I16" s="164">
        <v>84</v>
      </c>
      <c r="J16" s="164">
        <v>31</v>
      </c>
      <c r="K16" s="211">
        <f t="shared" si="1"/>
        <v>196</v>
      </c>
      <c r="L16" s="203">
        <f t="shared" si="2"/>
        <v>206.05</v>
      </c>
      <c r="M16" s="194">
        <v>3.4583333333333337E-3</v>
      </c>
      <c r="N16" s="195">
        <v>143</v>
      </c>
      <c r="O16" s="187">
        <v>1.8900462962962961E-3</v>
      </c>
      <c r="P16" s="176">
        <v>158</v>
      </c>
      <c r="Q16" s="180">
        <f t="shared" si="3"/>
        <v>507.05</v>
      </c>
    </row>
    <row r="17" spans="1:17" ht="17.25" customHeight="1">
      <c r="A17" s="249" t="s">
        <v>238</v>
      </c>
      <c r="B17" s="245" t="s">
        <v>288</v>
      </c>
      <c r="C17" s="205" t="s">
        <v>120</v>
      </c>
      <c r="D17" s="182">
        <v>2001</v>
      </c>
      <c r="E17" s="188">
        <v>95</v>
      </c>
      <c r="F17" s="163">
        <v>80</v>
      </c>
      <c r="G17" s="199">
        <f t="shared" si="0"/>
        <v>175</v>
      </c>
      <c r="H17" s="210">
        <v>68</v>
      </c>
      <c r="I17" s="164">
        <v>67</v>
      </c>
      <c r="J17" s="164">
        <v>19</v>
      </c>
      <c r="K17" s="211">
        <f t="shared" si="1"/>
        <v>154</v>
      </c>
      <c r="L17" s="203">
        <f t="shared" si="2"/>
        <v>169.32500000000002</v>
      </c>
      <c r="M17" s="194">
        <v>3.1724537037037038E-3</v>
      </c>
      <c r="N17" s="195">
        <v>178</v>
      </c>
      <c r="O17" s="187">
        <v>1.9085648148148145E-3</v>
      </c>
      <c r="P17" s="176">
        <v>156</v>
      </c>
      <c r="Q17" s="180">
        <f t="shared" si="3"/>
        <v>503.32500000000005</v>
      </c>
    </row>
    <row r="18" spans="1:17" ht="17.25" customHeight="1">
      <c r="A18" s="249" t="s">
        <v>239</v>
      </c>
      <c r="B18" s="245" t="s">
        <v>279</v>
      </c>
      <c r="C18" s="205" t="s">
        <v>31</v>
      </c>
      <c r="D18" s="182">
        <v>2001</v>
      </c>
      <c r="E18" s="188">
        <v>85</v>
      </c>
      <c r="F18" s="163">
        <v>75</v>
      </c>
      <c r="G18" s="199">
        <f t="shared" si="0"/>
        <v>160</v>
      </c>
      <c r="H18" s="210">
        <v>69</v>
      </c>
      <c r="I18" s="164">
        <v>64</v>
      </c>
      <c r="J18" s="164">
        <v>32</v>
      </c>
      <c r="K18" s="211">
        <f t="shared" si="1"/>
        <v>165</v>
      </c>
      <c r="L18" s="203">
        <f t="shared" si="2"/>
        <v>180.05</v>
      </c>
      <c r="M18" s="194">
        <v>3.3379629629629627E-3</v>
      </c>
      <c r="N18" s="195">
        <v>158</v>
      </c>
      <c r="O18" s="187">
        <v>1.8506944444444445E-3</v>
      </c>
      <c r="P18" s="176">
        <v>163</v>
      </c>
      <c r="Q18" s="180">
        <f t="shared" si="3"/>
        <v>501.05</v>
      </c>
    </row>
    <row r="19" spans="1:17" ht="17.25" customHeight="1">
      <c r="A19" s="249" t="s">
        <v>240</v>
      </c>
      <c r="B19" s="245" t="s">
        <v>52</v>
      </c>
      <c r="C19" s="205" t="s">
        <v>27</v>
      </c>
      <c r="D19" s="182">
        <v>2001</v>
      </c>
      <c r="E19" s="188">
        <v>140</v>
      </c>
      <c r="F19" s="163">
        <v>115</v>
      </c>
      <c r="G19" s="199">
        <f t="shared" si="0"/>
        <v>255</v>
      </c>
      <c r="H19" s="210">
        <v>89</v>
      </c>
      <c r="I19" s="164">
        <v>59</v>
      </c>
      <c r="J19" s="164">
        <v>39</v>
      </c>
      <c r="K19" s="211">
        <f t="shared" si="1"/>
        <v>187</v>
      </c>
      <c r="L19" s="203">
        <f t="shared" si="2"/>
        <v>229.77500000000001</v>
      </c>
      <c r="M19" s="194">
        <v>3.584490740740741E-3</v>
      </c>
      <c r="N19" s="195">
        <v>127</v>
      </c>
      <c r="O19" s="187">
        <v>2.2025462962962966E-3</v>
      </c>
      <c r="P19" s="176">
        <v>121</v>
      </c>
      <c r="Q19" s="180">
        <f t="shared" si="3"/>
        <v>477.77499999999998</v>
      </c>
    </row>
    <row r="20" spans="1:17" ht="17.25" customHeight="1">
      <c r="A20" s="182" t="s">
        <v>241</v>
      </c>
      <c r="B20" s="245" t="s">
        <v>25</v>
      </c>
      <c r="C20" s="205" t="s">
        <v>32</v>
      </c>
      <c r="D20" s="182">
        <v>2001</v>
      </c>
      <c r="E20" s="188">
        <v>110</v>
      </c>
      <c r="F20" s="163">
        <v>110</v>
      </c>
      <c r="G20" s="199">
        <f t="shared" si="0"/>
        <v>220</v>
      </c>
      <c r="H20" s="210">
        <v>81</v>
      </c>
      <c r="I20" s="164">
        <v>63</v>
      </c>
      <c r="J20" s="164">
        <v>24</v>
      </c>
      <c r="K20" s="211">
        <f t="shared" si="1"/>
        <v>168</v>
      </c>
      <c r="L20" s="203">
        <f t="shared" si="2"/>
        <v>196.3</v>
      </c>
      <c r="M20" s="194">
        <v>3.6631944444444446E-3</v>
      </c>
      <c r="N20" s="195">
        <v>118</v>
      </c>
      <c r="O20" s="187">
        <v>1.9259259259259262E-3</v>
      </c>
      <c r="P20" s="176">
        <v>154</v>
      </c>
      <c r="Q20" s="180">
        <f t="shared" si="3"/>
        <v>468.3</v>
      </c>
    </row>
    <row r="21" spans="1:17" ht="17.25" customHeight="1">
      <c r="A21" s="222" t="s">
        <v>242</v>
      </c>
      <c r="B21" s="245" t="s">
        <v>294</v>
      </c>
      <c r="C21" s="205" t="s">
        <v>43</v>
      </c>
      <c r="D21" s="182">
        <v>2001</v>
      </c>
      <c r="E21" s="188">
        <v>105</v>
      </c>
      <c r="F21" s="163">
        <v>105</v>
      </c>
      <c r="G21" s="199">
        <f t="shared" si="0"/>
        <v>210</v>
      </c>
      <c r="H21" s="210">
        <v>66</v>
      </c>
      <c r="I21" s="164">
        <v>68</v>
      </c>
      <c r="J21" s="164">
        <v>23</v>
      </c>
      <c r="K21" s="211">
        <f t="shared" si="1"/>
        <v>157</v>
      </c>
      <c r="L21" s="203">
        <f t="shared" si="2"/>
        <v>185.25</v>
      </c>
      <c r="M21" s="194">
        <v>3.4652777777777776E-3</v>
      </c>
      <c r="N21" s="195">
        <v>142</v>
      </c>
      <c r="O21" s="187">
        <v>2.2175925925925926E-3</v>
      </c>
      <c r="P21" s="176">
        <v>119</v>
      </c>
      <c r="Q21" s="180">
        <f t="shared" si="3"/>
        <v>446.25</v>
      </c>
    </row>
    <row r="22" spans="1:17" ht="17.25" customHeight="1">
      <c r="A22" s="222" t="s">
        <v>243</v>
      </c>
      <c r="B22" s="245" t="s">
        <v>14</v>
      </c>
      <c r="C22" s="205" t="s">
        <v>26</v>
      </c>
      <c r="D22" s="182">
        <v>2001</v>
      </c>
      <c r="E22" s="188">
        <v>90</v>
      </c>
      <c r="F22" s="163">
        <v>100</v>
      </c>
      <c r="G22" s="199">
        <f t="shared" si="0"/>
        <v>190</v>
      </c>
      <c r="H22" s="210">
        <v>65</v>
      </c>
      <c r="I22" s="164">
        <v>62</v>
      </c>
      <c r="J22" s="164">
        <v>34</v>
      </c>
      <c r="K22" s="211">
        <f t="shared" si="1"/>
        <v>161</v>
      </c>
      <c r="L22" s="203">
        <f t="shared" si="2"/>
        <v>188.5</v>
      </c>
      <c r="M22" s="194">
        <v>3.701388888888889E-3</v>
      </c>
      <c r="N22" s="195">
        <v>113</v>
      </c>
      <c r="O22" s="187">
        <v>2.0358796296296297E-3</v>
      </c>
      <c r="P22" s="176">
        <v>140</v>
      </c>
      <c r="Q22" s="180">
        <f t="shared" si="3"/>
        <v>441.5</v>
      </c>
    </row>
    <row r="23" spans="1:17" ht="17.25" customHeight="1">
      <c r="A23" s="222" t="s">
        <v>244</v>
      </c>
      <c r="B23" s="245" t="s">
        <v>301</v>
      </c>
      <c r="C23" s="205" t="s">
        <v>39</v>
      </c>
      <c r="D23" s="182">
        <v>2001</v>
      </c>
      <c r="E23" s="188">
        <v>80</v>
      </c>
      <c r="F23" s="163">
        <v>75</v>
      </c>
      <c r="G23" s="199">
        <f t="shared" si="0"/>
        <v>155</v>
      </c>
      <c r="H23" s="210">
        <v>58</v>
      </c>
      <c r="I23" s="164">
        <v>64</v>
      </c>
      <c r="J23" s="164">
        <v>40</v>
      </c>
      <c r="K23" s="211">
        <f t="shared" si="1"/>
        <v>162</v>
      </c>
      <c r="L23" s="203">
        <f t="shared" si="2"/>
        <v>181.67500000000001</v>
      </c>
      <c r="M23" s="194">
        <v>3.7118055555555554E-3</v>
      </c>
      <c r="N23" s="195">
        <v>112</v>
      </c>
      <c r="O23" s="187">
        <v>1.9814814814814816E-3</v>
      </c>
      <c r="P23" s="176">
        <v>147</v>
      </c>
      <c r="Q23" s="180">
        <f t="shared" si="3"/>
        <v>440.67500000000001</v>
      </c>
    </row>
    <row r="24" spans="1:17" ht="17.25" customHeight="1">
      <c r="A24" s="222" t="s">
        <v>245</v>
      </c>
      <c r="B24" s="245" t="s">
        <v>278</v>
      </c>
      <c r="C24" s="205" t="s">
        <v>35</v>
      </c>
      <c r="D24" s="182">
        <v>2001</v>
      </c>
      <c r="E24" s="188">
        <v>105</v>
      </c>
      <c r="F24" s="163">
        <v>100</v>
      </c>
      <c r="G24" s="199">
        <f t="shared" si="0"/>
        <v>205</v>
      </c>
      <c r="H24" s="210">
        <v>77</v>
      </c>
      <c r="I24" s="164">
        <v>68</v>
      </c>
      <c r="J24" s="164">
        <v>45</v>
      </c>
      <c r="K24" s="211">
        <f t="shared" si="1"/>
        <v>190</v>
      </c>
      <c r="L24" s="203">
        <f t="shared" si="2"/>
        <v>219.375</v>
      </c>
      <c r="M24" s="194">
        <v>3.4895833333333337E-3</v>
      </c>
      <c r="N24" s="195">
        <v>139</v>
      </c>
      <c r="O24" s="187">
        <v>2.7256944444444442E-3</v>
      </c>
      <c r="P24" s="176">
        <v>63</v>
      </c>
      <c r="Q24" s="180">
        <f t="shared" si="3"/>
        <v>421.375</v>
      </c>
    </row>
    <row r="25" spans="1:17" ht="17.25" customHeight="1">
      <c r="A25" s="222" t="s">
        <v>246</v>
      </c>
      <c r="B25" s="245" t="s">
        <v>276</v>
      </c>
      <c r="C25" s="205" t="s">
        <v>26</v>
      </c>
      <c r="D25" s="182">
        <v>2001</v>
      </c>
      <c r="E25" s="188">
        <v>90</v>
      </c>
      <c r="F25" s="163">
        <v>90</v>
      </c>
      <c r="G25" s="199">
        <f t="shared" si="0"/>
        <v>180</v>
      </c>
      <c r="H25" s="210">
        <v>62</v>
      </c>
      <c r="I25" s="164">
        <v>54</v>
      </c>
      <c r="J25" s="164">
        <v>20</v>
      </c>
      <c r="K25" s="211">
        <f t="shared" si="1"/>
        <v>136</v>
      </c>
      <c r="L25" s="203">
        <f t="shared" si="2"/>
        <v>159.9</v>
      </c>
      <c r="M25" s="194">
        <v>3.7268518518518514E-3</v>
      </c>
      <c r="N25" s="195">
        <v>109</v>
      </c>
      <c r="O25" s="187">
        <v>2.0532407407407405E-3</v>
      </c>
      <c r="P25" s="176">
        <v>139</v>
      </c>
      <c r="Q25" s="180">
        <f t="shared" si="3"/>
        <v>407.9</v>
      </c>
    </row>
    <row r="26" spans="1:17" ht="17.25" customHeight="1">
      <c r="A26" s="222" t="s">
        <v>247</v>
      </c>
      <c r="B26" s="245" t="s">
        <v>284</v>
      </c>
      <c r="C26" s="205" t="s">
        <v>195</v>
      </c>
      <c r="D26" s="182">
        <v>2001</v>
      </c>
      <c r="E26" s="188">
        <v>95</v>
      </c>
      <c r="F26" s="163">
        <v>80</v>
      </c>
      <c r="G26" s="199">
        <f t="shared" si="0"/>
        <v>175</v>
      </c>
      <c r="H26" s="210">
        <v>60</v>
      </c>
      <c r="I26" s="164">
        <v>44</v>
      </c>
      <c r="J26" s="164">
        <v>26</v>
      </c>
      <c r="K26" s="211">
        <f t="shared" si="1"/>
        <v>130</v>
      </c>
      <c r="L26" s="203">
        <f t="shared" si="2"/>
        <v>158.27500000000001</v>
      </c>
      <c r="M26" s="194"/>
      <c r="N26" s="195"/>
      <c r="O26" s="187">
        <v>1.7951388888888889E-3</v>
      </c>
      <c r="P26" s="176">
        <v>172</v>
      </c>
      <c r="Q26" s="180">
        <f t="shared" si="3"/>
        <v>330.27499999999998</v>
      </c>
    </row>
    <row r="27" spans="1:17" ht="24.75" customHeight="1">
      <c r="A27" s="222"/>
      <c r="B27" s="245"/>
      <c r="C27" s="205"/>
      <c r="D27" s="182"/>
      <c r="E27" s="188"/>
      <c r="F27" s="163"/>
      <c r="G27" s="199"/>
      <c r="H27" s="210"/>
      <c r="I27" s="164"/>
      <c r="J27" s="164"/>
      <c r="K27" s="211"/>
      <c r="L27" s="203"/>
      <c r="M27" s="194"/>
      <c r="N27" s="195"/>
      <c r="O27" s="187"/>
      <c r="P27" s="176"/>
      <c r="Q27" s="180"/>
    </row>
    <row r="28" spans="1:17" ht="17.25" customHeight="1">
      <c r="A28" s="249" t="s">
        <v>233</v>
      </c>
      <c r="B28" s="245" t="s">
        <v>286</v>
      </c>
      <c r="C28" s="205" t="s">
        <v>31</v>
      </c>
      <c r="D28" s="182">
        <v>2002</v>
      </c>
      <c r="E28" s="188"/>
      <c r="F28" s="163"/>
      <c r="G28" s="199"/>
      <c r="H28" s="210">
        <v>88</v>
      </c>
      <c r="I28" s="164">
        <v>74</v>
      </c>
      <c r="J28" s="164">
        <v>29</v>
      </c>
      <c r="K28" s="211">
        <f t="shared" si="1"/>
        <v>191</v>
      </c>
      <c r="L28" s="203">
        <f t="shared" si="2"/>
        <v>143</v>
      </c>
      <c r="M28" s="194">
        <v>3.3657407407407408E-3</v>
      </c>
      <c r="N28" s="195">
        <v>154</v>
      </c>
      <c r="O28" s="187">
        <v>1.945601851851852E-3</v>
      </c>
      <c r="P28" s="176">
        <v>151</v>
      </c>
      <c r="Q28" s="180">
        <f t="shared" si="3"/>
        <v>448</v>
      </c>
    </row>
    <row r="29" spans="1:17" ht="17.25" customHeight="1">
      <c r="A29" s="249" t="s">
        <v>234</v>
      </c>
      <c r="B29" s="245" t="s">
        <v>281</v>
      </c>
      <c r="C29" s="205" t="s">
        <v>34</v>
      </c>
      <c r="D29" s="182">
        <v>2002</v>
      </c>
      <c r="E29" s="188"/>
      <c r="F29" s="163"/>
      <c r="G29" s="199"/>
      <c r="H29" s="210">
        <v>58</v>
      </c>
      <c r="I29" s="164">
        <v>58</v>
      </c>
      <c r="J29" s="164">
        <v>15</v>
      </c>
      <c r="K29" s="211">
        <f t="shared" si="1"/>
        <v>131</v>
      </c>
      <c r="L29" s="203">
        <f t="shared" si="2"/>
        <v>94.9</v>
      </c>
      <c r="M29" s="194">
        <v>3.6319444444444446E-3</v>
      </c>
      <c r="N29" s="195">
        <v>122</v>
      </c>
      <c r="O29" s="187">
        <v>1.5844907407407407E-3</v>
      </c>
      <c r="P29" s="176">
        <v>211</v>
      </c>
      <c r="Q29" s="180">
        <f t="shared" si="3"/>
        <v>427.9</v>
      </c>
    </row>
    <row r="30" spans="1:17" ht="17.25" customHeight="1">
      <c r="A30" s="249" t="s">
        <v>235</v>
      </c>
      <c r="B30" s="245" t="s">
        <v>277</v>
      </c>
      <c r="C30" s="205" t="s">
        <v>29</v>
      </c>
      <c r="D30" s="182">
        <v>2002</v>
      </c>
      <c r="E30" s="188"/>
      <c r="F30" s="163"/>
      <c r="G30" s="199"/>
      <c r="H30" s="210">
        <v>76</v>
      </c>
      <c r="I30" s="164">
        <v>67</v>
      </c>
      <c r="J30" s="164">
        <v>42</v>
      </c>
      <c r="K30" s="211">
        <f t="shared" si="1"/>
        <v>185</v>
      </c>
      <c r="L30" s="203">
        <f t="shared" si="2"/>
        <v>147.55000000000001</v>
      </c>
      <c r="M30" s="194">
        <v>3.5104166666666665E-3</v>
      </c>
      <c r="N30" s="195">
        <v>137</v>
      </c>
      <c r="O30" s="187">
        <v>2.1192129629629629E-3</v>
      </c>
      <c r="P30" s="176">
        <v>131</v>
      </c>
      <c r="Q30" s="180">
        <f t="shared" si="3"/>
        <v>415.55</v>
      </c>
    </row>
    <row r="31" spans="1:17" ht="17.25" customHeight="1">
      <c r="A31" s="249" t="s">
        <v>236</v>
      </c>
      <c r="B31" s="245" t="s">
        <v>271</v>
      </c>
      <c r="C31" s="205" t="s">
        <v>29</v>
      </c>
      <c r="D31" s="182">
        <v>2002</v>
      </c>
      <c r="E31" s="188"/>
      <c r="F31" s="163"/>
      <c r="G31" s="199"/>
      <c r="H31" s="210">
        <v>59</v>
      </c>
      <c r="I31" s="164">
        <v>77</v>
      </c>
      <c r="J31" s="164">
        <v>29</v>
      </c>
      <c r="K31" s="211">
        <f t="shared" si="1"/>
        <v>165</v>
      </c>
      <c r="L31" s="203">
        <f t="shared" si="2"/>
        <v>126.10000000000001</v>
      </c>
      <c r="M31" s="194">
        <v>3.6053240740740737E-3</v>
      </c>
      <c r="N31" s="195">
        <v>125</v>
      </c>
      <c r="O31" s="187">
        <v>1.9340277777777778E-3</v>
      </c>
      <c r="P31" s="176">
        <v>153</v>
      </c>
      <c r="Q31" s="180">
        <f t="shared" si="3"/>
        <v>404.1</v>
      </c>
    </row>
    <row r="32" spans="1:17" ht="17.25" customHeight="1">
      <c r="A32" s="249" t="s">
        <v>237</v>
      </c>
      <c r="B32" s="245" t="s">
        <v>287</v>
      </c>
      <c r="C32" s="205" t="s">
        <v>36</v>
      </c>
      <c r="D32" s="182">
        <v>2002</v>
      </c>
      <c r="E32" s="188"/>
      <c r="F32" s="163"/>
      <c r="G32" s="199"/>
      <c r="H32" s="210">
        <v>68</v>
      </c>
      <c r="I32" s="164">
        <v>72</v>
      </c>
      <c r="J32" s="164">
        <v>22</v>
      </c>
      <c r="K32" s="211">
        <f t="shared" si="1"/>
        <v>162</v>
      </c>
      <c r="L32" s="203">
        <f t="shared" si="2"/>
        <v>119.60000000000001</v>
      </c>
      <c r="M32" s="194">
        <v>3.2314814814814814E-3</v>
      </c>
      <c r="N32" s="195">
        <v>171</v>
      </c>
      <c r="O32" s="187">
        <v>2.3043981481481483E-3</v>
      </c>
      <c r="P32" s="176">
        <v>108</v>
      </c>
      <c r="Q32" s="180">
        <f t="shared" si="3"/>
        <v>398.6</v>
      </c>
    </row>
    <row r="33" spans="1:17" ht="17.25" customHeight="1">
      <c r="A33" s="249" t="s">
        <v>238</v>
      </c>
      <c r="B33" s="245" t="s">
        <v>273</v>
      </c>
      <c r="C33" s="205" t="s">
        <v>27</v>
      </c>
      <c r="D33" s="182">
        <v>2002</v>
      </c>
      <c r="E33" s="188"/>
      <c r="F33" s="163"/>
      <c r="G33" s="199"/>
      <c r="H33" s="210">
        <v>60</v>
      </c>
      <c r="I33" s="164">
        <v>60</v>
      </c>
      <c r="J33" s="164">
        <v>12</v>
      </c>
      <c r="K33" s="211">
        <f t="shared" si="1"/>
        <v>132</v>
      </c>
      <c r="L33" s="203">
        <f t="shared" si="2"/>
        <v>93.600000000000009</v>
      </c>
      <c r="M33" s="194">
        <v>3.6018518518518522E-3</v>
      </c>
      <c r="N33" s="195">
        <v>125</v>
      </c>
      <c r="O33" s="187">
        <v>1.7777777777777776E-3</v>
      </c>
      <c r="P33" s="176">
        <v>175</v>
      </c>
      <c r="Q33" s="180">
        <f t="shared" si="3"/>
        <v>393.6</v>
      </c>
    </row>
    <row r="34" spans="1:17" ht="17.25" customHeight="1">
      <c r="A34" s="249" t="s">
        <v>239</v>
      </c>
      <c r="B34" s="245" t="s">
        <v>300</v>
      </c>
      <c r="C34" s="205" t="s">
        <v>39</v>
      </c>
      <c r="D34" s="182">
        <v>2002</v>
      </c>
      <c r="E34" s="188"/>
      <c r="F34" s="163"/>
      <c r="G34" s="199"/>
      <c r="H34" s="210">
        <v>48</v>
      </c>
      <c r="I34" s="164">
        <v>65</v>
      </c>
      <c r="J34" s="164">
        <v>22</v>
      </c>
      <c r="K34" s="211">
        <f t="shared" si="1"/>
        <v>135</v>
      </c>
      <c r="L34" s="203">
        <f t="shared" si="2"/>
        <v>102.05</v>
      </c>
      <c r="M34" s="194">
        <v>3.7696759259259263E-3</v>
      </c>
      <c r="N34" s="195">
        <v>105</v>
      </c>
      <c r="O34" s="187">
        <v>1.8078703703703705E-3</v>
      </c>
      <c r="P34" s="176">
        <v>170</v>
      </c>
      <c r="Q34" s="180">
        <f t="shared" si="3"/>
        <v>377.05</v>
      </c>
    </row>
    <row r="35" spans="1:17" ht="17.25" customHeight="1">
      <c r="A35" s="249" t="s">
        <v>240</v>
      </c>
      <c r="B35" s="245" t="s">
        <v>305</v>
      </c>
      <c r="C35" s="205" t="s">
        <v>148</v>
      </c>
      <c r="D35" s="182">
        <v>2003</v>
      </c>
      <c r="E35" s="188"/>
      <c r="F35" s="163"/>
      <c r="G35" s="199"/>
      <c r="H35" s="210">
        <v>51</v>
      </c>
      <c r="I35" s="164">
        <v>56</v>
      </c>
      <c r="J35" s="164">
        <v>19</v>
      </c>
      <c r="K35" s="211">
        <f t="shared" si="1"/>
        <v>126</v>
      </c>
      <c r="L35" s="203">
        <f t="shared" si="2"/>
        <v>94.25</v>
      </c>
      <c r="M35" s="194">
        <v>3.5474537037037037E-3</v>
      </c>
      <c r="N35" s="195">
        <v>132</v>
      </c>
      <c r="O35" s="187">
        <v>2.0011574074074077E-3</v>
      </c>
      <c r="P35" s="176">
        <v>145</v>
      </c>
      <c r="Q35" s="180">
        <f t="shared" si="3"/>
        <v>371.25</v>
      </c>
    </row>
    <row r="36" spans="1:17" ht="17.25" customHeight="1">
      <c r="A36" s="182" t="s">
        <v>241</v>
      </c>
      <c r="B36" s="245" t="s">
        <v>19</v>
      </c>
      <c r="C36" s="205" t="s">
        <v>41</v>
      </c>
      <c r="D36" s="182">
        <v>2002</v>
      </c>
      <c r="E36" s="188"/>
      <c r="F36" s="163"/>
      <c r="G36" s="199"/>
      <c r="H36" s="210"/>
      <c r="I36" s="164"/>
      <c r="J36" s="164"/>
      <c r="K36" s="211">
        <f t="shared" si="1"/>
        <v>0</v>
      </c>
      <c r="L36" s="203">
        <f t="shared" si="2"/>
        <v>0</v>
      </c>
      <c r="M36" s="194">
        <v>3.3090277777777775E-3</v>
      </c>
      <c r="N36" s="195">
        <v>161</v>
      </c>
      <c r="O36" s="187">
        <v>1.8541666666666665E-3</v>
      </c>
      <c r="P36" s="176">
        <v>163</v>
      </c>
      <c r="Q36" s="180">
        <f t="shared" si="3"/>
        <v>324</v>
      </c>
    </row>
    <row r="37" spans="1:17" ht="17.25" customHeight="1">
      <c r="A37" s="228" t="s">
        <v>242</v>
      </c>
      <c r="B37" s="245" t="s">
        <v>283</v>
      </c>
      <c r="C37" s="205" t="s">
        <v>189</v>
      </c>
      <c r="D37" s="182">
        <v>2002</v>
      </c>
      <c r="E37" s="188"/>
      <c r="F37" s="163"/>
      <c r="G37" s="199"/>
      <c r="H37" s="210">
        <v>51</v>
      </c>
      <c r="I37" s="164">
        <v>56</v>
      </c>
      <c r="J37" s="164">
        <v>16</v>
      </c>
      <c r="K37" s="211">
        <f t="shared" si="1"/>
        <v>123</v>
      </c>
      <c r="L37" s="203">
        <f t="shared" si="2"/>
        <v>90.350000000000009</v>
      </c>
      <c r="M37" s="194">
        <v>3.7245370370370371E-3</v>
      </c>
      <c r="N37" s="195">
        <v>109</v>
      </c>
      <c r="O37" s="187">
        <v>2.2222222222222222E-3</v>
      </c>
      <c r="P37" s="176">
        <v>118</v>
      </c>
      <c r="Q37" s="180">
        <f t="shared" si="3"/>
        <v>317.35000000000002</v>
      </c>
    </row>
    <row r="38" spans="1:17" ht="17.25" customHeight="1">
      <c r="A38" s="228" t="s">
        <v>243</v>
      </c>
      <c r="B38" s="246" t="s">
        <v>290</v>
      </c>
      <c r="C38" s="205" t="s">
        <v>26</v>
      </c>
      <c r="D38" s="182">
        <v>2002</v>
      </c>
      <c r="E38" s="188"/>
      <c r="F38" s="163"/>
      <c r="G38" s="199"/>
      <c r="H38" s="210">
        <v>55</v>
      </c>
      <c r="I38" s="164">
        <v>57</v>
      </c>
      <c r="J38" s="164">
        <v>9</v>
      </c>
      <c r="K38" s="211">
        <f t="shared" si="1"/>
        <v>121</v>
      </c>
      <c r="L38" s="203">
        <f t="shared" si="2"/>
        <v>84.5</v>
      </c>
      <c r="M38" s="194">
        <v>3.8136574074074075E-3</v>
      </c>
      <c r="N38" s="195">
        <v>99</v>
      </c>
      <c r="O38" s="187">
        <v>2.3171296296296299E-3</v>
      </c>
      <c r="P38" s="176">
        <v>107</v>
      </c>
      <c r="Q38" s="180">
        <f t="shared" si="3"/>
        <v>290.5</v>
      </c>
    </row>
    <row r="39" spans="1:17" ht="17.25" customHeight="1">
      <c r="A39" s="249" t="s">
        <v>244</v>
      </c>
      <c r="B39" s="246" t="s">
        <v>303</v>
      </c>
      <c r="C39" s="205" t="s">
        <v>34</v>
      </c>
      <c r="D39" s="182">
        <v>2004</v>
      </c>
      <c r="E39" s="188"/>
      <c r="F39" s="163"/>
      <c r="G39" s="199"/>
      <c r="H39" s="210"/>
      <c r="I39" s="164"/>
      <c r="J39" s="164">
        <v>15</v>
      </c>
      <c r="K39" s="211">
        <f t="shared" si="1"/>
        <v>15</v>
      </c>
      <c r="L39" s="203">
        <f t="shared" si="2"/>
        <v>19.5</v>
      </c>
      <c r="M39" s="194">
        <v>3.5821759259259257E-3</v>
      </c>
      <c r="N39" s="195">
        <v>128</v>
      </c>
      <c r="O39" s="187">
        <v>2.0266203703703705E-3</v>
      </c>
      <c r="P39" s="176">
        <v>141</v>
      </c>
      <c r="Q39" s="180">
        <f t="shared" si="3"/>
        <v>288.5</v>
      </c>
    </row>
    <row r="40" spans="1:17" ht="17.25" customHeight="1" thickBot="1">
      <c r="A40" s="257"/>
      <c r="B40" s="255"/>
      <c r="C40" s="229"/>
      <c r="D40" s="230"/>
      <c r="E40" s="231"/>
      <c r="F40" s="232"/>
      <c r="G40" s="233"/>
      <c r="H40" s="234"/>
      <c r="I40" s="235"/>
      <c r="J40" s="235"/>
      <c r="K40" s="236"/>
      <c r="L40" s="237"/>
      <c r="M40" s="238"/>
      <c r="N40" s="239"/>
      <c r="O40" s="240"/>
      <c r="P40" s="241"/>
      <c r="Q40" s="242"/>
    </row>
    <row r="41" spans="1:17" ht="17.25" customHeight="1">
      <c r="A41" s="256"/>
      <c r="B41" s="226" t="s">
        <v>56</v>
      </c>
      <c r="C41" s="201" t="s">
        <v>57</v>
      </c>
      <c r="D41" s="178" t="s">
        <v>58</v>
      </c>
      <c r="E41" s="184" t="s">
        <v>59</v>
      </c>
      <c r="F41" s="161" t="s">
        <v>60</v>
      </c>
      <c r="G41" s="173" t="s">
        <v>61</v>
      </c>
      <c r="H41" s="190" t="s">
        <v>62</v>
      </c>
      <c r="I41" s="161" t="s">
        <v>63</v>
      </c>
      <c r="J41" s="161" t="s">
        <v>64</v>
      </c>
      <c r="K41" s="162" t="s">
        <v>65</v>
      </c>
      <c r="L41" s="201" t="s">
        <v>66</v>
      </c>
      <c r="M41" s="190" t="s">
        <v>67</v>
      </c>
      <c r="N41" s="162" t="s">
        <v>67</v>
      </c>
      <c r="O41" s="184" t="s">
        <v>68</v>
      </c>
      <c r="P41" s="173" t="s">
        <v>68</v>
      </c>
      <c r="Q41" s="178" t="s">
        <v>69</v>
      </c>
    </row>
    <row r="42" spans="1:17" ht="17.25" customHeight="1" thickBot="1">
      <c r="A42" s="215"/>
      <c r="B42" s="219"/>
      <c r="C42" s="202"/>
      <c r="D42" s="179"/>
      <c r="E42" s="216"/>
      <c r="F42" s="166"/>
      <c r="G42" s="174" t="s">
        <v>70</v>
      </c>
      <c r="H42" s="207" t="s">
        <v>71</v>
      </c>
      <c r="I42" s="166" t="s">
        <v>71</v>
      </c>
      <c r="J42" s="166" t="s">
        <v>71</v>
      </c>
      <c r="K42" s="170" t="s">
        <v>71</v>
      </c>
      <c r="L42" s="202" t="s">
        <v>72</v>
      </c>
      <c r="M42" s="191" t="s">
        <v>73</v>
      </c>
      <c r="N42" s="170" t="s">
        <v>72</v>
      </c>
      <c r="O42" s="185" t="s">
        <v>73</v>
      </c>
      <c r="P42" s="174" t="s">
        <v>72</v>
      </c>
      <c r="Q42" s="179" t="s">
        <v>74</v>
      </c>
    </row>
    <row r="43" spans="1:17" ht="17.25" customHeight="1">
      <c r="A43" s="223" t="s">
        <v>233</v>
      </c>
      <c r="B43" s="243" t="s">
        <v>3</v>
      </c>
      <c r="C43" s="225" t="s">
        <v>27</v>
      </c>
      <c r="D43" s="220">
        <v>2001</v>
      </c>
      <c r="E43" s="217">
        <v>67.5</v>
      </c>
      <c r="F43" s="168">
        <v>60</v>
      </c>
      <c r="G43" s="198">
        <f t="shared" ref="G43:G55" si="4">E43+F43</f>
        <v>127.5</v>
      </c>
      <c r="H43" s="208">
        <v>64</v>
      </c>
      <c r="I43" s="169">
        <v>64</v>
      </c>
      <c r="J43" s="169">
        <v>28</v>
      </c>
      <c r="K43" s="209">
        <f t="shared" ref="K43:K63" si="5">J43+I43+H43</f>
        <v>156</v>
      </c>
      <c r="L43" s="203">
        <f t="shared" ref="L43:L63" si="6">(G43/2+K43+J43)*0.65</f>
        <v>161.03749999999999</v>
      </c>
      <c r="M43" s="192">
        <v>1.8726851851851853E-3</v>
      </c>
      <c r="N43" s="193">
        <v>149</v>
      </c>
      <c r="O43" s="186">
        <v>1.8900462962962961E-3</v>
      </c>
      <c r="P43" s="175">
        <v>189</v>
      </c>
      <c r="Q43" s="180">
        <f t="shared" ref="Q43:Q63" si="7">P43+N43+L43</f>
        <v>499.03750000000002</v>
      </c>
    </row>
    <row r="44" spans="1:17" ht="17.25" customHeight="1">
      <c r="A44" s="224" t="s">
        <v>234</v>
      </c>
      <c r="B44" s="222" t="s">
        <v>282</v>
      </c>
      <c r="C44" s="227" t="s">
        <v>186</v>
      </c>
      <c r="D44" s="228">
        <v>2000</v>
      </c>
      <c r="E44" s="218">
        <v>60</v>
      </c>
      <c r="F44" s="172">
        <v>65</v>
      </c>
      <c r="G44" s="199">
        <f t="shared" si="4"/>
        <v>125</v>
      </c>
      <c r="H44" s="210">
        <v>50</v>
      </c>
      <c r="I44" s="164">
        <v>54</v>
      </c>
      <c r="J44" s="164">
        <v>16</v>
      </c>
      <c r="K44" s="211">
        <f t="shared" si="5"/>
        <v>120</v>
      </c>
      <c r="L44" s="204">
        <f t="shared" si="6"/>
        <v>129.02500000000001</v>
      </c>
      <c r="M44" s="194">
        <v>1.7986111111111111E-3</v>
      </c>
      <c r="N44" s="195">
        <v>166</v>
      </c>
      <c r="O44" s="187">
        <v>2.0150462962962965E-3</v>
      </c>
      <c r="P44" s="176">
        <v>169</v>
      </c>
      <c r="Q44" s="181">
        <f t="shared" si="7"/>
        <v>464.02499999999998</v>
      </c>
    </row>
    <row r="45" spans="1:17" ht="17.25" customHeight="1">
      <c r="A45" s="224" t="s">
        <v>235</v>
      </c>
      <c r="B45" s="221" t="s">
        <v>47</v>
      </c>
      <c r="C45" s="205" t="s">
        <v>36</v>
      </c>
      <c r="D45" s="182">
        <v>2001</v>
      </c>
      <c r="E45" s="188">
        <v>67.5</v>
      </c>
      <c r="F45" s="163">
        <v>77.5</v>
      </c>
      <c r="G45" s="199">
        <f t="shared" si="4"/>
        <v>145</v>
      </c>
      <c r="H45" s="210">
        <v>60</v>
      </c>
      <c r="I45" s="164">
        <v>67</v>
      </c>
      <c r="J45" s="164">
        <v>24</v>
      </c>
      <c r="K45" s="211">
        <f t="shared" si="5"/>
        <v>151</v>
      </c>
      <c r="L45" s="204">
        <f t="shared" si="6"/>
        <v>160.875</v>
      </c>
      <c r="M45" s="194">
        <v>1.75E-3</v>
      </c>
      <c r="N45" s="195">
        <v>176</v>
      </c>
      <c r="O45" s="187">
        <v>2.391203703703704E-3</v>
      </c>
      <c r="P45" s="176">
        <v>127</v>
      </c>
      <c r="Q45" s="181">
        <f t="shared" si="7"/>
        <v>463.875</v>
      </c>
    </row>
    <row r="46" spans="1:17" ht="17.25" customHeight="1">
      <c r="A46" s="224" t="s">
        <v>236</v>
      </c>
      <c r="B46" s="221" t="s">
        <v>274</v>
      </c>
      <c r="C46" s="205" t="s">
        <v>186</v>
      </c>
      <c r="D46" s="182">
        <v>2001</v>
      </c>
      <c r="E46" s="188">
        <v>55</v>
      </c>
      <c r="F46" s="163">
        <v>52.5</v>
      </c>
      <c r="G46" s="199">
        <f t="shared" si="4"/>
        <v>107.5</v>
      </c>
      <c r="H46" s="210">
        <v>65</v>
      </c>
      <c r="I46" s="164">
        <v>61</v>
      </c>
      <c r="J46" s="164">
        <v>25</v>
      </c>
      <c r="K46" s="211">
        <f t="shared" si="5"/>
        <v>151</v>
      </c>
      <c r="L46" s="204">
        <f t="shared" si="6"/>
        <v>149.33750000000001</v>
      </c>
      <c r="M46" s="194">
        <v>1.9085648148148145E-3</v>
      </c>
      <c r="N46" s="195">
        <v>141</v>
      </c>
      <c r="O46" s="187">
        <v>2.2476851851851855E-3</v>
      </c>
      <c r="P46" s="176">
        <v>142</v>
      </c>
      <c r="Q46" s="181">
        <f t="shared" si="7"/>
        <v>432.33749999999998</v>
      </c>
    </row>
    <row r="47" spans="1:17" ht="17.25" customHeight="1">
      <c r="A47" s="224" t="s">
        <v>237</v>
      </c>
      <c r="B47" s="222" t="s">
        <v>289</v>
      </c>
      <c r="C47" s="227" t="s">
        <v>36</v>
      </c>
      <c r="D47" s="228">
        <v>2001</v>
      </c>
      <c r="E47" s="218">
        <v>65</v>
      </c>
      <c r="F47" s="172">
        <v>70</v>
      </c>
      <c r="G47" s="199">
        <f t="shared" si="4"/>
        <v>135</v>
      </c>
      <c r="H47" s="210">
        <v>66</v>
      </c>
      <c r="I47" s="164">
        <v>79</v>
      </c>
      <c r="J47" s="164">
        <v>15</v>
      </c>
      <c r="K47" s="211">
        <f t="shared" si="5"/>
        <v>160</v>
      </c>
      <c r="L47" s="204">
        <f t="shared" si="6"/>
        <v>157.625</v>
      </c>
      <c r="M47" s="194">
        <v>1.9502314814814816E-3</v>
      </c>
      <c r="N47" s="195">
        <v>131</v>
      </c>
      <c r="O47" s="187">
        <v>2.3009259259259259E-3</v>
      </c>
      <c r="P47" s="176">
        <v>136</v>
      </c>
      <c r="Q47" s="181">
        <f t="shared" si="7"/>
        <v>424.625</v>
      </c>
    </row>
    <row r="48" spans="1:17" ht="17.25" customHeight="1">
      <c r="A48" s="224" t="s">
        <v>238</v>
      </c>
      <c r="B48" s="221" t="s">
        <v>0</v>
      </c>
      <c r="C48" s="205" t="s">
        <v>28</v>
      </c>
      <c r="D48" s="182">
        <v>2000</v>
      </c>
      <c r="E48" s="188">
        <v>67.5</v>
      </c>
      <c r="F48" s="163">
        <v>65</v>
      </c>
      <c r="G48" s="199">
        <f t="shared" si="4"/>
        <v>132.5</v>
      </c>
      <c r="H48" s="210">
        <v>52</v>
      </c>
      <c r="I48" s="164">
        <v>57</v>
      </c>
      <c r="J48" s="164">
        <v>4</v>
      </c>
      <c r="K48" s="211">
        <f t="shared" si="5"/>
        <v>113</v>
      </c>
      <c r="L48" s="204">
        <f t="shared" si="6"/>
        <v>119.1125</v>
      </c>
      <c r="M48" s="194">
        <v>2.0138888888888888E-3</v>
      </c>
      <c r="N48" s="195">
        <v>117</v>
      </c>
      <c r="O48" s="187">
        <v>2E-3</v>
      </c>
      <c r="P48" s="176">
        <v>171</v>
      </c>
      <c r="Q48" s="181">
        <f t="shared" si="7"/>
        <v>407.11250000000001</v>
      </c>
    </row>
    <row r="49" spans="1:19" ht="17.25" customHeight="1">
      <c r="A49" s="224" t="s">
        <v>239</v>
      </c>
      <c r="B49" s="221" t="s">
        <v>15</v>
      </c>
      <c r="C49" s="205" t="s">
        <v>27</v>
      </c>
      <c r="D49" s="182">
        <v>2001</v>
      </c>
      <c r="E49" s="188">
        <v>62.5</v>
      </c>
      <c r="F49" s="163">
        <v>62.5</v>
      </c>
      <c r="G49" s="199">
        <f t="shared" si="4"/>
        <v>125</v>
      </c>
      <c r="H49" s="210">
        <v>60</v>
      </c>
      <c r="I49" s="164">
        <v>77</v>
      </c>
      <c r="J49" s="164">
        <v>26</v>
      </c>
      <c r="K49" s="211">
        <f t="shared" si="5"/>
        <v>163</v>
      </c>
      <c r="L49" s="204">
        <f t="shared" si="6"/>
        <v>163.47499999999999</v>
      </c>
      <c r="M49" s="194">
        <v>2.0868055555555557E-3</v>
      </c>
      <c r="N49" s="195">
        <v>101</v>
      </c>
      <c r="O49" s="187">
        <v>2.2893518518518519E-3</v>
      </c>
      <c r="P49" s="176">
        <v>138</v>
      </c>
      <c r="Q49" s="181">
        <f t="shared" si="7"/>
        <v>402.47500000000002</v>
      </c>
    </row>
    <row r="50" spans="1:19" ht="17.25" customHeight="1">
      <c r="A50" s="224" t="s">
        <v>240</v>
      </c>
      <c r="B50" s="221" t="s">
        <v>46</v>
      </c>
      <c r="C50" s="205" t="s">
        <v>45</v>
      </c>
      <c r="D50" s="182">
        <v>2001</v>
      </c>
      <c r="E50" s="188">
        <v>52.5</v>
      </c>
      <c r="F50" s="163">
        <v>47.5</v>
      </c>
      <c r="G50" s="199">
        <f t="shared" si="4"/>
        <v>100</v>
      </c>
      <c r="H50" s="210">
        <v>39</v>
      </c>
      <c r="I50" s="164">
        <v>50</v>
      </c>
      <c r="J50" s="164">
        <v>26</v>
      </c>
      <c r="K50" s="211">
        <f t="shared" si="5"/>
        <v>115</v>
      </c>
      <c r="L50" s="204">
        <f t="shared" si="6"/>
        <v>124.15</v>
      </c>
      <c r="M50" s="194">
        <v>2.023148148148148E-3</v>
      </c>
      <c r="N50" s="195">
        <v>115</v>
      </c>
      <c r="O50" s="187">
        <v>2.3078703703703703E-3</v>
      </c>
      <c r="P50" s="176">
        <v>136</v>
      </c>
      <c r="Q50" s="181">
        <f t="shared" si="7"/>
        <v>375.15</v>
      </c>
      <c r="R50" s="147" t="s">
        <v>308</v>
      </c>
      <c r="S50" s="147"/>
    </row>
    <row r="51" spans="1:19" ht="17.25" customHeight="1">
      <c r="A51" s="224" t="s">
        <v>241</v>
      </c>
      <c r="B51" s="221" t="s">
        <v>24</v>
      </c>
      <c r="C51" s="205" t="s">
        <v>35</v>
      </c>
      <c r="D51" s="182">
        <v>2000</v>
      </c>
      <c r="E51" s="188">
        <v>72.5</v>
      </c>
      <c r="F51" s="163">
        <v>65</v>
      </c>
      <c r="G51" s="199">
        <f t="shared" si="4"/>
        <v>137.5</v>
      </c>
      <c r="H51" s="210">
        <v>66</v>
      </c>
      <c r="I51" s="164">
        <v>76</v>
      </c>
      <c r="J51" s="164">
        <v>31</v>
      </c>
      <c r="K51" s="211">
        <f t="shared" si="5"/>
        <v>173</v>
      </c>
      <c r="L51" s="204">
        <f t="shared" si="6"/>
        <v>177.28749999999999</v>
      </c>
      <c r="M51" s="194"/>
      <c r="N51" s="195"/>
      <c r="O51" s="187">
        <v>1.943287037037037E-3</v>
      </c>
      <c r="P51" s="176">
        <v>180</v>
      </c>
      <c r="Q51" s="181">
        <f t="shared" si="7"/>
        <v>357.28750000000002</v>
      </c>
    </row>
    <row r="52" spans="1:19" ht="17.25" customHeight="1">
      <c r="A52" s="224" t="s">
        <v>242</v>
      </c>
      <c r="B52" s="221" t="s">
        <v>6</v>
      </c>
      <c r="C52" s="205" t="s">
        <v>36</v>
      </c>
      <c r="D52" s="182">
        <v>2000</v>
      </c>
      <c r="E52" s="188">
        <v>52.5</v>
      </c>
      <c r="F52" s="163">
        <v>57.5</v>
      </c>
      <c r="G52" s="199">
        <f t="shared" si="4"/>
        <v>110</v>
      </c>
      <c r="H52" s="210">
        <v>37</v>
      </c>
      <c r="I52" s="164">
        <v>46</v>
      </c>
      <c r="J52" s="164">
        <v>12</v>
      </c>
      <c r="K52" s="211">
        <f t="shared" si="5"/>
        <v>95</v>
      </c>
      <c r="L52" s="204">
        <f t="shared" si="6"/>
        <v>105.3</v>
      </c>
      <c r="M52" s="194">
        <v>2.1134259259259261E-3</v>
      </c>
      <c r="N52" s="195">
        <v>95</v>
      </c>
      <c r="O52" s="187">
        <v>2.150462962962963E-3</v>
      </c>
      <c r="P52" s="176">
        <v>152</v>
      </c>
      <c r="Q52" s="181">
        <f t="shared" si="7"/>
        <v>352.3</v>
      </c>
    </row>
    <row r="53" spans="1:19" ht="17.25" customHeight="1">
      <c r="A53" s="224" t="s">
        <v>243</v>
      </c>
      <c r="B53" s="222" t="s">
        <v>280</v>
      </c>
      <c r="C53" s="227" t="s">
        <v>42</v>
      </c>
      <c r="D53" s="228">
        <v>2001</v>
      </c>
      <c r="E53" s="218">
        <v>45</v>
      </c>
      <c r="F53" s="172">
        <v>45</v>
      </c>
      <c r="G53" s="199">
        <f t="shared" si="4"/>
        <v>90</v>
      </c>
      <c r="H53" s="210">
        <v>52</v>
      </c>
      <c r="I53" s="164">
        <v>55</v>
      </c>
      <c r="J53" s="164">
        <v>13</v>
      </c>
      <c r="K53" s="211">
        <f t="shared" si="5"/>
        <v>120</v>
      </c>
      <c r="L53" s="204">
        <f t="shared" si="6"/>
        <v>115.7</v>
      </c>
      <c r="M53" s="194">
        <v>2.1111111111111109E-3</v>
      </c>
      <c r="N53" s="195">
        <v>95</v>
      </c>
      <c r="O53" s="187">
        <v>2.5335648148148149E-3</v>
      </c>
      <c r="P53" s="176">
        <v>111</v>
      </c>
      <c r="Q53" s="181">
        <f t="shared" si="7"/>
        <v>321.7</v>
      </c>
    </row>
    <row r="54" spans="1:19" ht="17.25" customHeight="1">
      <c r="A54" s="224" t="s">
        <v>244</v>
      </c>
      <c r="B54" s="221" t="s">
        <v>2</v>
      </c>
      <c r="C54" s="205" t="s">
        <v>36</v>
      </c>
      <c r="D54" s="182">
        <v>2000</v>
      </c>
      <c r="E54" s="188">
        <v>70</v>
      </c>
      <c r="F54" s="163">
        <v>72.5</v>
      </c>
      <c r="G54" s="199">
        <f t="shared" si="4"/>
        <v>142.5</v>
      </c>
      <c r="H54" s="210">
        <v>43</v>
      </c>
      <c r="I54" s="164">
        <v>47</v>
      </c>
      <c r="J54" s="164"/>
      <c r="K54" s="211">
        <f t="shared" si="5"/>
        <v>90</v>
      </c>
      <c r="L54" s="204">
        <f t="shared" si="6"/>
        <v>104.8125</v>
      </c>
      <c r="M54" s="194"/>
      <c r="N54" s="195"/>
      <c r="O54" s="187">
        <v>1.9363425925925926E-3</v>
      </c>
      <c r="P54" s="176">
        <v>181</v>
      </c>
      <c r="Q54" s="181">
        <f t="shared" si="7"/>
        <v>285.8125</v>
      </c>
    </row>
    <row r="55" spans="1:19" ht="17.25" customHeight="1">
      <c r="A55" s="224" t="s">
        <v>245</v>
      </c>
      <c r="B55" s="222" t="s">
        <v>291</v>
      </c>
      <c r="C55" s="227" t="s">
        <v>148</v>
      </c>
      <c r="D55" s="228">
        <v>2000</v>
      </c>
      <c r="E55" s="218">
        <v>45</v>
      </c>
      <c r="F55" s="172">
        <v>60</v>
      </c>
      <c r="G55" s="199">
        <f t="shared" si="4"/>
        <v>105</v>
      </c>
      <c r="H55" s="210">
        <v>25</v>
      </c>
      <c r="I55" s="164">
        <v>32</v>
      </c>
      <c r="J55" s="164">
        <v>0</v>
      </c>
      <c r="K55" s="211">
        <f t="shared" si="5"/>
        <v>57</v>
      </c>
      <c r="L55" s="204">
        <f t="shared" si="6"/>
        <v>71.174999999999997</v>
      </c>
      <c r="M55" s="194">
        <v>2.1712962962962962E-3</v>
      </c>
      <c r="N55" s="195">
        <v>82</v>
      </c>
      <c r="O55" s="187">
        <v>2.3749999999999999E-3</v>
      </c>
      <c r="P55" s="176">
        <v>128</v>
      </c>
      <c r="Q55" s="181">
        <f t="shared" si="7"/>
        <v>281.17500000000001</v>
      </c>
    </row>
    <row r="56" spans="1:19" ht="17.25" customHeight="1">
      <c r="A56" s="224"/>
      <c r="B56" s="222"/>
      <c r="C56" s="227"/>
      <c r="D56" s="228"/>
      <c r="E56" s="218"/>
      <c r="F56" s="172"/>
      <c r="G56" s="199"/>
      <c r="H56" s="210"/>
      <c r="I56" s="164"/>
      <c r="J56" s="164"/>
      <c r="K56" s="211"/>
      <c r="L56" s="204"/>
      <c r="M56" s="194"/>
      <c r="N56" s="195"/>
      <c r="O56" s="187"/>
      <c r="P56" s="176"/>
      <c r="Q56" s="181"/>
    </row>
    <row r="57" spans="1:19" ht="17.25" customHeight="1">
      <c r="A57" s="224" t="s">
        <v>233</v>
      </c>
      <c r="B57" s="221" t="s">
        <v>84</v>
      </c>
      <c r="C57" s="205" t="s">
        <v>27</v>
      </c>
      <c r="D57" s="182">
        <v>2002</v>
      </c>
      <c r="E57" s="188"/>
      <c r="F57" s="163"/>
      <c r="G57" s="199"/>
      <c r="H57" s="210">
        <v>75</v>
      </c>
      <c r="I57" s="164">
        <v>77</v>
      </c>
      <c r="J57" s="164">
        <v>19</v>
      </c>
      <c r="K57" s="211">
        <f t="shared" si="5"/>
        <v>171</v>
      </c>
      <c r="L57" s="204">
        <f t="shared" si="6"/>
        <v>123.5</v>
      </c>
      <c r="M57" s="194">
        <v>1.8182870370370369E-3</v>
      </c>
      <c r="N57" s="195">
        <v>161</v>
      </c>
      <c r="O57" s="187">
        <v>1.9467592592592592E-3</v>
      </c>
      <c r="P57" s="176">
        <v>179</v>
      </c>
      <c r="Q57" s="181">
        <f t="shared" si="7"/>
        <v>463.5</v>
      </c>
    </row>
    <row r="58" spans="1:19" ht="17.25" customHeight="1">
      <c r="A58" s="224" t="s">
        <v>234</v>
      </c>
      <c r="B58" s="222" t="s">
        <v>295</v>
      </c>
      <c r="C58" s="227" t="s">
        <v>39</v>
      </c>
      <c r="D58" s="228">
        <v>2003</v>
      </c>
      <c r="E58" s="218"/>
      <c r="F58" s="172"/>
      <c r="G58" s="199"/>
      <c r="H58" s="210">
        <v>42</v>
      </c>
      <c r="I58" s="164">
        <v>47</v>
      </c>
      <c r="J58" s="164">
        <v>12</v>
      </c>
      <c r="K58" s="211">
        <f t="shared" si="5"/>
        <v>101</v>
      </c>
      <c r="L58" s="204">
        <f t="shared" si="6"/>
        <v>73.45</v>
      </c>
      <c r="M58" s="194">
        <v>1.9039351851851854E-3</v>
      </c>
      <c r="N58" s="195">
        <v>142</v>
      </c>
      <c r="O58" s="187">
        <v>2.2013888888888886E-3</v>
      </c>
      <c r="P58" s="176">
        <v>147</v>
      </c>
      <c r="Q58" s="181">
        <f t="shared" si="7"/>
        <v>362.45</v>
      </c>
    </row>
    <row r="59" spans="1:19" ht="17.25" customHeight="1">
      <c r="A59" s="258" t="s">
        <v>235</v>
      </c>
      <c r="B59" s="221" t="s">
        <v>272</v>
      </c>
      <c r="C59" s="205" t="s">
        <v>37</v>
      </c>
      <c r="D59" s="182">
        <v>2003</v>
      </c>
      <c r="E59" s="188"/>
      <c r="F59" s="163"/>
      <c r="G59" s="199"/>
      <c r="H59" s="210">
        <v>43</v>
      </c>
      <c r="I59" s="164">
        <v>56</v>
      </c>
      <c r="J59" s="164">
        <v>12</v>
      </c>
      <c r="K59" s="211">
        <f t="shared" si="5"/>
        <v>111</v>
      </c>
      <c r="L59" s="204">
        <f t="shared" si="6"/>
        <v>79.95</v>
      </c>
      <c r="M59" s="194">
        <v>2.0011574074074077E-3</v>
      </c>
      <c r="N59" s="195">
        <v>120</v>
      </c>
      <c r="O59" s="187">
        <v>2.1099537037037037E-3</v>
      </c>
      <c r="P59" s="176">
        <v>157</v>
      </c>
      <c r="Q59" s="181">
        <f t="shared" si="7"/>
        <v>356.95</v>
      </c>
    </row>
    <row r="60" spans="1:19" ht="17.25" customHeight="1">
      <c r="A60" s="258" t="s">
        <v>236</v>
      </c>
      <c r="B60" s="221" t="s">
        <v>275</v>
      </c>
      <c r="C60" s="205" t="s">
        <v>34</v>
      </c>
      <c r="D60" s="182">
        <v>2002</v>
      </c>
      <c r="E60" s="188"/>
      <c r="F60" s="163"/>
      <c r="G60" s="199"/>
      <c r="H60" s="210">
        <v>50</v>
      </c>
      <c r="I60" s="164">
        <v>49</v>
      </c>
      <c r="J60" s="164">
        <v>11</v>
      </c>
      <c r="K60" s="211">
        <f t="shared" si="5"/>
        <v>110</v>
      </c>
      <c r="L60" s="204">
        <f t="shared" si="6"/>
        <v>78.650000000000006</v>
      </c>
      <c r="M60" s="194">
        <v>1.9375E-3</v>
      </c>
      <c r="N60" s="195">
        <v>134</v>
      </c>
      <c r="O60" s="187">
        <v>2.3773148148148147E-3</v>
      </c>
      <c r="P60" s="176">
        <v>128</v>
      </c>
      <c r="Q60" s="181">
        <f t="shared" si="7"/>
        <v>340.65</v>
      </c>
    </row>
    <row r="61" spans="1:19" ht="17.25" customHeight="1">
      <c r="A61" s="258" t="s">
        <v>237</v>
      </c>
      <c r="B61" s="221" t="s">
        <v>21</v>
      </c>
      <c r="C61" s="205" t="s">
        <v>186</v>
      </c>
      <c r="D61" s="182">
        <v>2002</v>
      </c>
      <c r="E61" s="188"/>
      <c r="F61" s="163"/>
      <c r="G61" s="199"/>
      <c r="H61" s="210">
        <v>52</v>
      </c>
      <c r="I61" s="164">
        <v>65</v>
      </c>
      <c r="J61" s="164">
        <v>24</v>
      </c>
      <c r="K61" s="211">
        <f t="shared" si="5"/>
        <v>141</v>
      </c>
      <c r="L61" s="204">
        <f t="shared" si="6"/>
        <v>107.25</v>
      </c>
      <c r="M61" s="194"/>
      <c r="N61" s="195"/>
      <c r="O61" s="187">
        <v>2.1874999999999998E-3</v>
      </c>
      <c r="P61" s="176">
        <v>148</v>
      </c>
      <c r="Q61" s="181">
        <f t="shared" si="7"/>
        <v>255.25</v>
      </c>
    </row>
    <row r="62" spans="1:19" ht="17.25" customHeight="1">
      <c r="A62" s="258" t="s">
        <v>238</v>
      </c>
      <c r="B62" s="222" t="s">
        <v>292</v>
      </c>
      <c r="C62" s="227" t="s">
        <v>45</v>
      </c>
      <c r="D62" s="228">
        <v>2003</v>
      </c>
      <c r="E62" s="218"/>
      <c r="F62" s="172"/>
      <c r="G62" s="199"/>
      <c r="H62" s="210">
        <v>18</v>
      </c>
      <c r="I62" s="164">
        <v>26</v>
      </c>
      <c r="J62" s="164">
        <v>10</v>
      </c>
      <c r="K62" s="211">
        <f t="shared" si="5"/>
        <v>54</v>
      </c>
      <c r="L62" s="204">
        <f t="shared" si="6"/>
        <v>41.6</v>
      </c>
      <c r="M62" s="194">
        <v>2.2650462962962963E-3</v>
      </c>
      <c r="N62" s="195">
        <v>61</v>
      </c>
      <c r="O62" s="187">
        <v>2.5775462962962965E-3</v>
      </c>
      <c r="P62" s="176">
        <v>106</v>
      </c>
      <c r="Q62" s="181">
        <f t="shared" si="7"/>
        <v>208.6</v>
      </c>
    </row>
    <row r="63" spans="1:19" ht="17.25" customHeight="1" thickBot="1">
      <c r="A63" s="259" t="s">
        <v>239</v>
      </c>
      <c r="B63" s="250" t="s">
        <v>306</v>
      </c>
      <c r="C63" s="251" t="s">
        <v>186</v>
      </c>
      <c r="D63" s="252">
        <v>2002</v>
      </c>
      <c r="E63" s="253"/>
      <c r="F63" s="254"/>
      <c r="G63" s="200"/>
      <c r="H63" s="212">
        <v>12</v>
      </c>
      <c r="I63" s="167">
        <v>21</v>
      </c>
      <c r="J63" s="167">
        <v>0</v>
      </c>
      <c r="K63" s="213">
        <f t="shared" si="5"/>
        <v>33</v>
      </c>
      <c r="L63" s="206">
        <f t="shared" si="6"/>
        <v>21.45</v>
      </c>
      <c r="M63" s="196">
        <v>2.3333333333333335E-3</v>
      </c>
      <c r="N63" s="197">
        <v>45</v>
      </c>
      <c r="O63" s="189">
        <v>2.4733796296296296E-3</v>
      </c>
      <c r="P63" s="177">
        <v>118</v>
      </c>
      <c r="Q63" s="183">
        <f t="shared" si="7"/>
        <v>184.45</v>
      </c>
    </row>
    <row r="64" spans="1:19" ht="17.25" customHeight="1"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7" ht="17.25" customHeight="1"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spans="1:17" ht="17.25" customHeight="1">
      <c r="A66" s="260" t="s">
        <v>83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 ht="17.25" customHeight="1">
      <c r="A67" s="261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1:17" ht="17.25" customHeight="1">
      <c r="A68" s="262" t="s">
        <v>311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ht="17.25" customHeight="1">
      <c r="A69" s="261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1:17" ht="17.25" customHeight="1"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ht="17.25" customHeight="1"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ht="17.25" customHeight="1"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</row>
    <row r="73" spans="1:17" ht="17.25" customHeight="1"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</row>
    <row r="74" spans="1:17" ht="17.25" customHeight="1"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1:17" ht="17.25" customHeight="1"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</row>
    <row r="76" spans="1:17" ht="17.25" customHeight="1"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</row>
    <row r="77" spans="1:17" ht="17.25" customHeight="1"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</row>
    <row r="78" spans="1:17" ht="17.25" customHeight="1"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</row>
    <row r="79" spans="1:17" ht="17.25" customHeight="1"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1:17" ht="17.25" customHeight="1"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5:17" ht="17.25" customHeight="1"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5:17" ht="17.25" customHeight="1"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5:17" ht="17.25" customHeight="1"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5:17" ht="17.25" customHeight="1"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5:17" ht="17.25" customHeight="1"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5:17" ht="17.25" customHeight="1"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5:17" ht="17.25" customHeight="1"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5:17" ht="17.25" customHeight="1"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5:17" ht="17.25" customHeight="1"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5:17" ht="17.25" customHeight="1"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5:17" ht="17.25" customHeight="1"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5:17" ht="17.25" customHeight="1"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5:17" ht="17.25" customHeight="1"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5:17" ht="17.25" customHeight="1"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5:17" ht="17.25" customHeight="1"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5:17" ht="17.25" customHeight="1"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5:17" ht="17.25" customHeight="1"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5:17" ht="17.25" customHeight="1"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5:17" ht="17.25" customHeight="1"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5:17" ht="17.25" customHeight="1"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5:17" ht="17.25" customHeight="1"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5:17" ht="17.25" customHeight="1"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5:17" ht="17.25" customHeight="1"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5:17" ht="17.25" customHeight="1"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5:17" ht="17.25" customHeight="1"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5:17" ht="17.25" customHeight="1"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5:17" ht="17.25" customHeight="1"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5:17" ht="17.25" customHeight="1"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5:17"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5:17"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5:17"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5:17"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5:17"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5:17"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5:17"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5:17"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5:17"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5:17"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5:17"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5:17"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5:17"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5:17"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5:17"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5:17"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5:17"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5:17"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5:17"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5:17"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5:17"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5:17"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5:17"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5:17"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5:17"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5:17"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5:17"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5:17"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5:17"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5:17"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5:17"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5:17"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5:17"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5:17">
      <c r="E142" s="19"/>
      <c r="F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</sheetData>
  <sortState ref="B26:Q37">
    <sortCondition descending="1" ref="Q26:Q37"/>
  </sortState>
  <pageMargins left="0.70866141732283472" right="0.70866141732283472" top="0.78740157480314965" bottom="0.78740157480314965" header="0.31496062992125984" footer="0.31496062992125984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7"/>
  <sheetViews>
    <sheetView tabSelected="1" zoomScale="90" zoomScaleNormal="90" workbookViewId="0">
      <pane xSplit="1" topLeftCell="B1" activePane="topRight" state="frozen"/>
      <selection pane="topRight" activeCell="B13" sqref="B13"/>
    </sheetView>
  </sheetViews>
  <sheetFormatPr defaultRowHeight="15"/>
  <cols>
    <col min="1" max="1" width="23.5703125" style="2" customWidth="1"/>
    <col min="2" max="12" width="7.5703125" style="2" customWidth="1"/>
    <col min="13" max="15" width="6.7109375" style="2" customWidth="1"/>
    <col min="16" max="18" width="5.7109375" style="2" customWidth="1"/>
    <col min="19" max="23" width="7.28515625" style="2" customWidth="1"/>
    <col min="24" max="24" width="26.42578125" style="2" customWidth="1"/>
    <col min="25" max="16384" width="9.140625" style="2"/>
  </cols>
  <sheetData>
    <row r="1" spans="1:24" ht="13.5" customHeight="1">
      <c r="A1" s="29" t="s">
        <v>56</v>
      </c>
      <c r="B1" s="30" t="s">
        <v>67</v>
      </c>
      <c r="C1" s="31" t="s">
        <v>67</v>
      </c>
      <c r="D1" s="31" t="s">
        <v>67</v>
      </c>
      <c r="E1" s="31" t="s">
        <v>67</v>
      </c>
      <c r="F1" s="31" t="s">
        <v>67</v>
      </c>
      <c r="G1" s="32" t="s">
        <v>67</v>
      </c>
      <c r="H1" s="31" t="s">
        <v>68</v>
      </c>
      <c r="I1" s="31" t="s">
        <v>68</v>
      </c>
      <c r="J1" s="31" t="s">
        <v>68</v>
      </c>
      <c r="K1" s="31" t="s">
        <v>68</v>
      </c>
      <c r="L1" s="31" t="s">
        <v>68</v>
      </c>
      <c r="M1" s="266" t="s">
        <v>99</v>
      </c>
      <c r="N1" s="31" t="s">
        <v>99</v>
      </c>
      <c r="O1" s="32" t="s">
        <v>99</v>
      </c>
      <c r="P1" s="31" t="s">
        <v>100</v>
      </c>
      <c r="Q1" s="31" t="s">
        <v>100</v>
      </c>
      <c r="R1" s="32" t="s">
        <v>100</v>
      </c>
      <c r="S1" s="33" t="s">
        <v>101</v>
      </c>
      <c r="T1" s="31" t="s">
        <v>101</v>
      </c>
      <c r="U1" s="31" t="s">
        <v>101</v>
      </c>
      <c r="V1" s="31" t="s">
        <v>101</v>
      </c>
      <c r="W1" s="32" t="s">
        <v>101</v>
      </c>
      <c r="X1" s="34" t="s">
        <v>56</v>
      </c>
    </row>
    <row r="2" spans="1:24" ht="13.5" customHeight="1" thickBot="1">
      <c r="A2" s="35"/>
      <c r="B2" s="55" t="s">
        <v>102</v>
      </c>
      <c r="C2" s="58" t="s">
        <v>103</v>
      </c>
      <c r="D2" s="58" t="s">
        <v>263</v>
      </c>
      <c r="E2" s="58" t="s">
        <v>264</v>
      </c>
      <c r="F2" s="58" t="s">
        <v>312</v>
      </c>
      <c r="G2" s="56" t="s">
        <v>313</v>
      </c>
      <c r="H2" s="36">
        <v>2015</v>
      </c>
      <c r="I2" s="36" t="s">
        <v>263</v>
      </c>
      <c r="J2" s="36" t="s">
        <v>264</v>
      </c>
      <c r="K2" s="36" t="s">
        <v>312</v>
      </c>
      <c r="L2" s="36" t="s">
        <v>313</v>
      </c>
      <c r="M2" s="267" t="s">
        <v>104</v>
      </c>
      <c r="N2" s="40" t="s">
        <v>264</v>
      </c>
      <c r="O2" s="39" t="s">
        <v>313</v>
      </c>
      <c r="P2" s="40" t="s">
        <v>104</v>
      </c>
      <c r="Q2" s="40" t="s">
        <v>264</v>
      </c>
      <c r="R2" s="39" t="s">
        <v>313</v>
      </c>
      <c r="S2" s="38" t="s">
        <v>103</v>
      </c>
      <c r="T2" s="36" t="s">
        <v>263</v>
      </c>
      <c r="U2" s="36" t="s">
        <v>264</v>
      </c>
      <c r="V2" s="36" t="s">
        <v>312</v>
      </c>
      <c r="W2" s="37" t="s">
        <v>313</v>
      </c>
      <c r="X2" s="41"/>
    </row>
    <row r="3" spans="1:24" ht="13.5" customHeight="1">
      <c r="A3" s="263" t="s">
        <v>271</v>
      </c>
      <c r="B3" s="278"/>
      <c r="C3" s="279"/>
      <c r="D3" s="279"/>
      <c r="E3" s="279"/>
      <c r="F3" s="280">
        <v>3.6759259259259258E-3</v>
      </c>
      <c r="G3" s="281">
        <v>3.6053240740740737E-3</v>
      </c>
      <c r="H3" s="57"/>
      <c r="I3" s="58"/>
      <c r="J3" s="58"/>
      <c r="K3" s="43">
        <v>1.9675925925925928E-3</v>
      </c>
      <c r="L3" s="43">
        <v>1.9340277777777778E-3</v>
      </c>
      <c r="M3" s="268"/>
      <c r="N3" s="264"/>
      <c r="O3" s="265"/>
      <c r="P3" s="264"/>
      <c r="Q3" s="264"/>
      <c r="R3" s="47">
        <v>29</v>
      </c>
      <c r="S3" s="57"/>
      <c r="T3" s="58"/>
      <c r="U3" s="58"/>
      <c r="V3" s="58">
        <v>119</v>
      </c>
      <c r="W3" s="56">
        <v>136</v>
      </c>
      <c r="X3" s="155" t="s">
        <v>271</v>
      </c>
    </row>
    <row r="4" spans="1:24" ht="13.5" customHeight="1">
      <c r="A4" s="263" t="s">
        <v>272</v>
      </c>
      <c r="B4" s="45"/>
      <c r="C4" s="46"/>
      <c r="D4" s="46"/>
      <c r="E4" s="46"/>
      <c r="F4" s="277">
        <v>1.8402777777777777E-3</v>
      </c>
      <c r="G4" s="44">
        <v>2.0011574074074077E-3</v>
      </c>
      <c r="H4" s="57"/>
      <c r="I4" s="58"/>
      <c r="J4" s="58"/>
      <c r="K4" s="43">
        <v>2.0949074074074073E-3</v>
      </c>
      <c r="L4" s="43">
        <v>2.1099537037037037E-3</v>
      </c>
      <c r="M4" s="268"/>
      <c r="N4" s="264"/>
      <c r="O4" s="265"/>
      <c r="P4" s="264"/>
      <c r="Q4" s="264"/>
      <c r="R4" s="47">
        <v>12</v>
      </c>
      <c r="S4" s="57"/>
      <c r="T4" s="58"/>
      <c r="U4" s="58"/>
      <c r="V4" s="58">
        <v>76</v>
      </c>
      <c r="W4" s="56">
        <v>99</v>
      </c>
      <c r="X4" s="155" t="s">
        <v>272</v>
      </c>
    </row>
    <row r="5" spans="1:24" ht="13.5" customHeight="1">
      <c r="A5" s="275" t="s">
        <v>24</v>
      </c>
      <c r="B5" s="42"/>
      <c r="C5" s="277">
        <v>2.0173611111111108E-3</v>
      </c>
      <c r="D5" s="277">
        <v>2.0277777777777777E-3</v>
      </c>
      <c r="E5" s="277"/>
      <c r="F5" s="277"/>
      <c r="G5" s="44"/>
      <c r="H5" s="156">
        <v>2.0462962962962965E-3</v>
      </c>
      <c r="I5" s="43">
        <v>2.0208333333333332E-3</v>
      </c>
      <c r="J5" s="43">
        <v>1.9837962962962964E-3</v>
      </c>
      <c r="K5" s="43">
        <v>1.9050925925925926E-3</v>
      </c>
      <c r="L5" s="43">
        <v>1.943287037037037E-3</v>
      </c>
      <c r="M5" s="269"/>
      <c r="N5" s="51">
        <v>135</v>
      </c>
      <c r="O5" s="47">
        <v>137.5</v>
      </c>
      <c r="P5" s="51"/>
      <c r="Q5" s="51">
        <v>24</v>
      </c>
      <c r="R5" s="47">
        <v>31</v>
      </c>
      <c r="S5" s="272">
        <v>120</v>
      </c>
      <c r="T5" s="48">
        <v>120</v>
      </c>
      <c r="U5" s="48">
        <v>130</v>
      </c>
      <c r="V5" s="48">
        <v>138</v>
      </c>
      <c r="W5" s="49">
        <v>142</v>
      </c>
      <c r="X5" s="155" t="s">
        <v>24</v>
      </c>
    </row>
    <row r="6" spans="1:24">
      <c r="A6" s="275" t="s">
        <v>7</v>
      </c>
      <c r="B6" s="42"/>
      <c r="C6" s="277">
        <v>3.4340277777777776E-3</v>
      </c>
      <c r="D6" s="277">
        <v>3.2881944444444447E-3</v>
      </c>
      <c r="E6" s="277">
        <v>3.2523148148148151E-3</v>
      </c>
      <c r="F6" s="277">
        <v>3.2546296296296295E-3</v>
      </c>
      <c r="G6" s="44">
        <v>3.2291666666666666E-3</v>
      </c>
      <c r="H6" s="156">
        <v>2.1053240740740741E-3</v>
      </c>
      <c r="I6" s="43">
        <v>1.9895833333333332E-3</v>
      </c>
      <c r="J6" s="43">
        <v>1.8541666666666665E-3</v>
      </c>
      <c r="K6" s="43">
        <v>1.9236111111111112E-3</v>
      </c>
      <c r="L6" s="43">
        <v>1.8310185185185185E-3</v>
      </c>
      <c r="M6" s="269"/>
      <c r="N6" s="51">
        <v>185</v>
      </c>
      <c r="O6" s="47">
        <v>200</v>
      </c>
      <c r="P6" s="51"/>
      <c r="Q6" s="51">
        <v>42</v>
      </c>
      <c r="R6" s="47">
        <v>35</v>
      </c>
      <c r="S6" s="272">
        <v>129</v>
      </c>
      <c r="T6" s="48">
        <v>138</v>
      </c>
      <c r="U6" s="48">
        <v>156</v>
      </c>
      <c r="V6" s="48">
        <v>150</v>
      </c>
      <c r="W6" s="49">
        <v>149</v>
      </c>
      <c r="X6" s="50" t="s">
        <v>7</v>
      </c>
    </row>
    <row r="7" spans="1:24">
      <c r="A7" s="275" t="s">
        <v>14</v>
      </c>
      <c r="B7" s="42"/>
      <c r="C7" s="277">
        <v>3.5983796296296298E-3</v>
      </c>
      <c r="D7" s="277">
        <v>3.5393518518518521E-3</v>
      </c>
      <c r="E7" s="277">
        <v>3.6249999999999998E-3</v>
      </c>
      <c r="F7" s="277">
        <v>3.3611111111111112E-3</v>
      </c>
      <c r="G7" s="44">
        <v>3.701388888888889E-3</v>
      </c>
      <c r="H7" s="156">
        <v>2.1562499999999997E-3</v>
      </c>
      <c r="I7" s="43">
        <v>2.0787037037037037E-3</v>
      </c>
      <c r="J7" s="43">
        <v>2.0439814814814813E-3</v>
      </c>
      <c r="K7" s="43">
        <v>1.9409722222222222E-3</v>
      </c>
      <c r="L7" s="43">
        <v>2.0358796296296297E-3</v>
      </c>
      <c r="M7" s="269"/>
      <c r="N7" s="51">
        <v>175</v>
      </c>
      <c r="O7" s="47">
        <v>190</v>
      </c>
      <c r="P7" s="51"/>
      <c r="Q7" s="51">
        <v>29</v>
      </c>
      <c r="R7" s="47">
        <v>34</v>
      </c>
      <c r="S7" s="272">
        <v>86</v>
      </c>
      <c r="T7" s="48">
        <v>108</v>
      </c>
      <c r="U7" s="48">
        <v>123</v>
      </c>
      <c r="V7" s="48">
        <v>124</v>
      </c>
      <c r="W7" s="49">
        <v>127</v>
      </c>
      <c r="X7" s="50" t="s">
        <v>14</v>
      </c>
    </row>
    <row r="8" spans="1:24">
      <c r="A8" s="275" t="s">
        <v>273</v>
      </c>
      <c r="B8" s="42"/>
      <c r="C8" s="277"/>
      <c r="D8" s="277"/>
      <c r="E8" s="277"/>
      <c r="F8" s="277">
        <v>3.8240740740740739E-3</v>
      </c>
      <c r="G8" s="44">
        <v>3.6018518518518522E-3</v>
      </c>
      <c r="H8" s="156"/>
      <c r="I8" s="43"/>
      <c r="J8" s="43"/>
      <c r="K8" s="43">
        <v>1.767361111111111E-3</v>
      </c>
      <c r="L8" s="43">
        <v>1.7777777777777776E-3</v>
      </c>
      <c r="M8" s="269"/>
      <c r="N8" s="51"/>
      <c r="O8" s="47"/>
      <c r="P8" s="51"/>
      <c r="Q8" s="51"/>
      <c r="R8" s="47">
        <v>12</v>
      </c>
      <c r="S8" s="272"/>
      <c r="T8" s="48"/>
      <c r="U8" s="48"/>
      <c r="V8" s="48">
        <v>109</v>
      </c>
      <c r="W8" s="49">
        <v>120</v>
      </c>
      <c r="X8" s="50" t="s">
        <v>273</v>
      </c>
    </row>
    <row r="9" spans="1:24">
      <c r="A9" s="275" t="s">
        <v>274</v>
      </c>
      <c r="B9" s="42"/>
      <c r="C9" s="277"/>
      <c r="D9" s="277"/>
      <c r="E9" s="277"/>
      <c r="F9" s="277">
        <v>1.8993055555555553E-3</v>
      </c>
      <c r="G9" s="44">
        <v>1.9085648148148145E-3</v>
      </c>
      <c r="H9" s="156"/>
      <c r="I9" s="43"/>
      <c r="J9" s="43"/>
      <c r="K9" s="43">
        <v>2.3391203703703703E-3</v>
      </c>
      <c r="L9" s="43">
        <v>2.2476851851851855E-3</v>
      </c>
      <c r="M9" s="269"/>
      <c r="N9" s="51"/>
      <c r="O9" s="47">
        <v>107.5</v>
      </c>
      <c r="P9" s="51"/>
      <c r="Q9" s="51"/>
      <c r="R9" s="47">
        <v>25</v>
      </c>
      <c r="S9" s="272"/>
      <c r="T9" s="48"/>
      <c r="U9" s="48"/>
      <c r="V9" s="48">
        <v>147</v>
      </c>
      <c r="W9" s="49">
        <v>126</v>
      </c>
      <c r="X9" s="50" t="s">
        <v>274</v>
      </c>
    </row>
    <row r="10" spans="1:24">
      <c r="A10" s="275" t="s">
        <v>12</v>
      </c>
      <c r="B10" s="42"/>
      <c r="C10" s="277">
        <v>3.6018518518518522E-3</v>
      </c>
      <c r="D10" s="277">
        <v>3.4733796296296301E-3</v>
      </c>
      <c r="E10" s="277">
        <v>3.4467592592592588E-3</v>
      </c>
      <c r="F10" s="277">
        <v>3.3020833333333335E-3</v>
      </c>
      <c r="G10" s="44"/>
      <c r="H10" s="156">
        <v>2.3148148148148151E-3</v>
      </c>
      <c r="I10" s="43">
        <v>2.1990740740740742E-3</v>
      </c>
      <c r="J10" s="43">
        <v>2.1446759259259262E-3</v>
      </c>
      <c r="K10" s="43">
        <v>2.0995370370370373E-3</v>
      </c>
      <c r="L10" s="43">
        <v>2.0543981481481485E-3</v>
      </c>
      <c r="M10" s="269"/>
      <c r="N10" s="51">
        <v>150</v>
      </c>
      <c r="O10" s="47">
        <v>180</v>
      </c>
      <c r="P10" s="51"/>
      <c r="Q10" s="51">
        <v>26</v>
      </c>
      <c r="R10" s="47">
        <v>30</v>
      </c>
      <c r="S10" s="272">
        <v>99</v>
      </c>
      <c r="T10" s="48">
        <v>122</v>
      </c>
      <c r="U10" s="48">
        <v>120</v>
      </c>
      <c r="V10" s="48">
        <v>132</v>
      </c>
      <c r="W10" s="49">
        <v>139</v>
      </c>
      <c r="X10" s="50" t="s">
        <v>12</v>
      </c>
    </row>
    <row r="11" spans="1:24">
      <c r="A11" s="275" t="s">
        <v>51</v>
      </c>
      <c r="B11" s="42"/>
      <c r="C11" s="277"/>
      <c r="D11" s="277">
        <v>3.46875E-3</v>
      </c>
      <c r="E11" s="277">
        <v>3.5266203703703705E-3</v>
      </c>
      <c r="F11" s="277">
        <v>3.3854166666666668E-3</v>
      </c>
      <c r="G11" s="44">
        <v>3.5185185185185185E-3</v>
      </c>
      <c r="H11" s="156"/>
      <c r="I11" s="43">
        <v>1.7870370370370368E-3</v>
      </c>
      <c r="J11" s="43">
        <v>1.8969907407407405E-3</v>
      </c>
      <c r="K11" s="43">
        <v>1.8657407407407407E-3</v>
      </c>
      <c r="L11" s="43">
        <v>1.9097222222222222E-3</v>
      </c>
      <c r="M11" s="269"/>
      <c r="N11" s="51">
        <v>180</v>
      </c>
      <c r="O11" s="47">
        <v>195</v>
      </c>
      <c r="P11" s="51"/>
      <c r="Q11" s="51">
        <v>55</v>
      </c>
      <c r="R11" s="47">
        <v>47</v>
      </c>
      <c r="S11" s="272"/>
      <c r="T11" s="48">
        <v>167</v>
      </c>
      <c r="U11" s="48">
        <v>167</v>
      </c>
      <c r="V11" s="48">
        <v>166</v>
      </c>
      <c r="W11" s="49">
        <v>155</v>
      </c>
      <c r="X11" s="50" t="s">
        <v>51</v>
      </c>
    </row>
    <row r="12" spans="1:24">
      <c r="A12" s="275" t="s">
        <v>16</v>
      </c>
      <c r="B12" s="42"/>
      <c r="C12" s="277">
        <v>3.9178240740740744E-3</v>
      </c>
      <c r="D12" s="277">
        <v>3.5717592592592593E-3</v>
      </c>
      <c r="E12" s="277">
        <v>3.7199074074074075E-3</v>
      </c>
      <c r="F12" s="277">
        <v>3.375E-3</v>
      </c>
      <c r="G12" s="44">
        <v>3.5185185185185185E-3</v>
      </c>
      <c r="H12" s="156">
        <v>1.8576388888888887E-3</v>
      </c>
      <c r="I12" s="43">
        <v>1.7685185185185184E-3</v>
      </c>
      <c r="J12" s="43">
        <v>1.7708333333333332E-3</v>
      </c>
      <c r="K12" s="43">
        <v>1.7118055555555556E-3</v>
      </c>
      <c r="L12" s="43">
        <v>1.707175925925926E-3</v>
      </c>
      <c r="M12" s="269"/>
      <c r="N12" s="51">
        <v>165</v>
      </c>
      <c r="O12" s="47">
        <v>180</v>
      </c>
      <c r="P12" s="51"/>
      <c r="Q12" s="51">
        <v>19</v>
      </c>
      <c r="R12" s="47">
        <v>30</v>
      </c>
      <c r="S12" s="272">
        <v>99</v>
      </c>
      <c r="T12" s="48">
        <v>120</v>
      </c>
      <c r="U12" s="48">
        <v>121</v>
      </c>
      <c r="V12" s="48">
        <v>150</v>
      </c>
      <c r="W12" s="49">
        <v>136</v>
      </c>
      <c r="X12" s="50" t="s">
        <v>16</v>
      </c>
    </row>
    <row r="13" spans="1:24">
      <c r="A13" s="275" t="s">
        <v>21</v>
      </c>
      <c r="B13" s="42"/>
      <c r="C13" s="277">
        <v>1.9849537037037036E-3</v>
      </c>
      <c r="D13" s="277">
        <v>1.9745370370370372E-3</v>
      </c>
      <c r="E13" s="277">
        <v>1.988425925925926E-3</v>
      </c>
      <c r="F13" s="277">
        <v>1.8645833333333333E-3</v>
      </c>
      <c r="G13" s="44"/>
      <c r="H13" s="156">
        <v>2.2719907407407407E-3</v>
      </c>
      <c r="I13" s="43">
        <v>2.2233796296296294E-3</v>
      </c>
      <c r="J13" s="43">
        <v>2.3900462962962959E-3</v>
      </c>
      <c r="K13" s="43">
        <v>2.2847222222222223E-3</v>
      </c>
      <c r="L13" s="43">
        <v>2.1874999999999998E-3</v>
      </c>
      <c r="M13" s="269"/>
      <c r="N13" s="51">
        <v>125</v>
      </c>
      <c r="O13" s="47"/>
      <c r="P13" s="51"/>
      <c r="Q13" s="51">
        <v>15</v>
      </c>
      <c r="R13" s="47">
        <v>24</v>
      </c>
      <c r="S13" s="272">
        <v>102</v>
      </c>
      <c r="T13" s="48">
        <v>103</v>
      </c>
      <c r="U13" s="48">
        <v>106</v>
      </c>
      <c r="V13" s="48">
        <v>110</v>
      </c>
      <c r="W13" s="49">
        <v>117</v>
      </c>
      <c r="X13" s="50" t="s">
        <v>21</v>
      </c>
    </row>
    <row r="14" spans="1:24">
      <c r="A14" s="275" t="s">
        <v>15</v>
      </c>
      <c r="B14" s="42"/>
      <c r="C14" s="277">
        <v>2.1481481481481482E-3</v>
      </c>
      <c r="D14" s="277">
        <v>2.1168981481481481E-3</v>
      </c>
      <c r="E14" s="277">
        <v>2.1840277777777778E-3</v>
      </c>
      <c r="F14" s="277">
        <v>2.1018518518518517E-3</v>
      </c>
      <c r="G14" s="44">
        <v>2.0868055555555557E-3</v>
      </c>
      <c r="H14" s="156">
        <v>2.3807870370370367E-3</v>
      </c>
      <c r="I14" s="43">
        <v>2.2430555555555554E-3</v>
      </c>
      <c r="J14" s="43">
        <v>2.3900462962962959E-3</v>
      </c>
      <c r="K14" s="43">
        <v>2.3368055555555559E-3</v>
      </c>
      <c r="L14" s="43">
        <v>2.2893518518518519E-3</v>
      </c>
      <c r="M14" s="269"/>
      <c r="N14" s="51">
        <v>120</v>
      </c>
      <c r="O14" s="47">
        <v>125</v>
      </c>
      <c r="P14" s="51"/>
      <c r="Q14" s="51">
        <v>25</v>
      </c>
      <c r="R14" s="47">
        <v>26</v>
      </c>
      <c r="S14" s="272">
        <v>125</v>
      </c>
      <c r="T14" s="48">
        <v>145</v>
      </c>
      <c r="U14" s="48">
        <v>142</v>
      </c>
      <c r="V14" s="48">
        <v>133</v>
      </c>
      <c r="W14" s="49">
        <v>137</v>
      </c>
      <c r="X14" s="50" t="s">
        <v>15</v>
      </c>
    </row>
    <row r="15" spans="1:24">
      <c r="A15" s="275" t="s">
        <v>84</v>
      </c>
      <c r="B15" s="42"/>
      <c r="C15" s="277">
        <v>1.9837962962962964E-3</v>
      </c>
      <c r="D15" s="277">
        <v>1.8854166666666665E-3</v>
      </c>
      <c r="E15" s="277">
        <v>1.8159722222222223E-3</v>
      </c>
      <c r="F15" s="277">
        <v>1.7789351851851853E-3</v>
      </c>
      <c r="G15" s="44">
        <v>1.8182870370370369E-3</v>
      </c>
      <c r="H15" s="156">
        <v>2.3090277777777779E-3</v>
      </c>
      <c r="I15" s="43">
        <v>2.1527777777777778E-3</v>
      </c>
      <c r="J15" s="43">
        <v>1.883101851851852E-3</v>
      </c>
      <c r="K15" s="43">
        <v>1.9282407407407408E-3</v>
      </c>
      <c r="L15" s="43">
        <v>1.9467592592592592E-3</v>
      </c>
      <c r="M15" s="269"/>
      <c r="N15" s="51">
        <v>107.5</v>
      </c>
      <c r="O15" s="47"/>
      <c r="P15" s="51"/>
      <c r="Q15" s="51">
        <v>15</v>
      </c>
      <c r="R15" s="47">
        <v>19</v>
      </c>
      <c r="S15" s="272">
        <v>112</v>
      </c>
      <c r="T15" s="48">
        <v>114</v>
      </c>
      <c r="U15" s="48">
        <v>112</v>
      </c>
      <c r="V15" s="48">
        <v>142</v>
      </c>
      <c r="W15" s="49">
        <v>152</v>
      </c>
      <c r="X15" s="50" t="s">
        <v>84</v>
      </c>
    </row>
    <row r="16" spans="1:24">
      <c r="A16" s="275" t="s">
        <v>275</v>
      </c>
      <c r="B16" s="42"/>
      <c r="C16" s="277"/>
      <c r="D16" s="277"/>
      <c r="E16" s="277"/>
      <c r="F16" s="277">
        <v>1.9583333333333336E-3</v>
      </c>
      <c r="G16" s="44">
        <v>1.9375E-3</v>
      </c>
      <c r="H16" s="156"/>
      <c r="I16" s="43"/>
      <c r="J16" s="43"/>
      <c r="K16" s="43">
        <v>2.3761574074074076E-3</v>
      </c>
      <c r="L16" s="43">
        <v>2.3773148148148147E-3</v>
      </c>
      <c r="M16" s="269"/>
      <c r="N16" s="51"/>
      <c r="O16" s="47"/>
      <c r="P16" s="51"/>
      <c r="Q16" s="51"/>
      <c r="R16" s="47">
        <v>11</v>
      </c>
      <c r="S16" s="272"/>
      <c r="T16" s="48"/>
      <c r="U16" s="48"/>
      <c r="V16" s="48">
        <v>110</v>
      </c>
      <c r="W16" s="49">
        <v>99</v>
      </c>
      <c r="X16" s="50" t="s">
        <v>275</v>
      </c>
    </row>
    <row r="17" spans="1:24">
      <c r="A17" s="275" t="s">
        <v>276</v>
      </c>
      <c r="B17" s="42"/>
      <c r="C17" s="277"/>
      <c r="D17" s="277"/>
      <c r="E17" s="277"/>
      <c r="F17" s="277">
        <v>3.452546296296296E-3</v>
      </c>
      <c r="G17" s="44">
        <v>3.7268518518518514E-3</v>
      </c>
      <c r="H17" s="156"/>
      <c r="I17" s="43"/>
      <c r="J17" s="43"/>
      <c r="K17" s="43">
        <v>2.0833333333333333E-3</v>
      </c>
      <c r="L17" s="43">
        <v>2.0532407407407405E-3</v>
      </c>
      <c r="M17" s="269"/>
      <c r="N17" s="51"/>
      <c r="O17" s="47">
        <v>180</v>
      </c>
      <c r="P17" s="51"/>
      <c r="Q17" s="51"/>
      <c r="R17" s="47">
        <v>20</v>
      </c>
      <c r="S17" s="272"/>
      <c r="T17" s="48"/>
      <c r="U17" s="48"/>
      <c r="V17" s="48">
        <v>110</v>
      </c>
      <c r="W17" s="49">
        <v>116</v>
      </c>
      <c r="X17" s="50" t="s">
        <v>276</v>
      </c>
    </row>
    <row r="18" spans="1:24">
      <c r="A18" s="275" t="s">
        <v>277</v>
      </c>
      <c r="B18" s="42"/>
      <c r="C18" s="277"/>
      <c r="D18" s="277"/>
      <c r="E18" s="277"/>
      <c r="F18" s="277">
        <v>3.4930555555555561E-3</v>
      </c>
      <c r="G18" s="44">
        <v>3.5104166666666665E-3</v>
      </c>
      <c r="H18" s="156"/>
      <c r="I18" s="43"/>
      <c r="J18" s="43"/>
      <c r="K18" s="43">
        <v>2.158564814814815E-3</v>
      </c>
      <c r="L18" s="43">
        <v>2.1192129629629629E-3</v>
      </c>
      <c r="M18" s="269"/>
      <c r="N18" s="51"/>
      <c r="O18" s="47"/>
      <c r="P18" s="51"/>
      <c r="Q18" s="51"/>
      <c r="R18" s="47">
        <v>42</v>
      </c>
      <c r="S18" s="272"/>
      <c r="T18" s="48"/>
      <c r="U18" s="48"/>
      <c r="V18" s="48">
        <v>132</v>
      </c>
      <c r="W18" s="49">
        <v>143</v>
      </c>
      <c r="X18" s="50" t="s">
        <v>277</v>
      </c>
    </row>
    <row r="19" spans="1:24">
      <c r="A19" s="275" t="s">
        <v>278</v>
      </c>
      <c r="B19" s="42"/>
      <c r="C19" s="277"/>
      <c r="D19" s="277"/>
      <c r="E19" s="277"/>
      <c r="F19" s="277">
        <v>3.3993055555555552E-3</v>
      </c>
      <c r="G19" s="44">
        <v>3.4895833333333337E-3</v>
      </c>
      <c r="H19" s="156"/>
      <c r="I19" s="43"/>
      <c r="J19" s="43"/>
      <c r="K19" s="43"/>
      <c r="L19" s="43">
        <v>2.7256944444444442E-3</v>
      </c>
      <c r="M19" s="269"/>
      <c r="N19" s="51"/>
      <c r="O19" s="47">
        <v>205</v>
      </c>
      <c r="P19" s="51"/>
      <c r="Q19" s="51"/>
      <c r="R19" s="47">
        <v>45</v>
      </c>
      <c r="S19" s="272"/>
      <c r="T19" s="48"/>
      <c r="U19" s="48"/>
      <c r="V19" s="48">
        <v>147</v>
      </c>
      <c r="W19" s="49">
        <v>145</v>
      </c>
      <c r="X19" s="50" t="s">
        <v>278</v>
      </c>
    </row>
    <row r="20" spans="1:24">
      <c r="A20" s="275" t="s">
        <v>2</v>
      </c>
      <c r="B20" s="42">
        <v>1.8483796296296295E-3</v>
      </c>
      <c r="C20" s="277">
        <v>1.883101851851852E-3</v>
      </c>
      <c r="D20" s="277">
        <v>1.9074074074074074E-3</v>
      </c>
      <c r="E20" s="277">
        <v>1.8865740740740742E-3</v>
      </c>
      <c r="F20" s="277"/>
      <c r="G20" s="44"/>
      <c r="H20" s="156">
        <v>1.8344907407407407E-3</v>
      </c>
      <c r="I20" s="43">
        <v>1.8865740740740742E-3</v>
      </c>
      <c r="J20" s="43">
        <v>1.8379629629629629E-3</v>
      </c>
      <c r="K20" s="43">
        <v>1.9166666666666666E-3</v>
      </c>
      <c r="L20" s="43">
        <v>1.9363425925925926E-3</v>
      </c>
      <c r="M20" s="269">
        <v>130</v>
      </c>
      <c r="N20" s="51">
        <v>145</v>
      </c>
      <c r="O20" s="47">
        <v>142.5</v>
      </c>
      <c r="P20" s="51">
        <v>6</v>
      </c>
      <c r="Q20" s="51">
        <v>7</v>
      </c>
      <c r="R20" s="47"/>
      <c r="S20" s="272">
        <v>112</v>
      </c>
      <c r="T20" s="48">
        <v>102</v>
      </c>
      <c r="U20" s="48">
        <v>109</v>
      </c>
      <c r="V20" s="48">
        <v>90</v>
      </c>
      <c r="W20" s="49">
        <v>90</v>
      </c>
      <c r="X20" s="50" t="s">
        <v>2</v>
      </c>
    </row>
    <row r="21" spans="1:24">
      <c r="A21" s="275" t="s">
        <v>306</v>
      </c>
      <c r="B21" s="42"/>
      <c r="C21" s="277"/>
      <c r="D21" s="277"/>
      <c r="E21" s="277"/>
      <c r="F21" s="277"/>
      <c r="G21" s="44">
        <v>2.3333333333333335E-3</v>
      </c>
      <c r="H21" s="156"/>
      <c r="I21" s="43"/>
      <c r="J21" s="43"/>
      <c r="K21" s="43"/>
      <c r="L21" s="43">
        <v>2.4733796296296296E-3</v>
      </c>
      <c r="M21" s="269"/>
      <c r="N21" s="51"/>
      <c r="O21" s="47"/>
      <c r="P21" s="51"/>
      <c r="Q21" s="51"/>
      <c r="R21" s="47">
        <v>0</v>
      </c>
      <c r="S21" s="272"/>
      <c r="T21" s="48"/>
      <c r="U21" s="48"/>
      <c r="V21" s="48"/>
      <c r="W21" s="49">
        <v>33</v>
      </c>
      <c r="X21" s="50" t="s">
        <v>306</v>
      </c>
    </row>
    <row r="22" spans="1:24">
      <c r="A22" s="275" t="s">
        <v>52</v>
      </c>
      <c r="B22" s="42"/>
      <c r="C22" s="277">
        <v>3.6724537037037038E-3</v>
      </c>
      <c r="D22" s="277">
        <v>3.5312500000000001E-3</v>
      </c>
      <c r="E22" s="277">
        <v>4.4386574074074077E-3</v>
      </c>
      <c r="F22" s="277">
        <v>3.681712962962963E-3</v>
      </c>
      <c r="G22" s="44">
        <v>3.584490740740741E-3</v>
      </c>
      <c r="H22" s="156">
        <v>2.2418981481481482E-3</v>
      </c>
      <c r="I22" s="43">
        <v>2.2094907407407406E-3</v>
      </c>
      <c r="J22" s="43">
        <v>2.2268518518518518E-3</v>
      </c>
      <c r="K22" s="43">
        <v>2.1724537037037038E-3</v>
      </c>
      <c r="L22" s="43">
        <v>2.2025462962962966E-3</v>
      </c>
      <c r="M22" s="269"/>
      <c r="N22" s="51">
        <v>240</v>
      </c>
      <c r="O22" s="47">
        <v>255</v>
      </c>
      <c r="P22" s="51"/>
      <c r="Q22" s="51">
        <v>37</v>
      </c>
      <c r="R22" s="47">
        <v>39</v>
      </c>
      <c r="S22" s="272">
        <v>143</v>
      </c>
      <c r="T22" s="48">
        <v>143</v>
      </c>
      <c r="U22" s="48">
        <v>156</v>
      </c>
      <c r="V22" s="48">
        <v>155</v>
      </c>
      <c r="W22" s="49">
        <v>148</v>
      </c>
      <c r="X22" s="50" t="s">
        <v>52</v>
      </c>
    </row>
    <row r="23" spans="1:24">
      <c r="A23" s="275" t="s">
        <v>279</v>
      </c>
      <c r="B23" s="42"/>
      <c r="C23" s="277"/>
      <c r="D23" s="277"/>
      <c r="E23" s="277"/>
      <c r="F23" s="277">
        <v>3.375E-3</v>
      </c>
      <c r="G23" s="44">
        <v>3.3379629629629627E-3</v>
      </c>
      <c r="H23" s="156"/>
      <c r="I23" s="43"/>
      <c r="J23" s="43"/>
      <c r="K23" s="43">
        <v>1.8622685185185185E-3</v>
      </c>
      <c r="L23" s="43">
        <v>1.8506944444444445E-3</v>
      </c>
      <c r="M23" s="269"/>
      <c r="N23" s="51"/>
      <c r="O23" s="47">
        <v>160</v>
      </c>
      <c r="P23" s="51"/>
      <c r="Q23" s="51"/>
      <c r="R23" s="47">
        <v>32</v>
      </c>
      <c r="S23" s="272"/>
      <c r="T23" s="48"/>
      <c r="U23" s="48"/>
      <c r="V23" s="48">
        <v>125</v>
      </c>
      <c r="W23" s="49">
        <v>133</v>
      </c>
      <c r="X23" s="50" t="s">
        <v>279</v>
      </c>
    </row>
    <row r="24" spans="1:24">
      <c r="A24" s="275" t="s">
        <v>280</v>
      </c>
      <c r="B24" s="42"/>
      <c r="C24" s="277"/>
      <c r="D24" s="277"/>
      <c r="E24" s="277"/>
      <c r="F24" s="277">
        <v>2.2800925925925927E-3</v>
      </c>
      <c r="G24" s="44">
        <v>2.1111111111111109E-3</v>
      </c>
      <c r="H24" s="156"/>
      <c r="I24" s="43"/>
      <c r="J24" s="43"/>
      <c r="K24" s="43">
        <v>2.3159722222222223E-3</v>
      </c>
      <c r="L24" s="43">
        <v>2.5335648148148149E-3</v>
      </c>
      <c r="M24" s="269"/>
      <c r="N24" s="51"/>
      <c r="O24" s="47">
        <v>90</v>
      </c>
      <c r="P24" s="51"/>
      <c r="Q24" s="51"/>
      <c r="R24" s="47">
        <v>13</v>
      </c>
      <c r="S24" s="272"/>
      <c r="T24" s="48"/>
      <c r="U24" s="48"/>
      <c r="V24" s="48">
        <v>125</v>
      </c>
      <c r="W24" s="49">
        <v>107</v>
      </c>
      <c r="X24" s="50" t="s">
        <v>280</v>
      </c>
    </row>
    <row r="25" spans="1:24">
      <c r="A25" s="275" t="s">
        <v>281</v>
      </c>
      <c r="B25" s="42"/>
      <c r="C25" s="277"/>
      <c r="D25" s="277"/>
      <c r="E25" s="277"/>
      <c r="F25" s="277">
        <v>3.6481481481481482E-3</v>
      </c>
      <c r="G25" s="44">
        <v>3.6319444444444446E-3</v>
      </c>
      <c r="H25" s="156"/>
      <c r="I25" s="43"/>
      <c r="J25" s="43"/>
      <c r="K25" s="43">
        <v>1.5601851851851851E-3</v>
      </c>
      <c r="L25" s="43">
        <v>1.5844907407407407E-3</v>
      </c>
      <c r="M25" s="269"/>
      <c r="N25" s="51"/>
      <c r="O25" s="47"/>
      <c r="P25" s="51"/>
      <c r="Q25" s="51"/>
      <c r="R25" s="47">
        <v>15</v>
      </c>
      <c r="S25" s="272"/>
      <c r="T25" s="48"/>
      <c r="U25" s="48"/>
      <c r="V25" s="48">
        <v>128</v>
      </c>
      <c r="W25" s="49">
        <v>116</v>
      </c>
      <c r="X25" s="50" t="s">
        <v>281</v>
      </c>
    </row>
    <row r="26" spans="1:24">
      <c r="A26" s="275" t="s">
        <v>303</v>
      </c>
      <c r="B26" s="42"/>
      <c r="C26" s="277"/>
      <c r="D26" s="277"/>
      <c r="E26" s="277"/>
      <c r="F26" s="277">
        <v>3.7141203703703707E-3</v>
      </c>
      <c r="G26" s="44">
        <v>3.5821759259259257E-3</v>
      </c>
      <c r="H26" s="156"/>
      <c r="I26" s="43"/>
      <c r="J26" s="43"/>
      <c r="K26" s="43">
        <v>2.0127314814814817E-3</v>
      </c>
      <c r="L26" s="43">
        <v>2.0266203703703705E-3</v>
      </c>
      <c r="M26" s="269"/>
      <c r="N26" s="51"/>
      <c r="O26" s="47"/>
      <c r="P26" s="51"/>
      <c r="Q26" s="51"/>
      <c r="R26" s="47">
        <v>15</v>
      </c>
      <c r="S26" s="272"/>
      <c r="T26" s="48"/>
      <c r="U26" s="48"/>
      <c r="V26" s="48">
        <v>134</v>
      </c>
      <c r="W26" s="49"/>
      <c r="X26" s="50" t="s">
        <v>303</v>
      </c>
    </row>
    <row r="27" spans="1:24">
      <c r="A27" s="275" t="s">
        <v>282</v>
      </c>
      <c r="B27" s="42"/>
      <c r="C27" s="277"/>
      <c r="D27" s="277"/>
      <c r="E27" s="277"/>
      <c r="F27" s="277">
        <v>1.7835648148148149E-3</v>
      </c>
      <c r="G27" s="44">
        <v>1.7986111111111111E-3</v>
      </c>
      <c r="H27" s="156"/>
      <c r="I27" s="43"/>
      <c r="J27" s="43"/>
      <c r="K27" s="43">
        <v>2.003472222222222E-3</v>
      </c>
      <c r="L27" s="43">
        <v>2.0150462962962965E-3</v>
      </c>
      <c r="M27" s="269"/>
      <c r="N27" s="51"/>
      <c r="O27" s="47">
        <v>125</v>
      </c>
      <c r="P27" s="51"/>
      <c r="Q27" s="51"/>
      <c r="R27" s="47">
        <v>16</v>
      </c>
      <c r="S27" s="272"/>
      <c r="T27" s="48"/>
      <c r="U27" s="48"/>
      <c r="V27" s="48">
        <v>99</v>
      </c>
      <c r="W27" s="49">
        <v>104</v>
      </c>
      <c r="X27" s="50" t="s">
        <v>282</v>
      </c>
    </row>
    <row r="28" spans="1:24">
      <c r="A28" s="275" t="s">
        <v>19</v>
      </c>
      <c r="B28" s="42"/>
      <c r="C28" s="277">
        <v>3.6736111111111114E-3</v>
      </c>
      <c r="D28" s="277">
        <v>3.375E-3</v>
      </c>
      <c r="E28" s="277">
        <v>3.472222222222222E-3</v>
      </c>
      <c r="F28" s="277"/>
      <c r="G28" s="44">
        <v>3.3090277777777775E-3</v>
      </c>
      <c r="H28" s="156">
        <v>2.0648148148148149E-3</v>
      </c>
      <c r="I28" s="43">
        <v>1.9745370370370372E-3</v>
      </c>
      <c r="J28" s="43">
        <v>1.9340277777777778E-3</v>
      </c>
      <c r="K28" s="43">
        <v>1.8148148148148149E-3</v>
      </c>
      <c r="L28" s="43">
        <v>1.8541666666666665E-3</v>
      </c>
      <c r="M28" s="269"/>
      <c r="N28" s="51">
        <v>185</v>
      </c>
      <c r="O28" s="47"/>
      <c r="P28" s="51"/>
      <c r="Q28" s="51">
        <v>24</v>
      </c>
      <c r="R28" s="47"/>
      <c r="S28" s="272">
        <v>85</v>
      </c>
      <c r="T28" s="48">
        <v>111</v>
      </c>
      <c r="U28" s="48">
        <v>149</v>
      </c>
      <c r="V28" s="48">
        <v>147</v>
      </c>
      <c r="W28" s="49"/>
      <c r="X28" s="50" t="s">
        <v>19</v>
      </c>
    </row>
    <row r="29" spans="1:24">
      <c r="A29" s="275" t="s">
        <v>284</v>
      </c>
      <c r="B29" s="42"/>
      <c r="C29" s="277"/>
      <c r="D29" s="277"/>
      <c r="E29" s="277"/>
      <c r="F29" s="277">
        <v>3.7731481481481483E-3</v>
      </c>
      <c r="G29" s="44"/>
      <c r="H29" s="156"/>
      <c r="I29" s="43"/>
      <c r="J29" s="43"/>
      <c r="K29" s="43">
        <v>1.8622685185185185E-3</v>
      </c>
      <c r="L29" s="43">
        <v>1.7951388888888889E-3</v>
      </c>
      <c r="M29" s="269"/>
      <c r="N29" s="51"/>
      <c r="O29" s="47">
        <v>175</v>
      </c>
      <c r="P29" s="51"/>
      <c r="Q29" s="51"/>
      <c r="R29" s="47">
        <v>26</v>
      </c>
      <c r="S29" s="272"/>
      <c r="T29" s="48"/>
      <c r="U29" s="48"/>
      <c r="V29" s="48">
        <v>119</v>
      </c>
      <c r="W29" s="49">
        <v>104</v>
      </c>
      <c r="X29" s="50" t="s">
        <v>284</v>
      </c>
    </row>
    <row r="30" spans="1:24">
      <c r="A30" s="275" t="s">
        <v>22</v>
      </c>
      <c r="B30" s="42"/>
      <c r="C30" s="277">
        <v>3.635416666666667E-3</v>
      </c>
      <c r="D30" s="277">
        <v>3.6412037037037038E-3</v>
      </c>
      <c r="E30" s="277">
        <v>3.5254629629629629E-3</v>
      </c>
      <c r="F30" s="277">
        <v>3.2986111111111111E-3</v>
      </c>
      <c r="G30" s="44">
        <v>3.2037037037037034E-3</v>
      </c>
      <c r="H30" s="156">
        <v>2.4560185185185184E-3</v>
      </c>
      <c r="I30" s="43">
        <v>2.3530092592592591E-3</v>
      </c>
      <c r="J30" s="43">
        <v>2.2754629629629631E-3</v>
      </c>
      <c r="K30" s="43">
        <v>2.1377314814814813E-3</v>
      </c>
      <c r="L30" s="43">
        <v>2.1782407407407406E-3</v>
      </c>
      <c r="M30" s="269"/>
      <c r="N30" s="51">
        <v>170</v>
      </c>
      <c r="O30" s="47">
        <v>195</v>
      </c>
      <c r="P30" s="51"/>
      <c r="Q30" s="51">
        <v>19</v>
      </c>
      <c r="R30" s="47">
        <v>31</v>
      </c>
      <c r="S30" s="272">
        <v>111</v>
      </c>
      <c r="T30" s="48">
        <v>123</v>
      </c>
      <c r="U30" s="48">
        <v>134</v>
      </c>
      <c r="V30" s="48">
        <v>152</v>
      </c>
      <c r="W30" s="49">
        <v>176</v>
      </c>
      <c r="X30" s="50" t="s">
        <v>22</v>
      </c>
    </row>
    <row r="31" spans="1:24">
      <c r="A31" s="275" t="s">
        <v>285</v>
      </c>
      <c r="B31" s="42"/>
      <c r="C31" s="277"/>
      <c r="D31" s="277"/>
      <c r="E31" s="277"/>
      <c r="F31" s="277">
        <v>3.3032407407407407E-3</v>
      </c>
      <c r="G31" s="44">
        <v>3.3819444444444444E-3</v>
      </c>
      <c r="H31" s="156"/>
      <c r="I31" s="43"/>
      <c r="J31" s="43"/>
      <c r="K31" s="43">
        <v>1.7997685185185185E-3</v>
      </c>
      <c r="L31" s="43">
        <v>1.8437499999999999E-3</v>
      </c>
      <c r="M31" s="269"/>
      <c r="N31" s="51"/>
      <c r="O31" s="47">
        <v>135</v>
      </c>
      <c r="P31" s="51"/>
      <c r="Q31" s="51"/>
      <c r="R31" s="47">
        <v>30</v>
      </c>
      <c r="S31" s="272"/>
      <c r="T31" s="48"/>
      <c r="U31" s="48"/>
      <c r="V31" s="48">
        <v>145</v>
      </c>
      <c r="W31" s="49">
        <v>141</v>
      </c>
      <c r="X31" s="50" t="s">
        <v>285</v>
      </c>
    </row>
    <row r="32" spans="1:24">
      <c r="A32" s="275" t="s">
        <v>286</v>
      </c>
      <c r="B32" s="42"/>
      <c r="C32" s="277"/>
      <c r="D32" s="277"/>
      <c r="E32" s="277"/>
      <c r="F32" s="277">
        <v>3.3530092592592591E-3</v>
      </c>
      <c r="G32" s="44">
        <v>3.3657407407407408E-3</v>
      </c>
      <c r="H32" s="156"/>
      <c r="I32" s="43"/>
      <c r="J32" s="43"/>
      <c r="K32" s="43">
        <v>1.945601851851852E-3</v>
      </c>
      <c r="L32" s="43">
        <v>1.945601851851852E-3</v>
      </c>
      <c r="M32" s="269"/>
      <c r="N32" s="51"/>
      <c r="O32" s="47"/>
      <c r="P32" s="51"/>
      <c r="Q32" s="51"/>
      <c r="R32" s="47">
        <v>29</v>
      </c>
      <c r="S32" s="272"/>
      <c r="T32" s="48"/>
      <c r="U32" s="48"/>
      <c r="V32" s="48">
        <v>157</v>
      </c>
      <c r="W32" s="49">
        <v>162</v>
      </c>
      <c r="X32" s="50" t="s">
        <v>286</v>
      </c>
    </row>
    <row r="33" spans="1:24">
      <c r="A33" s="275" t="s">
        <v>287</v>
      </c>
      <c r="B33" s="42"/>
      <c r="C33" s="277"/>
      <c r="D33" s="277"/>
      <c r="E33" s="277"/>
      <c r="F33" s="277">
        <v>3.2650462962962958E-3</v>
      </c>
      <c r="G33" s="44">
        <v>3.2314814814814814E-3</v>
      </c>
      <c r="H33" s="156"/>
      <c r="I33" s="43"/>
      <c r="J33" s="43"/>
      <c r="K33" s="43">
        <v>2.3206018518518519E-3</v>
      </c>
      <c r="L33" s="43">
        <v>2.3043981481481483E-3</v>
      </c>
      <c r="M33" s="269"/>
      <c r="N33" s="51"/>
      <c r="O33" s="47"/>
      <c r="P33" s="51"/>
      <c r="Q33" s="51"/>
      <c r="R33" s="47">
        <v>22</v>
      </c>
      <c r="S33" s="272"/>
      <c r="T33" s="48"/>
      <c r="U33" s="48"/>
      <c r="V33" s="48">
        <v>132</v>
      </c>
      <c r="W33" s="49">
        <v>140</v>
      </c>
      <c r="X33" s="50" t="s">
        <v>287</v>
      </c>
    </row>
    <row r="34" spans="1:24">
      <c r="A34" s="275" t="s">
        <v>25</v>
      </c>
      <c r="B34" s="42"/>
      <c r="C34" s="277">
        <v>3.7939814814814811E-3</v>
      </c>
      <c r="D34" s="277">
        <v>3.8819444444444444E-3</v>
      </c>
      <c r="E34" s="277">
        <v>3.952546296296296E-3</v>
      </c>
      <c r="F34" s="277">
        <v>3.5486111111111113E-3</v>
      </c>
      <c r="G34" s="44">
        <v>3.6631944444444446E-3</v>
      </c>
      <c r="H34" s="156">
        <v>2.0185185185185184E-3</v>
      </c>
      <c r="I34" s="43">
        <v>1.9421296296296298E-3</v>
      </c>
      <c r="J34" s="43">
        <v>1.8506944444444445E-3</v>
      </c>
      <c r="K34" s="43">
        <v>1.8750000000000001E-3</v>
      </c>
      <c r="L34" s="43">
        <v>1.9259259259259262E-3</v>
      </c>
      <c r="M34" s="269"/>
      <c r="N34" s="51">
        <v>205</v>
      </c>
      <c r="O34" s="47">
        <v>220</v>
      </c>
      <c r="P34" s="51"/>
      <c r="Q34" s="51">
        <v>22</v>
      </c>
      <c r="R34" s="47">
        <v>24</v>
      </c>
      <c r="S34" s="272">
        <v>131</v>
      </c>
      <c r="T34" s="48">
        <v>145</v>
      </c>
      <c r="U34" s="48">
        <v>142</v>
      </c>
      <c r="V34" s="48">
        <v>161</v>
      </c>
      <c r="W34" s="49">
        <v>144</v>
      </c>
      <c r="X34" s="50" t="s">
        <v>25</v>
      </c>
    </row>
    <row r="35" spans="1:24">
      <c r="A35" s="275" t="s">
        <v>0</v>
      </c>
      <c r="B35" s="42"/>
      <c r="C35" s="277">
        <v>2.0208333333333332E-3</v>
      </c>
      <c r="D35" s="277">
        <v>2.0648148148148149E-3</v>
      </c>
      <c r="E35" s="277">
        <v>2.0752314814814813E-3</v>
      </c>
      <c r="F35" s="277">
        <v>2.0104166666666669E-3</v>
      </c>
      <c r="G35" s="44">
        <v>2.0138888888888888E-3</v>
      </c>
      <c r="H35" s="156">
        <v>2.1006944444444445E-3</v>
      </c>
      <c r="I35" s="43">
        <v>2.0104166666666669E-3</v>
      </c>
      <c r="J35" s="43">
        <v>1.9942129629629628E-3</v>
      </c>
      <c r="K35" s="43">
        <v>1.965277777777778E-3</v>
      </c>
      <c r="L35" s="43">
        <v>2E-3</v>
      </c>
      <c r="M35" s="269"/>
      <c r="N35" s="51">
        <v>127.5</v>
      </c>
      <c r="O35" s="47">
        <v>132.5</v>
      </c>
      <c r="P35" s="51"/>
      <c r="Q35" s="51">
        <v>4</v>
      </c>
      <c r="R35" s="47">
        <v>4</v>
      </c>
      <c r="S35" s="272">
        <v>83</v>
      </c>
      <c r="T35" s="48">
        <v>97</v>
      </c>
      <c r="U35" s="48">
        <v>95</v>
      </c>
      <c r="V35" s="48">
        <v>110</v>
      </c>
      <c r="W35" s="49">
        <v>109</v>
      </c>
      <c r="X35" s="50" t="s">
        <v>0</v>
      </c>
    </row>
    <row r="36" spans="1:24">
      <c r="A36" s="275" t="s">
        <v>17</v>
      </c>
      <c r="B36" s="42"/>
      <c r="C36" s="277">
        <v>3.6111111111111114E-3</v>
      </c>
      <c r="D36" s="277">
        <v>3.3819444444444444E-3</v>
      </c>
      <c r="E36" s="277">
        <v>3.5057870370370369E-3</v>
      </c>
      <c r="F36" s="277">
        <v>3.4039351851851852E-3</v>
      </c>
      <c r="G36" s="44"/>
      <c r="H36" s="156">
        <v>2.2083333333333334E-3</v>
      </c>
      <c r="I36" s="43">
        <v>2.1793981481481482E-3</v>
      </c>
      <c r="J36" s="43">
        <v>2.2268518518518518E-3</v>
      </c>
      <c r="K36" s="43">
        <v>1.9872685185185189E-3</v>
      </c>
      <c r="L36" s="43"/>
      <c r="M36" s="269"/>
      <c r="N36" s="51">
        <v>155</v>
      </c>
      <c r="O36" s="47"/>
      <c r="P36" s="51"/>
      <c r="Q36" s="51">
        <v>32</v>
      </c>
      <c r="R36" s="47"/>
      <c r="S36" s="272">
        <v>99</v>
      </c>
      <c r="T36" s="48">
        <v>120</v>
      </c>
      <c r="U36" s="48">
        <v>112</v>
      </c>
      <c r="V36" s="48">
        <v>110</v>
      </c>
      <c r="W36" s="49"/>
      <c r="X36" s="50" t="s">
        <v>17</v>
      </c>
    </row>
    <row r="37" spans="1:24">
      <c r="A37" s="275" t="s">
        <v>46</v>
      </c>
      <c r="B37" s="42"/>
      <c r="C37" s="277">
        <v>1.9826388888888888E-3</v>
      </c>
      <c r="D37" s="277">
        <v>2.0092592592592597E-3</v>
      </c>
      <c r="E37" s="277"/>
      <c r="F37" s="277">
        <v>2.0590277777777777E-3</v>
      </c>
      <c r="G37" s="44">
        <v>2.023148148148148E-3</v>
      </c>
      <c r="H37" s="156">
        <v>2.2638888888888886E-3</v>
      </c>
      <c r="I37" s="43">
        <v>2.2824074074074075E-3</v>
      </c>
      <c r="J37" s="43">
        <v>2.3425925925925923E-3</v>
      </c>
      <c r="K37" s="43">
        <v>2.2418981481481482E-3</v>
      </c>
      <c r="L37" s="43">
        <v>2.3078703703703703E-3</v>
      </c>
      <c r="M37" s="269">
        <v>95</v>
      </c>
      <c r="N37" s="51">
        <v>92.5</v>
      </c>
      <c r="O37" s="47">
        <v>100</v>
      </c>
      <c r="P37" s="51">
        <v>14</v>
      </c>
      <c r="Q37" s="51">
        <v>16</v>
      </c>
      <c r="R37" s="47">
        <v>26</v>
      </c>
      <c r="S37" s="272">
        <v>89</v>
      </c>
      <c r="T37" s="48">
        <v>79</v>
      </c>
      <c r="U37" s="48">
        <v>64</v>
      </c>
      <c r="V37" s="48">
        <v>82</v>
      </c>
      <c r="W37" s="49">
        <v>89</v>
      </c>
      <c r="X37" s="50" t="s">
        <v>46</v>
      </c>
    </row>
    <row r="38" spans="1:24">
      <c r="A38" s="275" t="s">
        <v>5</v>
      </c>
      <c r="B38" s="42"/>
      <c r="C38" s="277">
        <v>3.2002314814814814E-3</v>
      </c>
      <c r="D38" s="277">
        <v>3.0868055555555557E-3</v>
      </c>
      <c r="E38" s="277">
        <v>3.0763888888888889E-3</v>
      </c>
      <c r="F38" s="277">
        <v>3.0578703703703705E-3</v>
      </c>
      <c r="G38" s="44">
        <v>3.0833333333333338E-3</v>
      </c>
      <c r="H38" s="156">
        <v>2.0243055555555557E-3</v>
      </c>
      <c r="I38" s="43">
        <v>1.8159722222222223E-3</v>
      </c>
      <c r="J38" s="43">
        <v>1.8472222222222223E-3</v>
      </c>
      <c r="K38" s="43">
        <v>1.8368055555555557E-3</v>
      </c>
      <c r="L38" s="43">
        <v>1.7905092592592591E-3</v>
      </c>
      <c r="M38" s="269">
        <v>140</v>
      </c>
      <c r="N38" s="51">
        <v>165</v>
      </c>
      <c r="O38" s="47">
        <v>180</v>
      </c>
      <c r="P38" s="51">
        <v>30</v>
      </c>
      <c r="Q38" s="51">
        <v>41</v>
      </c>
      <c r="R38" s="47">
        <v>48</v>
      </c>
      <c r="S38" s="272">
        <v>144</v>
      </c>
      <c r="T38" s="48">
        <v>141</v>
      </c>
      <c r="U38" s="48">
        <v>153</v>
      </c>
      <c r="V38" s="48">
        <v>151</v>
      </c>
      <c r="W38" s="49">
        <v>163</v>
      </c>
      <c r="X38" s="50" t="s">
        <v>5</v>
      </c>
    </row>
    <row r="39" spans="1:24">
      <c r="A39" s="275" t="s">
        <v>47</v>
      </c>
      <c r="B39" s="42"/>
      <c r="C39" s="277">
        <v>1.7951388888888889E-3</v>
      </c>
      <c r="D39" s="277">
        <v>1.8113425925925927E-3</v>
      </c>
      <c r="E39" s="277">
        <v>1.7777777777777776E-3</v>
      </c>
      <c r="F39" s="277">
        <v>1.7766203703703705E-3</v>
      </c>
      <c r="G39" s="44">
        <v>1.75E-3</v>
      </c>
      <c r="H39" s="156">
        <v>2.5173611111111113E-3</v>
      </c>
      <c r="I39" s="43">
        <v>2.3865740740740739E-3</v>
      </c>
      <c r="J39" s="43">
        <v>2.3252314814814815E-3</v>
      </c>
      <c r="K39" s="43">
        <v>2.2488425925925926E-3</v>
      </c>
      <c r="L39" s="43">
        <v>2.391203703703704E-3</v>
      </c>
      <c r="M39" s="269">
        <v>120</v>
      </c>
      <c r="N39" s="51">
        <v>127.5</v>
      </c>
      <c r="O39" s="47">
        <v>145</v>
      </c>
      <c r="P39" s="51">
        <v>20</v>
      </c>
      <c r="Q39" s="51">
        <v>24</v>
      </c>
      <c r="R39" s="47">
        <v>24</v>
      </c>
      <c r="S39" s="272">
        <v>97</v>
      </c>
      <c r="T39" s="48">
        <v>120</v>
      </c>
      <c r="U39" s="48">
        <v>115</v>
      </c>
      <c r="V39" s="48">
        <v>112</v>
      </c>
      <c r="W39" s="49">
        <v>127</v>
      </c>
      <c r="X39" s="50" t="s">
        <v>47</v>
      </c>
    </row>
    <row r="40" spans="1:24">
      <c r="A40" s="275" t="s">
        <v>289</v>
      </c>
      <c r="B40" s="42"/>
      <c r="C40" s="277"/>
      <c r="D40" s="277"/>
      <c r="E40" s="277"/>
      <c r="F40" s="277">
        <v>1.9189814814814814E-3</v>
      </c>
      <c r="G40" s="44">
        <v>1.9502314814814816E-3</v>
      </c>
      <c r="H40" s="156"/>
      <c r="I40" s="43"/>
      <c r="J40" s="43"/>
      <c r="K40" s="43">
        <v>2.5231481481481481E-3</v>
      </c>
      <c r="L40" s="43">
        <v>2.3009259259259259E-3</v>
      </c>
      <c r="M40" s="269"/>
      <c r="N40" s="51"/>
      <c r="O40" s="47">
        <v>135</v>
      </c>
      <c r="P40" s="51"/>
      <c r="Q40" s="51"/>
      <c r="R40" s="47">
        <v>15</v>
      </c>
      <c r="S40" s="272"/>
      <c r="T40" s="48"/>
      <c r="U40" s="48"/>
      <c r="V40" s="48">
        <v>136</v>
      </c>
      <c r="W40" s="49">
        <v>145</v>
      </c>
      <c r="X40" s="50" t="s">
        <v>289</v>
      </c>
    </row>
    <row r="41" spans="1:24">
      <c r="A41" s="275" t="s">
        <v>290</v>
      </c>
      <c r="B41" s="42"/>
      <c r="C41" s="277"/>
      <c r="D41" s="277"/>
      <c r="E41" s="277"/>
      <c r="F41" s="277">
        <v>3.5914351851851854E-3</v>
      </c>
      <c r="G41" s="44">
        <v>3.8136574074074075E-3</v>
      </c>
      <c r="H41" s="156"/>
      <c r="I41" s="43"/>
      <c r="J41" s="43"/>
      <c r="K41" s="43">
        <v>2.2893518518518519E-3</v>
      </c>
      <c r="L41" s="43">
        <v>2.3171296296296299E-3</v>
      </c>
      <c r="M41" s="269"/>
      <c r="N41" s="51"/>
      <c r="O41" s="47"/>
      <c r="P41" s="51"/>
      <c r="Q41" s="51"/>
      <c r="R41" s="47">
        <v>9</v>
      </c>
      <c r="S41" s="272"/>
      <c r="T41" s="48"/>
      <c r="U41" s="48"/>
      <c r="V41" s="48">
        <v>112</v>
      </c>
      <c r="W41" s="49">
        <v>112</v>
      </c>
      <c r="X41" s="50" t="s">
        <v>290</v>
      </c>
    </row>
    <row r="42" spans="1:24">
      <c r="A42" s="275" t="s">
        <v>49</v>
      </c>
      <c r="B42" s="42"/>
      <c r="C42" s="277"/>
      <c r="D42" s="277">
        <v>1.8495370370370369E-3</v>
      </c>
      <c r="E42" s="277">
        <v>1.8541666666666665E-3</v>
      </c>
      <c r="F42" s="277"/>
      <c r="G42" s="44"/>
      <c r="H42" s="156"/>
      <c r="I42" s="43">
        <v>2.0879629629629629E-3</v>
      </c>
      <c r="J42" s="43">
        <v>2.2303240740740738E-3</v>
      </c>
      <c r="K42" s="43"/>
      <c r="L42" s="43"/>
      <c r="M42" s="269"/>
      <c r="N42" s="51">
        <v>90</v>
      </c>
      <c r="O42" s="47"/>
      <c r="P42" s="51"/>
      <c r="Q42" s="51">
        <v>7</v>
      </c>
      <c r="R42" s="47"/>
      <c r="S42" s="272"/>
      <c r="T42" s="48">
        <v>92</v>
      </c>
      <c r="U42" s="48">
        <v>78</v>
      </c>
      <c r="V42" s="48"/>
      <c r="W42" s="49"/>
      <c r="X42" s="50" t="s">
        <v>49</v>
      </c>
    </row>
    <row r="43" spans="1:24">
      <c r="A43" s="275" t="s">
        <v>291</v>
      </c>
      <c r="B43" s="42"/>
      <c r="C43" s="277"/>
      <c r="D43" s="277"/>
      <c r="E43" s="277"/>
      <c r="F43" s="277">
        <v>2.3958333333333336E-3</v>
      </c>
      <c r="G43" s="44">
        <v>2.1712962962962962E-3</v>
      </c>
      <c r="H43" s="156"/>
      <c r="I43" s="43"/>
      <c r="J43" s="43"/>
      <c r="K43" s="43">
        <v>2.2152777777777778E-3</v>
      </c>
      <c r="L43" s="43">
        <v>2.3749999999999999E-3</v>
      </c>
      <c r="M43" s="269"/>
      <c r="N43" s="51"/>
      <c r="O43" s="47">
        <v>105</v>
      </c>
      <c r="P43" s="51"/>
      <c r="Q43" s="51"/>
      <c r="R43" s="47">
        <v>0</v>
      </c>
      <c r="S43" s="272"/>
      <c r="T43" s="48"/>
      <c r="U43" s="48"/>
      <c r="V43" s="48">
        <v>82</v>
      </c>
      <c r="W43" s="49">
        <v>57</v>
      </c>
      <c r="X43" s="50" t="s">
        <v>291</v>
      </c>
    </row>
    <row r="44" spans="1:24">
      <c r="A44" s="275" t="s">
        <v>305</v>
      </c>
      <c r="B44" s="42"/>
      <c r="C44" s="277"/>
      <c r="D44" s="277"/>
      <c r="E44" s="277"/>
      <c r="F44" s="277">
        <v>3.5752314814814813E-3</v>
      </c>
      <c r="G44" s="44">
        <v>3.5474537037037037E-3</v>
      </c>
      <c r="H44" s="156"/>
      <c r="I44" s="43"/>
      <c r="J44" s="43"/>
      <c r="K44" s="43">
        <v>2.138888888888889E-3</v>
      </c>
      <c r="L44" s="43">
        <v>2.0011574074074077E-3</v>
      </c>
      <c r="M44" s="269"/>
      <c r="N44" s="51"/>
      <c r="O44" s="47"/>
      <c r="P44" s="51"/>
      <c r="Q44" s="51"/>
      <c r="R44" s="47">
        <v>19</v>
      </c>
      <c r="S44" s="272"/>
      <c r="T44" s="48"/>
      <c r="U44" s="48"/>
      <c r="V44" s="48">
        <v>98</v>
      </c>
      <c r="W44" s="49">
        <v>107</v>
      </c>
      <c r="X44" s="50" t="s">
        <v>305</v>
      </c>
    </row>
    <row r="45" spans="1:24">
      <c r="A45" s="275" t="s">
        <v>292</v>
      </c>
      <c r="B45" s="42"/>
      <c r="C45" s="277"/>
      <c r="D45" s="277"/>
      <c r="E45" s="277"/>
      <c r="F45" s="277">
        <v>2.1597222222222222E-3</v>
      </c>
      <c r="G45" s="44">
        <v>2.2650462962962963E-3</v>
      </c>
      <c r="H45" s="156"/>
      <c r="I45" s="43"/>
      <c r="J45" s="43"/>
      <c r="K45" s="43">
        <v>2.5335648148148149E-3</v>
      </c>
      <c r="L45" s="43">
        <v>2.5775462962962965E-3</v>
      </c>
      <c r="M45" s="269"/>
      <c r="N45" s="51"/>
      <c r="O45" s="47"/>
      <c r="P45" s="51"/>
      <c r="Q45" s="51"/>
      <c r="R45" s="47">
        <v>10</v>
      </c>
      <c r="S45" s="272"/>
      <c r="T45" s="48"/>
      <c r="U45" s="48"/>
      <c r="V45" s="48"/>
      <c r="W45" s="49">
        <v>44</v>
      </c>
      <c r="X45" s="50" t="s">
        <v>292</v>
      </c>
    </row>
    <row r="46" spans="1:24">
      <c r="A46" s="275" t="s">
        <v>293</v>
      </c>
      <c r="B46" s="42"/>
      <c r="C46" s="277"/>
      <c r="D46" s="277"/>
      <c r="E46" s="277"/>
      <c r="F46" s="277">
        <v>3.4467592592592588E-3</v>
      </c>
      <c r="G46" s="44">
        <v>3.4583333333333337E-3</v>
      </c>
      <c r="H46" s="156"/>
      <c r="I46" s="43"/>
      <c r="J46" s="43"/>
      <c r="K46" s="43">
        <v>1.9560185185185184E-3</v>
      </c>
      <c r="L46" s="43">
        <v>1.8900462962962961E-3</v>
      </c>
      <c r="M46" s="269"/>
      <c r="N46" s="51"/>
      <c r="O46" s="47">
        <v>180</v>
      </c>
      <c r="P46" s="51"/>
      <c r="Q46" s="51"/>
      <c r="R46" s="47">
        <v>31</v>
      </c>
      <c r="S46" s="272"/>
      <c r="T46" s="48"/>
      <c r="U46" s="48"/>
      <c r="V46" s="48">
        <v>154</v>
      </c>
      <c r="W46" s="49">
        <v>165</v>
      </c>
      <c r="X46" s="50" t="s">
        <v>293</v>
      </c>
    </row>
    <row r="47" spans="1:24">
      <c r="A47" s="275" t="s">
        <v>6</v>
      </c>
      <c r="B47" s="42"/>
      <c r="C47" s="277">
        <v>2.0474537037037037E-3</v>
      </c>
      <c r="D47" s="277">
        <v>2.0393518518518517E-3</v>
      </c>
      <c r="E47" s="277">
        <v>2.1018518518518517E-3</v>
      </c>
      <c r="F47" s="277"/>
      <c r="G47" s="44">
        <v>2.1134259259259261E-3</v>
      </c>
      <c r="H47" s="156">
        <v>2.1493055555555558E-3</v>
      </c>
      <c r="I47" s="43">
        <v>1.9849537037037036E-3</v>
      </c>
      <c r="J47" s="43"/>
      <c r="K47" s="43">
        <v>2.1365740740740742E-3</v>
      </c>
      <c r="L47" s="43">
        <v>2.150462962962963E-3</v>
      </c>
      <c r="M47" s="269">
        <v>120</v>
      </c>
      <c r="N47" s="51">
        <v>110</v>
      </c>
      <c r="O47" s="47">
        <v>110</v>
      </c>
      <c r="P47" s="51">
        <v>15</v>
      </c>
      <c r="Q47" s="51">
        <v>12</v>
      </c>
      <c r="R47" s="47">
        <v>12</v>
      </c>
      <c r="S47" s="272">
        <v>91</v>
      </c>
      <c r="T47" s="48">
        <v>94</v>
      </c>
      <c r="U47" s="48">
        <v>104</v>
      </c>
      <c r="V47" s="48">
        <v>99</v>
      </c>
      <c r="W47" s="49">
        <v>83</v>
      </c>
      <c r="X47" s="50" t="s">
        <v>6</v>
      </c>
    </row>
    <row r="48" spans="1:24">
      <c r="A48" s="275" t="s">
        <v>294</v>
      </c>
      <c r="B48" s="42"/>
      <c r="C48" s="277"/>
      <c r="D48" s="277"/>
      <c r="E48" s="277"/>
      <c r="F48" s="277">
        <v>3.3414351851851851E-3</v>
      </c>
      <c r="G48" s="44">
        <v>3.4652777777777776E-3</v>
      </c>
      <c r="H48" s="156"/>
      <c r="I48" s="43"/>
      <c r="J48" s="43"/>
      <c r="K48" s="43">
        <v>2.3749999999999999E-3</v>
      </c>
      <c r="L48" s="43">
        <v>2.2175925925925926E-3</v>
      </c>
      <c r="M48" s="269"/>
      <c r="N48" s="51"/>
      <c r="O48" s="47">
        <v>210</v>
      </c>
      <c r="P48" s="51"/>
      <c r="Q48" s="51"/>
      <c r="R48" s="47">
        <v>23</v>
      </c>
      <c r="S48" s="272"/>
      <c r="T48" s="48"/>
      <c r="U48" s="48"/>
      <c r="V48" s="48">
        <v>141</v>
      </c>
      <c r="W48" s="49">
        <v>134</v>
      </c>
      <c r="X48" s="50" t="s">
        <v>294</v>
      </c>
    </row>
    <row r="49" spans="1:24">
      <c r="A49" s="275" t="s">
        <v>4</v>
      </c>
      <c r="B49" s="52">
        <v>3.2581018518518519E-3</v>
      </c>
      <c r="C49" s="277">
        <v>3.351851851851852E-3</v>
      </c>
      <c r="D49" s="277">
        <v>3.2951388888888891E-3</v>
      </c>
      <c r="E49" s="277">
        <v>3.3506944444444443E-3</v>
      </c>
      <c r="F49" s="277"/>
      <c r="G49" s="44">
        <v>3.3726851851851852E-3</v>
      </c>
      <c r="H49" s="157">
        <v>2.0219907407407404E-3</v>
      </c>
      <c r="I49" s="43">
        <v>1.8483796296296295E-3</v>
      </c>
      <c r="J49" s="43">
        <v>1.8587962962962965E-3</v>
      </c>
      <c r="K49" s="43">
        <v>1.7835648148148149E-3</v>
      </c>
      <c r="L49" s="43">
        <v>1.8854166666666665E-3</v>
      </c>
      <c r="M49" s="269">
        <v>195</v>
      </c>
      <c r="N49" s="51">
        <v>230</v>
      </c>
      <c r="O49" s="47">
        <v>235</v>
      </c>
      <c r="P49" s="51">
        <v>41</v>
      </c>
      <c r="Q49" s="51">
        <v>52</v>
      </c>
      <c r="R49" s="47">
        <v>52</v>
      </c>
      <c r="S49" s="272">
        <v>129</v>
      </c>
      <c r="T49" s="48">
        <v>155</v>
      </c>
      <c r="U49" s="48">
        <v>170</v>
      </c>
      <c r="V49" s="48">
        <v>174</v>
      </c>
      <c r="W49" s="49">
        <v>155</v>
      </c>
      <c r="X49" s="50" t="s">
        <v>4</v>
      </c>
    </row>
    <row r="50" spans="1:24">
      <c r="A50" s="263" t="s">
        <v>304</v>
      </c>
      <c r="B50" s="52"/>
      <c r="C50" s="277"/>
      <c r="D50" s="277"/>
      <c r="E50" s="277"/>
      <c r="F50" s="277"/>
      <c r="G50" s="44">
        <v>3.3506944444444443E-3</v>
      </c>
      <c r="H50" s="158"/>
      <c r="I50" s="54"/>
      <c r="J50" s="54"/>
      <c r="K50" s="54"/>
      <c r="L50" s="54">
        <v>2.5138888888888889E-3</v>
      </c>
      <c r="M50" s="270"/>
      <c r="N50" s="58"/>
      <c r="O50" s="56">
        <v>185</v>
      </c>
      <c r="P50" s="58"/>
      <c r="Q50" s="58"/>
      <c r="R50" s="56">
        <v>28</v>
      </c>
      <c r="S50" s="273"/>
      <c r="T50" s="59"/>
      <c r="U50" s="59"/>
      <c r="V50" s="59"/>
      <c r="W50" s="60">
        <v>104</v>
      </c>
      <c r="X50" s="53" t="s">
        <v>304</v>
      </c>
    </row>
    <row r="51" spans="1:24">
      <c r="A51" s="263" t="s">
        <v>295</v>
      </c>
      <c r="B51" s="52"/>
      <c r="C51" s="277"/>
      <c r="D51" s="277"/>
      <c r="E51" s="277"/>
      <c r="F51" s="277">
        <v>1.8287037037037037E-3</v>
      </c>
      <c r="G51" s="44">
        <v>1.9039351851851854E-3</v>
      </c>
      <c r="H51" s="158"/>
      <c r="I51" s="54"/>
      <c r="J51" s="54"/>
      <c r="K51" s="54">
        <v>2.1539351851851854E-3</v>
      </c>
      <c r="L51" s="54">
        <v>2.2013888888888886E-3</v>
      </c>
      <c r="M51" s="270"/>
      <c r="N51" s="58"/>
      <c r="O51" s="56"/>
      <c r="P51" s="58"/>
      <c r="Q51" s="58"/>
      <c r="R51" s="56">
        <v>12</v>
      </c>
      <c r="S51" s="273"/>
      <c r="T51" s="59"/>
      <c r="U51" s="59"/>
      <c r="V51" s="59">
        <v>93</v>
      </c>
      <c r="W51" s="60">
        <v>89</v>
      </c>
      <c r="X51" s="53" t="s">
        <v>295</v>
      </c>
    </row>
    <row r="52" spans="1:24">
      <c r="A52" s="263" t="s">
        <v>20</v>
      </c>
      <c r="B52" s="52"/>
      <c r="C52" s="277">
        <v>3.3807870370370367E-3</v>
      </c>
      <c r="D52" s="277">
        <v>3.3032407407407407E-3</v>
      </c>
      <c r="E52" s="277">
        <v>3.394675925925926E-3</v>
      </c>
      <c r="F52" s="277">
        <v>3.1990740740740742E-3</v>
      </c>
      <c r="G52" s="44">
        <v>3.3171296296296295E-3</v>
      </c>
      <c r="H52" s="158">
        <v>2.193287037037037E-3</v>
      </c>
      <c r="I52" s="54">
        <v>2.0324074074074077E-3</v>
      </c>
      <c r="J52" s="54">
        <v>1.9791666666666668E-3</v>
      </c>
      <c r="K52" s="54">
        <v>1.8240740740740743E-3</v>
      </c>
      <c r="L52" s="54">
        <v>1.8819444444444445E-3</v>
      </c>
      <c r="M52" s="270"/>
      <c r="N52" s="58">
        <v>165</v>
      </c>
      <c r="O52" s="56">
        <v>195</v>
      </c>
      <c r="P52" s="58"/>
      <c r="Q52" s="58">
        <v>26</v>
      </c>
      <c r="R52" s="56">
        <v>41</v>
      </c>
      <c r="S52" s="273">
        <v>109</v>
      </c>
      <c r="T52" s="59">
        <v>134</v>
      </c>
      <c r="U52" s="59">
        <v>137</v>
      </c>
      <c r="V52" s="59">
        <v>147</v>
      </c>
      <c r="W52" s="60">
        <v>147</v>
      </c>
      <c r="X52" s="53" t="s">
        <v>20</v>
      </c>
    </row>
    <row r="53" spans="1:24">
      <c r="A53" s="263" t="s">
        <v>23</v>
      </c>
      <c r="B53" s="52">
        <v>3.7326388888888891E-3</v>
      </c>
      <c r="C53" s="277">
        <v>3.5474537037037037E-3</v>
      </c>
      <c r="D53" s="277">
        <v>3.4398148148148144E-3</v>
      </c>
      <c r="E53" s="277">
        <v>3.5011574074074077E-3</v>
      </c>
      <c r="F53" s="277">
        <v>3.2800925925925927E-3</v>
      </c>
      <c r="G53" s="44">
        <v>3.3437499999999995E-3</v>
      </c>
      <c r="H53" s="158">
        <v>1.9467592592592592E-3</v>
      </c>
      <c r="I53" s="54">
        <v>1.8472222222222223E-3</v>
      </c>
      <c r="J53" s="54">
        <v>1.9189814814814814E-3</v>
      </c>
      <c r="K53" s="54">
        <v>1.8182870370370369E-3</v>
      </c>
      <c r="L53" s="54">
        <v>1.8715277777777782E-3</v>
      </c>
      <c r="M53" s="270">
        <v>195</v>
      </c>
      <c r="N53" s="58">
        <v>185</v>
      </c>
      <c r="O53" s="56">
        <v>200</v>
      </c>
      <c r="P53" s="58">
        <v>40</v>
      </c>
      <c r="Q53" s="58">
        <v>44</v>
      </c>
      <c r="R53" s="56">
        <v>40</v>
      </c>
      <c r="S53" s="273">
        <v>133</v>
      </c>
      <c r="T53" s="59">
        <v>154</v>
      </c>
      <c r="U53" s="59">
        <v>147</v>
      </c>
      <c r="V53" s="59">
        <v>160</v>
      </c>
      <c r="W53" s="60">
        <v>161</v>
      </c>
      <c r="X53" s="53" t="s">
        <v>23</v>
      </c>
    </row>
    <row r="54" spans="1:24" ht="15.75" thickBot="1">
      <c r="A54" s="276" t="s">
        <v>3</v>
      </c>
      <c r="B54" s="61"/>
      <c r="C54" s="282">
        <v>2E-3</v>
      </c>
      <c r="D54" s="282">
        <v>1.9004629629629632E-3</v>
      </c>
      <c r="E54" s="282">
        <v>1.9814814814814816E-3</v>
      </c>
      <c r="F54" s="282">
        <v>1.8622685185185185E-3</v>
      </c>
      <c r="G54" s="63">
        <v>1.8726851851851853E-3</v>
      </c>
      <c r="H54" s="159">
        <v>2.0925925925925925E-3</v>
      </c>
      <c r="I54" s="62">
        <v>2.0046296296296296E-3</v>
      </c>
      <c r="J54" s="62">
        <v>1.8807870370370369E-3</v>
      </c>
      <c r="K54" s="62">
        <v>1.8807870370370369E-3</v>
      </c>
      <c r="L54" s="62">
        <v>1.8900462962962961E-3</v>
      </c>
      <c r="M54" s="271">
        <v>107.5</v>
      </c>
      <c r="N54" s="36">
        <v>117.5</v>
      </c>
      <c r="O54" s="37">
        <v>127.5</v>
      </c>
      <c r="P54" s="36">
        <v>18</v>
      </c>
      <c r="Q54" s="36">
        <v>25</v>
      </c>
      <c r="R54" s="37">
        <v>28</v>
      </c>
      <c r="S54" s="274"/>
      <c r="T54" s="64">
        <v>114</v>
      </c>
      <c r="U54" s="64">
        <v>107</v>
      </c>
      <c r="V54" s="64">
        <v>129</v>
      </c>
      <c r="W54" s="65">
        <v>128</v>
      </c>
      <c r="X54" s="41" t="s">
        <v>3</v>
      </c>
    </row>
    <row r="55" spans="1:24">
      <c r="A55" s="66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8"/>
    </row>
    <row r="56" spans="1:24">
      <c r="A56" s="1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</row>
    <row r="57" spans="1:24">
      <c r="A57" s="18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0"/>
  <sheetViews>
    <sheetView zoomScale="90" zoomScaleNormal="90" workbookViewId="0">
      <selection activeCell="U13" sqref="U13"/>
    </sheetView>
  </sheetViews>
  <sheetFormatPr defaultRowHeight="15"/>
  <cols>
    <col min="1" max="1" width="8.85546875" style="2" customWidth="1"/>
    <col min="2" max="2" width="22.140625" style="2" customWidth="1"/>
    <col min="3" max="6" width="5.7109375" style="2" customWidth="1"/>
    <col min="7" max="7" width="8.7109375" style="2" customWidth="1"/>
    <col min="8" max="11" width="7.140625" style="2" customWidth="1"/>
    <col min="12" max="12" width="7.5703125" style="2" customWidth="1"/>
    <col min="13" max="13" width="8.42578125" style="2" customWidth="1"/>
    <col min="14" max="14" width="6.28515625" style="2" customWidth="1"/>
    <col min="15" max="15" width="8.28515625" style="2" customWidth="1"/>
    <col min="16" max="17" width="6.7109375" style="2" customWidth="1"/>
    <col min="18" max="18" width="7.5703125" style="2" customWidth="1"/>
    <col min="19" max="252" width="9.140625" style="2"/>
    <col min="253" max="253" width="3" style="2" customWidth="1"/>
    <col min="254" max="254" width="22.140625" style="2" customWidth="1"/>
    <col min="255" max="258" width="5.7109375" style="2" customWidth="1"/>
    <col min="259" max="259" width="8.140625" style="2" customWidth="1"/>
    <col min="260" max="261" width="6.85546875" style="2" customWidth="1"/>
    <col min="262" max="263" width="6.7109375" style="2" customWidth="1"/>
    <col min="264" max="264" width="7.5703125" style="2" customWidth="1"/>
    <col min="265" max="265" width="8.42578125" style="2" customWidth="1"/>
    <col min="266" max="266" width="6.28515625" style="2" customWidth="1"/>
    <col min="267" max="267" width="8.28515625" style="2" customWidth="1"/>
    <col min="268" max="269" width="6.7109375" style="2" customWidth="1"/>
    <col min="270" max="508" width="9.140625" style="2"/>
    <col min="509" max="509" width="3" style="2" customWidth="1"/>
    <col min="510" max="510" width="22.140625" style="2" customWidth="1"/>
    <col min="511" max="514" width="5.7109375" style="2" customWidth="1"/>
    <col min="515" max="515" width="8.140625" style="2" customWidth="1"/>
    <col min="516" max="517" width="6.85546875" style="2" customWidth="1"/>
    <col min="518" max="519" width="6.7109375" style="2" customWidth="1"/>
    <col min="520" max="520" width="7.5703125" style="2" customWidth="1"/>
    <col min="521" max="521" width="8.42578125" style="2" customWidth="1"/>
    <col min="522" max="522" width="6.28515625" style="2" customWidth="1"/>
    <col min="523" max="523" width="8.28515625" style="2" customWidth="1"/>
    <col min="524" max="525" width="6.7109375" style="2" customWidth="1"/>
    <col min="526" max="764" width="9.140625" style="2"/>
    <col min="765" max="765" width="3" style="2" customWidth="1"/>
    <col min="766" max="766" width="22.140625" style="2" customWidth="1"/>
    <col min="767" max="770" width="5.7109375" style="2" customWidth="1"/>
    <col min="771" max="771" width="8.140625" style="2" customWidth="1"/>
    <col min="772" max="773" width="6.85546875" style="2" customWidth="1"/>
    <col min="774" max="775" width="6.7109375" style="2" customWidth="1"/>
    <col min="776" max="776" width="7.5703125" style="2" customWidth="1"/>
    <col min="777" max="777" width="8.42578125" style="2" customWidth="1"/>
    <col min="778" max="778" width="6.28515625" style="2" customWidth="1"/>
    <col min="779" max="779" width="8.28515625" style="2" customWidth="1"/>
    <col min="780" max="781" width="6.7109375" style="2" customWidth="1"/>
    <col min="782" max="1020" width="9.140625" style="2"/>
    <col min="1021" max="1021" width="3" style="2" customWidth="1"/>
    <col min="1022" max="1022" width="22.140625" style="2" customWidth="1"/>
    <col min="1023" max="1026" width="5.7109375" style="2" customWidth="1"/>
    <col min="1027" max="1027" width="8.140625" style="2" customWidth="1"/>
    <col min="1028" max="1029" width="6.85546875" style="2" customWidth="1"/>
    <col min="1030" max="1031" width="6.7109375" style="2" customWidth="1"/>
    <col min="1032" max="1032" width="7.5703125" style="2" customWidth="1"/>
    <col min="1033" max="1033" width="8.42578125" style="2" customWidth="1"/>
    <col min="1034" max="1034" width="6.28515625" style="2" customWidth="1"/>
    <col min="1035" max="1035" width="8.28515625" style="2" customWidth="1"/>
    <col min="1036" max="1037" width="6.7109375" style="2" customWidth="1"/>
    <col min="1038" max="1276" width="9.140625" style="2"/>
    <col min="1277" max="1277" width="3" style="2" customWidth="1"/>
    <col min="1278" max="1278" width="22.140625" style="2" customWidth="1"/>
    <col min="1279" max="1282" width="5.7109375" style="2" customWidth="1"/>
    <col min="1283" max="1283" width="8.140625" style="2" customWidth="1"/>
    <col min="1284" max="1285" width="6.85546875" style="2" customWidth="1"/>
    <col min="1286" max="1287" width="6.7109375" style="2" customWidth="1"/>
    <col min="1288" max="1288" width="7.5703125" style="2" customWidth="1"/>
    <col min="1289" max="1289" width="8.42578125" style="2" customWidth="1"/>
    <col min="1290" max="1290" width="6.28515625" style="2" customWidth="1"/>
    <col min="1291" max="1291" width="8.28515625" style="2" customWidth="1"/>
    <col min="1292" max="1293" width="6.7109375" style="2" customWidth="1"/>
    <col min="1294" max="1532" width="9.140625" style="2"/>
    <col min="1533" max="1533" width="3" style="2" customWidth="1"/>
    <col min="1534" max="1534" width="22.140625" style="2" customWidth="1"/>
    <col min="1535" max="1538" width="5.7109375" style="2" customWidth="1"/>
    <col min="1539" max="1539" width="8.140625" style="2" customWidth="1"/>
    <col min="1540" max="1541" width="6.85546875" style="2" customWidth="1"/>
    <col min="1542" max="1543" width="6.7109375" style="2" customWidth="1"/>
    <col min="1544" max="1544" width="7.5703125" style="2" customWidth="1"/>
    <col min="1545" max="1545" width="8.42578125" style="2" customWidth="1"/>
    <col min="1546" max="1546" width="6.28515625" style="2" customWidth="1"/>
    <col min="1547" max="1547" width="8.28515625" style="2" customWidth="1"/>
    <col min="1548" max="1549" width="6.7109375" style="2" customWidth="1"/>
    <col min="1550" max="1788" width="9.140625" style="2"/>
    <col min="1789" max="1789" width="3" style="2" customWidth="1"/>
    <col min="1790" max="1790" width="22.140625" style="2" customWidth="1"/>
    <col min="1791" max="1794" width="5.7109375" style="2" customWidth="1"/>
    <col min="1795" max="1795" width="8.140625" style="2" customWidth="1"/>
    <col min="1796" max="1797" width="6.85546875" style="2" customWidth="1"/>
    <col min="1798" max="1799" width="6.7109375" style="2" customWidth="1"/>
    <col min="1800" max="1800" width="7.5703125" style="2" customWidth="1"/>
    <col min="1801" max="1801" width="8.42578125" style="2" customWidth="1"/>
    <col min="1802" max="1802" width="6.28515625" style="2" customWidth="1"/>
    <col min="1803" max="1803" width="8.28515625" style="2" customWidth="1"/>
    <col min="1804" max="1805" width="6.7109375" style="2" customWidth="1"/>
    <col min="1806" max="2044" width="9.140625" style="2"/>
    <col min="2045" max="2045" width="3" style="2" customWidth="1"/>
    <col min="2046" max="2046" width="22.140625" style="2" customWidth="1"/>
    <col min="2047" max="2050" width="5.7109375" style="2" customWidth="1"/>
    <col min="2051" max="2051" width="8.140625" style="2" customWidth="1"/>
    <col min="2052" max="2053" width="6.85546875" style="2" customWidth="1"/>
    <col min="2054" max="2055" width="6.7109375" style="2" customWidth="1"/>
    <col min="2056" max="2056" width="7.5703125" style="2" customWidth="1"/>
    <col min="2057" max="2057" width="8.42578125" style="2" customWidth="1"/>
    <col min="2058" max="2058" width="6.28515625" style="2" customWidth="1"/>
    <col min="2059" max="2059" width="8.28515625" style="2" customWidth="1"/>
    <col min="2060" max="2061" width="6.7109375" style="2" customWidth="1"/>
    <col min="2062" max="2300" width="9.140625" style="2"/>
    <col min="2301" max="2301" width="3" style="2" customWidth="1"/>
    <col min="2302" max="2302" width="22.140625" style="2" customWidth="1"/>
    <col min="2303" max="2306" width="5.7109375" style="2" customWidth="1"/>
    <col min="2307" max="2307" width="8.140625" style="2" customWidth="1"/>
    <col min="2308" max="2309" width="6.85546875" style="2" customWidth="1"/>
    <col min="2310" max="2311" width="6.7109375" style="2" customWidth="1"/>
    <col min="2312" max="2312" width="7.5703125" style="2" customWidth="1"/>
    <col min="2313" max="2313" width="8.42578125" style="2" customWidth="1"/>
    <col min="2314" max="2314" width="6.28515625" style="2" customWidth="1"/>
    <col min="2315" max="2315" width="8.28515625" style="2" customWidth="1"/>
    <col min="2316" max="2317" width="6.7109375" style="2" customWidth="1"/>
    <col min="2318" max="2556" width="9.140625" style="2"/>
    <col min="2557" max="2557" width="3" style="2" customWidth="1"/>
    <col min="2558" max="2558" width="22.140625" style="2" customWidth="1"/>
    <col min="2559" max="2562" width="5.7109375" style="2" customWidth="1"/>
    <col min="2563" max="2563" width="8.140625" style="2" customWidth="1"/>
    <col min="2564" max="2565" width="6.85546875" style="2" customWidth="1"/>
    <col min="2566" max="2567" width="6.7109375" style="2" customWidth="1"/>
    <col min="2568" max="2568" width="7.5703125" style="2" customWidth="1"/>
    <col min="2569" max="2569" width="8.42578125" style="2" customWidth="1"/>
    <col min="2570" max="2570" width="6.28515625" style="2" customWidth="1"/>
    <col min="2571" max="2571" width="8.28515625" style="2" customWidth="1"/>
    <col min="2572" max="2573" width="6.7109375" style="2" customWidth="1"/>
    <col min="2574" max="2812" width="9.140625" style="2"/>
    <col min="2813" max="2813" width="3" style="2" customWidth="1"/>
    <col min="2814" max="2814" width="22.140625" style="2" customWidth="1"/>
    <col min="2815" max="2818" width="5.7109375" style="2" customWidth="1"/>
    <col min="2819" max="2819" width="8.140625" style="2" customWidth="1"/>
    <col min="2820" max="2821" width="6.85546875" style="2" customWidth="1"/>
    <col min="2822" max="2823" width="6.7109375" style="2" customWidth="1"/>
    <col min="2824" max="2824" width="7.5703125" style="2" customWidth="1"/>
    <col min="2825" max="2825" width="8.42578125" style="2" customWidth="1"/>
    <col min="2826" max="2826" width="6.28515625" style="2" customWidth="1"/>
    <col min="2827" max="2827" width="8.28515625" style="2" customWidth="1"/>
    <col min="2828" max="2829" width="6.7109375" style="2" customWidth="1"/>
    <col min="2830" max="3068" width="9.140625" style="2"/>
    <col min="3069" max="3069" width="3" style="2" customWidth="1"/>
    <col min="3070" max="3070" width="22.140625" style="2" customWidth="1"/>
    <col min="3071" max="3074" width="5.7109375" style="2" customWidth="1"/>
    <col min="3075" max="3075" width="8.140625" style="2" customWidth="1"/>
    <col min="3076" max="3077" width="6.85546875" style="2" customWidth="1"/>
    <col min="3078" max="3079" width="6.7109375" style="2" customWidth="1"/>
    <col min="3080" max="3080" width="7.5703125" style="2" customWidth="1"/>
    <col min="3081" max="3081" width="8.42578125" style="2" customWidth="1"/>
    <col min="3082" max="3082" width="6.28515625" style="2" customWidth="1"/>
    <col min="3083" max="3083" width="8.28515625" style="2" customWidth="1"/>
    <col min="3084" max="3085" width="6.7109375" style="2" customWidth="1"/>
    <col min="3086" max="3324" width="9.140625" style="2"/>
    <col min="3325" max="3325" width="3" style="2" customWidth="1"/>
    <col min="3326" max="3326" width="22.140625" style="2" customWidth="1"/>
    <col min="3327" max="3330" width="5.7109375" style="2" customWidth="1"/>
    <col min="3331" max="3331" width="8.140625" style="2" customWidth="1"/>
    <col min="3332" max="3333" width="6.85546875" style="2" customWidth="1"/>
    <col min="3334" max="3335" width="6.7109375" style="2" customWidth="1"/>
    <col min="3336" max="3336" width="7.5703125" style="2" customWidth="1"/>
    <col min="3337" max="3337" width="8.42578125" style="2" customWidth="1"/>
    <col min="3338" max="3338" width="6.28515625" style="2" customWidth="1"/>
    <col min="3339" max="3339" width="8.28515625" style="2" customWidth="1"/>
    <col min="3340" max="3341" width="6.7109375" style="2" customWidth="1"/>
    <col min="3342" max="3580" width="9.140625" style="2"/>
    <col min="3581" max="3581" width="3" style="2" customWidth="1"/>
    <col min="3582" max="3582" width="22.140625" style="2" customWidth="1"/>
    <col min="3583" max="3586" width="5.7109375" style="2" customWidth="1"/>
    <col min="3587" max="3587" width="8.140625" style="2" customWidth="1"/>
    <col min="3588" max="3589" width="6.85546875" style="2" customWidth="1"/>
    <col min="3590" max="3591" width="6.7109375" style="2" customWidth="1"/>
    <col min="3592" max="3592" width="7.5703125" style="2" customWidth="1"/>
    <col min="3593" max="3593" width="8.42578125" style="2" customWidth="1"/>
    <col min="3594" max="3594" width="6.28515625" style="2" customWidth="1"/>
    <col min="3595" max="3595" width="8.28515625" style="2" customWidth="1"/>
    <col min="3596" max="3597" width="6.7109375" style="2" customWidth="1"/>
    <col min="3598" max="3836" width="9.140625" style="2"/>
    <col min="3837" max="3837" width="3" style="2" customWidth="1"/>
    <col min="3838" max="3838" width="22.140625" style="2" customWidth="1"/>
    <col min="3839" max="3842" width="5.7109375" style="2" customWidth="1"/>
    <col min="3843" max="3843" width="8.140625" style="2" customWidth="1"/>
    <col min="3844" max="3845" width="6.85546875" style="2" customWidth="1"/>
    <col min="3846" max="3847" width="6.7109375" style="2" customWidth="1"/>
    <col min="3848" max="3848" width="7.5703125" style="2" customWidth="1"/>
    <col min="3849" max="3849" width="8.42578125" style="2" customWidth="1"/>
    <col min="3850" max="3850" width="6.28515625" style="2" customWidth="1"/>
    <col min="3851" max="3851" width="8.28515625" style="2" customWidth="1"/>
    <col min="3852" max="3853" width="6.7109375" style="2" customWidth="1"/>
    <col min="3854" max="4092" width="9.140625" style="2"/>
    <col min="4093" max="4093" width="3" style="2" customWidth="1"/>
    <col min="4094" max="4094" width="22.140625" style="2" customWidth="1"/>
    <col min="4095" max="4098" width="5.7109375" style="2" customWidth="1"/>
    <col min="4099" max="4099" width="8.140625" style="2" customWidth="1"/>
    <col min="4100" max="4101" width="6.85546875" style="2" customWidth="1"/>
    <col min="4102" max="4103" width="6.7109375" style="2" customWidth="1"/>
    <col min="4104" max="4104" width="7.5703125" style="2" customWidth="1"/>
    <col min="4105" max="4105" width="8.42578125" style="2" customWidth="1"/>
    <col min="4106" max="4106" width="6.28515625" style="2" customWidth="1"/>
    <col min="4107" max="4107" width="8.28515625" style="2" customWidth="1"/>
    <col min="4108" max="4109" width="6.7109375" style="2" customWidth="1"/>
    <col min="4110" max="4348" width="9.140625" style="2"/>
    <col min="4349" max="4349" width="3" style="2" customWidth="1"/>
    <col min="4350" max="4350" width="22.140625" style="2" customWidth="1"/>
    <col min="4351" max="4354" width="5.7109375" style="2" customWidth="1"/>
    <col min="4355" max="4355" width="8.140625" style="2" customWidth="1"/>
    <col min="4356" max="4357" width="6.85546875" style="2" customWidth="1"/>
    <col min="4358" max="4359" width="6.7109375" style="2" customWidth="1"/>
    <col min="4360" max="4360" width="7.5703125" style="2" customWidth="1"/>
    <col min="4361" max="4361" width="8.42578125" style="2" customWidth="1"/>
    <col min="4362" max="4362" width="6.28515625" style="2" customWidth="1"/>
    <col min="4363" max="4363" width="8.28515625" style="2" customWidth="1"/>
    <col min="4364" max="4365" width="6.7109375" style="2" customWidth="1"/>
    <col min="4366" max="4604" width="9.140625" style="2"/>
    <col min="4605" max="4605" width="3" style="2" customWidth="1"/>
    <col min="4606" max="4606" width="22.140625" style="2" customWidth="1"/>
    <col min="4607" max="4610" width="5.7109375" style="2" customWidth="1"/>
    <col min="4611" max="4611" width="8.140625" style="2" customWidth="1"/>
    <col min="4612" max="4613" width="6.85546875" style="2" customWidth="1"/>
    <col min="4614" max="4615" width="6.7109375" style="2" customWidth="1"/>
    <col min="4616" max="4616" width="7.5703125" style="2" customWidth="1"/>
    <col min="4617" max="4617" width="8.42578125" style="2" customWidth="1"/>
    <col min="4618" max="4618" width="6.28515625" style="2" customWidth="1"/>
    <col min="4619" max="4619" width="8.28515625" style="2" customWidth="1"/>
    <col min="4620" max="4621" width="6.7109375" style="2" customWidth="1"/>
    <col min="4622" max="4860" width="9.140625" style="2"/>
    <col min="4861" max="4861" width="3" style="2" customWidth="1"/>
    <col min="4862" max="4862" width="22.140625" style="2" customWidth="1"/>
    <col min="4863" max="4866" width="5.7109375" style="2" customWidth="1"/>
    <col min="4867" max="4867" width="8.140625" style="2" customWidth="1"/>
    <col min="4868" max="4869" width="6.85546875" style="2" customWidth="1"/>
    <col min="4870" max="4871" width="6.7109375" style="2" customWidth="1"/>
    <col min="4872" max="4872" width="7.5703125" style="2" customWidth="1"/>
    <col min="4873" max="4873" width="8.42578125" style="2" customWidth="1"/>
    <col min="4874" max="4874" width="6.28515625" style="2" customWidth="1"/>
    <col min="4875" max="4875" width="8.28515625" style="2" customWidth="1"/>
    <col min="4876" max="4877" width="6.7109375" style="2" customWidth="1"/>
    <col min="4878" max="5116" width="9.140625" style="2"/>
    <col min="5117" max="5117" width="3" style="2" customWidth="1"/>
    <col min="5118" max="5118" width="22.140625" style="2" customWidth="1"/>
    <col min="5119" max="5122" width="5.7109375" style="2" customWidth="1"/>
    <col min="5123" max="5123" width="8.140625" style="2" customWidth="1"/>
    <col min="5124" max="5125" width="6.85546875" style="2" customWidth="1"/>
    <col min="5126" max="5127" width="6.7109375" style="2" customWidth="1"/>
    <col min="5128" max="5128" width="7.5703125" style="2" customWidth="1"/>
    <col min="5129" max="5129" width="8.42578125" style="2" customWidth="1"/>
    <col min="5130" max="5130" width="6.28515625" style="2" customWidth="1"/>
    <col min="5131" max="5131" width="8.28515625" style="2" customWidth="1"/>
    <col min="5132" max="5133" width="6.7109375" style="2" customWidth="1"/>
    <col min="5134" max="5372" width="9.140625" style="2"/>
    <col min="5373" max="5373" width="3" style="2" customWidth="1"/>
    <col min="5374" max="5374" width="22.140625" style="2" customWidth="1"/>
    <col min="5375" max="5378" width="5.7109375" style="2" customWidth="1"/>
    <col min="5379" max="5379" width="8.140625" style="2" customWidth="1"/>
    <col min="5380" max="5381" width="6.85546875" style="2" customWidth="1"/>
    <col min="5382" max="5383" width="6.7109375" style="2" customWidth="1"/>
    <col min="5384" max="5384" width="7.5703125" style="2" customWidth="1"/>
    <col min="5385" max="5385" width="8.42578125" style="2" customWidth="1"/>
    <col min="5386" max="5386" width="6.28515625" style="2" customWidth="1"/>
    <col min="5387" max="5387" width="8.28515625" style="2" customWidth="1"/>
    <col min="5388" max="5389" width="6.7109375" style="2" customWidth="1"/>
    <col min="5390" max="5628" width="9.140625" style="2"/>
    <col min="5629" max="5629" width="3" style="2" customWidth="1"/>
    <col min="5630" max="5630" width="22.140625" style="2" customWidth="1"/>
    <col min="5631" max="5634" width="5.7109375" style="2" customWidth="1"/>
    <col min="5635" max="5635" width="8.140625" style="2" customWidth="1"/>
    <col min="5636" max="5637" width="6.85546875" style="2" customWidth="1"/>
    <col min="5638" max="5639" width="6.7109375" style="2" customWidth="1"/>
    <col min="5640" max="5640" width="7.5703125" style="2" customWidth="1"/>
    <col min="5641" max="5641" width="8.42578125" style="2" customWidth="1"/>
    <col min="5642" max="5642" width="6.28515625" style="2" customWidth="1"/>
    <col min="5643" max="5643" width="8.28515625" style="2" customWidth="1"/>
    <col min="5644" max="5645" width="6.7109375" style="2" customWidth="1"/>
    <col min="5646" max="5884" width="9.140625" style="2"/>
    <col min="5885" max="5885" width="3" style="2" customWidth="1"/>
    <col min="5886" max="5886" width="22.140625" style="2" customWidth="1"/>
    <col min="5887" max="5890" width="5.7109375" style="2" customWidth="1"/>
    <col min="5891" max="5891" width="8.140625" style="2" customWidth="1"/>
    <col min="5892" max="5893" width="6.85546875" style="2" customWidth="1"/>
    <col min="5894" max="5895" width="6.7109375" style="2" customWidth="1"/>
    <col min="5896" max="5896" width="7.5703125" style="2" customWidth="1"/>
    <col min="5897" max="5897" width="8.42578125" style="2" customWidth="1"/>
    <col min="5898" max="5898" width="6.28515625" style="2" customWidth="1"/>
    <col min="5899" max="5899" width="8.28515625" style="2" customWidth="1"/>
    <col min="5900" max="5901" width="6.7109375" style="2" customWidth="1"/>
    <col min="5902" max="6140" width="9.140625" style="2"/>
    <col min="6141" max="6141" width="3" style="2" customWidth="1"/>
    <col min="6142" max="6142" width="22.140625" style="2" customWidth="1"/>
    <col min="6143" max="6146" width="5.7109375" style="2" customWidth="1"/>
    <col min="6147" max="6147" width="8.140625" style="2" customWidth="1"/>
    <col min="6148" max="6149" width="6.85546875" style="2" customWidth="1"/>
    <col min="6150" max="6151" width="6.7109375" style="2" customWidth="1"/>
    <col min="6152" max="6152" width="7.5703125" style="2" customWidth="1"/>
    <col min="6153" max="6153" width="8.42578125" style="2" customWidth="1"/>
    <col min="6154" max="6154" width="6.28515625" style="2" customWidth="1"/>
    <col min="6155" max="6155" width="8.28515625" style="2" customWidth="1"/>
    <col min="6156" max="6157" width="6.7109375" style="2" customWidth="1"/>
    <col min="6158" max="6396" width="9.140625" style="2"/>
    <col min="6397" max="6397" width="3" style="2" customWidth="1"/>
    <col min="6398" max="6398" width="22.140625" style="2" customWidth="1"/>
    <col min="6399" max="6402" width="5.7109375" style="2" customWidth="1"/>
    <col min="6403" max="6403" width="8.140625" style="2" customWidth="1"/>
    <col min="6404" max="6405" width="6.85546875" style="2" customWidth="1"/>
    <col min="6406" max="6407" width="6.7109375" style="2" customWidth="1"/>
    <col min="6408" max="6408" width="7.5703125" style="2" customWidth="1"/>
    <col min="6409" max="6409" width="8.42578125" style="2" customWidth="1"/>
    <col min="6410" max="6410" width="6.28515625" style="2" customWidth="1"/>
    <col min="6411" max="6411" width="8.28515625" style="2" customWidth="1"/>
    <col min="6412" max="6413" width="6.7109375" style="2" customWidth="1"/>
    <col min="6414" max="6652" width="9.140625" style="2"/>
    <col min="6653" max="6653" width="3" style="2" customWidth="1"/>
    <col min="6654" max="6654" width="22.140625" style="2" customWidth="1"/>
    <col min="6655" max="6658" width="5.7109375" style="2" customWidth="1"/>
    <col min="6659" max="6659" width="8.140625" style="2" customWidth="1"/>
    <col min="6660" max="6661" width="6.85546875" style="2" customWidth="1"/>
    <col min="6662" max="6663" width="6.7109375" style="2" customWidth="1"/>
    <col min="6664" max="6664" width="7.5703125" style="2" customWidth="1"/>
    <col min="6665" max="6665" width="8.42578125" style="2" customWidth="1"/>
    <col min="6666" max="6666" width="6.28515625" style="2" customWidth="1"/>
    <col min="6667" max="6667" width="8.28515625" style="2" customWidth="1"/>
    <col min="6668" max="6669" width="6.7109375" style="2" customWidth="1"/>
    <col min="6670" max="6908" width="9.140625" style="2"/>
    <col min="6909" max="6909" width="3" style="2" customWidth="1"/>
    <col min="6910" max="6910" width="22.140625" style="2" customWidth="1"/>
    <col min="6911" max="6914" width="5.7109375" style="2" customWidth="1"/>
    <col min="6915" max="6915" width="8.140625" style="2" customWidth="1"/>
    <col min="6916" max="6917" width="6.85546875" style="2" customWidth="1"/>
    <col min="6918" max="6919" width="6.7109375" style="2" customWidth="1"/>
    <col min="6920" max="6920" width="7.5703125" style="2" customWidth="1"/>
    <col min="6921" max="6921" width="8.42578125" style="2" customWidth="1"/>
    <col min="6922" max="6922" width="6.28515625" style="2" customWidth="1"/>
    <col min="6923" max="6923" width="8.28515625" style="2" customWidth="1"/>
    <col min="6924" max="6925" width="6.7109375" style="2" customWidth="1"/>
    <col min="6926" max="7164" width="9.140625" style="2"/>
    <col min="7165" max="7165" width="3" style="2" customWidth="1"/>
    <col min="7166" max="7166" width="22.140625" style="2" customWidth="1"/>
    <col min="7167" max="7170" width="5.7109375" style="2" customWidth="1"/>
    <col min="7171" max="7171" width="8.140625" style="2" customWidth="1"/>
    <col min="7172" max="7173" width="6.85546875" style="2" customWidth="1"/>
    <col min="7174" max="7175" width="6.7109375" style="2" customWidth="1"/>
    <col min="7176" max="7176" width="7.5703125" style="2" customWidth="1"/>
    <col min="7177" max="7177" width="8.42578125" style="2" customWidth="1"/>
    <col min="7178" max="7178" width="6.28515625" style="2" customWidth="1"/>
    <col min="7179" max="7179" width="8.28515625" style="2" customWidth="1"/>
    <col min="7180" max="7181" width="6.7109375" style="2" customWidth="1"/>
    <col min="7182" max="7420" width="9.140625" style="2"/>
    <col min="7421" max="7421" width="3" style="2" customWidth="1"/>
    <col min="7422" max="7422" width="22.140625" style="2" customWidth="1"/>
    <col min="7423" max="7426" width="5.7109375" style="2" customWidth="1"/>
    <col min="7427" max="7427" width="8.140625" style="2" customWidth="1"/>
    <col min="7428" max="7429" width="6.85546875" style="2" customWidth="1"/>
    <col min="7430" max="7431" width="6.7109375" style="2" customWidth="1"/>
    <col min="7432" max="7432" width="7.5703125" style="2" customWidth="1"/>
    <col min="7433" max="7433" width="8.42578125" style="2" customWidth="1"/>
    <col min="7434" max="7434" width="6.28515625" style="2" customWidth="1"/>
    <col min="7435" max="7435" width="8.28515625" style="2" customWidth="1"/>
    <col min="7436" max="7437" width="6.7109375" style="2" customWidth="1"/>
    <col min="7438" max="7676" width="9.140625" style="2"/>
    <col min="7677" max="7677" width="3" style="2" customWidth="1"/>
    <col min="7678" max="7678" width="22.140625" style="2" customWidth="1"/>
    <col min="7679" max="7682" width="5.7109375" style="2" customWidth="1"/>
    <col min="7683" max="7683" width="8.140625" style="2" customWidth="1"/>
    <col min="7684" max="7685" width="6.85546875" style="2" customWidth="1"/>
    <col min="7686" max="7687" width="6.7109375" style="2" customWidth="1"/>
    <col min="7688" max="7688" width="7.5703125" style="2" customWidth="1"/>
    <col min="7689" max="7689" width="8.42578125" style="2" customWidth="1"/>
    <col min="7690" max="7690" width="6.28515625" style="2" customWidth="1"/>
    <col min="7691" max="7691" width="8.28515625" style="2" customWidth="1"/>
    <col min="7692" max="7693" width="6.7109375" style="2" customWidth="1"/>
    <col min="7694" max="7932" width="9.140625" style="2"/>
    <col min="7933" max="7933" width="3" style="2" customWidth="1"/>
    <col min="7934" max="7934" width="22.140625" style="2" customWidth="1"/>
    <col min="7935" max="7938" width="5.7109375" style="2" customWidth="1"/>
    <col min="7939" max="7939" width="8.140625" style="2" customWidth="1"/>
    <col min="7940" max="7941" width="6.85546875" style="2" customWidth="1"/>
    <col min="7942" max="7943" width="6.7109375" style="2" customWidth="1"/>
    <col min="7944" max="7944" width="7.5703125" style="2" customWidth="1"/>
    <col min="7945" max="7945" width="8.42578125" style="2" customWidth="1"/>
    <col min="7946" max="7946" width="6.28515625" style="2" customWidth="1"/>
    <col min="7947" max="7947" width="8.28515625" style="2" customWidth="1"/>
    <col min="7948" max="7949" width="6.7109375" style="2" customWidth="1"/>
    <col min="7950" max="8188" width="9.140625" style="2"/>
    <col min="8189" max="8189" width="3" style="2" customWidth="1"/>
    <col min="8190" max="8190" width="22.140625" style="2" customWidth="1"/>
    <col min="8191" max="8194" width="5.7109375" style="2" customWidth="1"/>
    <col min="8195" max="8195" width="8.140625" style="2" customWidth="1"/>
    <col min="8196" max="8197" width="6.85546875" style="2" customWidth="1"/>
    <col min="8198" max="8199" width="6.7109375" style="2" customWidth="1"/>
    <col min="8200" max="8200" width="7.5703125" style="2" customWidth="1"/>
    <col min="8201" max="8201" width="8.42578125" style="2" customWidth="1"/>
    <col min="8202" max="8202" width="6.28515625" style="2" customWidth="1"/>
    <col min="8203" max="8203" width="8.28515625" style="2" customWidth="1"/>
    <col min="8204" max="8205" width="6.7109375" style="2" customWidth="1"/>
    <col min="8206" max="8444" width="9.140625" style="2"/>
    <col min="8445" max="8445" width="3" style="2" customWidth="1"/>
    <col min="8446" max="8446" width="22.140625" style="2" customWidth="1"/>
    <col min="8447" max="8450" width="5.7109375" style="2" customWidth="1"/>
    <col min="8451" max="8451" width="8.140625" style="2" customWidth="1"/>
    <col min="8452" max="8453" width="6.85546875" style="2" customWidth="1"/>
    <col min="8454" max="8455" width="6.7109375" style="2" customWidth="1"/>
    <col min="8456" max="8456" width="7.5703125" style="2" customWidth="1"/>
    <col min="8457" max="8457" width="8.42578125" style="2" customWidth="1"/>
    <col min="8458" max="8458" width="6.28515625" style="2" customWidth="1"/>
    <col min="8459" max="8459" width="8.28515625" style="2" customWidth="1"/>
    <col min="8460" max="8461" width="6.7109375" style="2" customWidth="1"/>
    <col min="8462" max="8700" width="9.140625" style="2"/>
    <col min="8701" max="8701" width="3" style="2" customWidth="1"/>
    <col min="8702" max="8702" width="22.140625" style="2" customWidth="1"/>
    <col min="8703" max="8706" width="5.7109375" style="2" customWidth="1"/>
    <col min="8707" max="8707" width="8.140625" style="2" customWidth="1"/>
    <col min="8708" max="8709" width="6.85546875" style="2" customWidth="1"/>
    <col min="8710" max="8711" width="6.7109375" style="2" customWidth="1"/>
    <col min="8712" max="8712" width="7.5703125" style="2" customWidth="1"/>
    <col min="8713" max="8713" width="8.42578125" style="2" customWidth="1"/>
    <col min="8714" max="8714" width="6.28515625" style="2" customWidth="1"/>
    <col min="8715" max="8715" width="8.28515625" style="2" customWidth="1"/>
    <col min="8716" max="8717" width="6.7109375" style="2" customWidth="1"/>
    <col min="8718" max="8956" width="9.140625" style="2"/>
    <col min="8957" max="8957" width="3" style="2" customWidth="1"/>
    <col min="8958" max="8958" width="22.140625" style="2" customWidth="1"/>
    <col min="8959" max="8962" width="5.7109375" style="2" customWidth="1"/>
    <col min="8963" max="8963" width="8.140625" style="2" customWidth="1"/>
    <col min="8964" max="8965" width="6.85546875" style="2" customWidth="1"/>
    <col min="8966" max="8967" width="6.7109375" style="2" customWidth="1"/>
    <col min="8968" max="8968" width="7.5703125" style="2" customWidth="1"/>
    <col min="8969" max="8969" width="8.42578125" style="2" customWidth="1"/>
    <col min="8970" max="8970" width="6.28515625" style="2" customWidth="1"/>
    <col min="8971" max="8971" width="8.28515625" style="2" customWidth="1"/>
    <col min="8972" max="8973" width="6.7109375" style="2" customWidth="1"/>
    <col min="8974" max="9212" width="9.140625" style="2"/>
    <col min="9213" max="9213" width="3" style="2" customWidth="1"/>
    <col min="9214" max="9214" width="22.140625" style="2" customWidth="1"/>
    <col min="9215" max="9218" width="5.7109375" style="2" customWidth="1"/>
    <col min="9219" max="9219" width="8.140625" style="2" customWidth="1"/>
    <col min="9220" max="9221" width="6.85546875" style="2" customWidth="1"/>
    <col min="9222" max="9223" width="6.7109375" style="2" customWidth="1"/>
    <col min="9224" max="9224" width="7.5703125" style="2" customWidth="1"/>
    <col min="9225" max="9225" width="8.42578125" style="2" customWidth="1"/>
    <col min="9226" max="9226" width="6.28515625" style="2" customWidth="1"/>
    <col min="9227" max="9227" width="8.28515625" style="2" customWidth="1"/>
    <col min="9228" max="9229" width="6.7109375" style="2" customWidth="1"/>
    <col min="9230" max="9468" width="9.140625" style="2"/>
    <col min="9469" max="9469" width="3" style="2" customWidth="1"/>
    <col min="9470" max="9470" width="22.140625" style="2" customWidth="1"/>
    <col min="9471" max="9474" width="5.7109375" style="2" customWidth="1"/>
    <col min="9475" max="9475" width="8.140625" style="2" customWidth="1"/>
    <col min="9476" max="9477" width="6.85546875" style="2" customWidth="1"/>
    <col min="9478" max="9479" width="6.7109375" style="2" customWidth="1"/>
    <col min="9480" max="9480" width="7.5703125" style="2" customWidth="1"/>
    <col min="9481" max="9481" width="8.42578125" style="2" customWidth="1"/>
    <col min="9482" max="9482" width="6.28515625" style="2" customWidth="1"/>
    <col min="9483" max="9483" width="8.28515625" style="2" customWidth="1"/>
    <col min="9484" max="9485" width="6.7109375" style="2" customWidth="1"/>
    <col min="9486" max="9724" width="9.140625" style="2"/>
    <col min="9725" max="9725" width="3" style="2" customWidth="1"/>
    <col min="9726" max="9726" width="22.140625" style="2" customWidth="1"/>
    <col min="9727" max="9730" width="5.7109375" style="2" customWidth="1"/>
    <col min="9731" max="9731" width="8.140625" style="2" customWidth="1"/>
    <col min="9732" max="9733" width="6.85546875" style="2" customWidth="1"/>
    <col min="9734" max="9735" width="6.7109375" style="2" customWidth="1"/>
    <col min="9736" max="9736" width="7.5703125" style="2" customWidth="1"/>
    <col min="9737" max="9737" width="8.42578125" style="2" customWidth="1"/>
    <col min="9738" max="9738" width="6.28515625" style="2" customWidth="1"/>
    <col min="9739" max="9739" width="8.28515625" style="2" customWidth="1"/>
    <col min="9740" max="9741" width="6.7109375" style="2" customWidth="1"/>
    <col min="9742" max="9980" width="9.140625" style="2"/>
    <col min="9981" max="9981" width="3" style="2" customWidth="1"/>
    <col min="9982" max="9982" width="22.140625" style="2" customWidth="1"/>
    <col min="9983" max="9986" width="5.7109375" style="2" customWidth="1"/>
    <col min="9987" max="9987" width="8.140625" style="2" customWidth="1"/>
    <col min="9988" max="9989" width="6.85546875" style="2" customWidth="1"/>
    <col min="9990" max="9991" width="6.7109375" style="2" customWidth="1"/>
    <col min="9992" max="9992" width="7.5703125" style="2" customWidth="1"/>
    <col min="9993" max="9993" width="8.42578125" style="2" customWidth="1"/>
    <col min="9994" max="9994" width="6.28515625" style="2" customWidth="1"/>
    <col min="9995" max="9995" width="8.28515625" style="2" customWidth="1"/>
    <col min="9996" max="9997" width="6.7109375" style="2" customWidth="1"/>
    <col min="9998" max="10236" width="9.140625" style="2"/>
    <col min="10237" max="10237" width="3" style="2" customWidth="1"/>
    <col min="10238" max="10238" width="22.140625" style="2" customWidth="1"/>
    <col min="10239" max="10242" width="5.7109375" style="2" customWidth="1"/>
    <col min="10243" max="10243" width="8.140625" style="2" customWidth="1"/>
    <col min="10244" max="10245" width="6.85546875" style="2" customWidth="1"/>
    <col min="10246" max="10247" width="6.7109375" style="2" customWidth="1"/>
    <col min="10248" max="10248" width="7.5703125" style="2" customWidth="1"/>
    <col min="10249" max="10249" width="8.42578125" style="2" customWidth="1"/>
    <col min="10250" max="10250" width="6.28515625" style="2" customWidth="1"/>
    <col min="10251" max="10251" width="8.28515625" style="2" customWidth="1"/>
    <col min="10252" max="10253" width="6.7109375" style="2" customWidth="1"/>
    <col min="10254" max="10492" width="9.140625" style="2"/>
    <col min="10493" max="10493" width="3" style="2" customWidth="1"/>
    <col min="10494" max="10494" width="22.140625" style="2" customWidth="1"/>
    <col min="10495" max="10498" width="5.7109375" style="2" customWidth="1"/>
    <col min="10499" max="10499" width="8.140625" style="2" customWidth="1"/>
    <col min="10500" max="10501" width="6.85546875" style="2" customWidth="1"/>
    <col min="10502" max="10503" width="6.7109375" style="2" customWidth="1"/>
    <col min="10504" max="10504" width="7.5703125" style="2" customWidth="1"/>
    <col min="10505" max="10505" width="8.42578125" style="2" customWidth="1"/>
    <col min="10506" max="10506" width="6.28515625" style="2" customWidth="1"/>
    <col min="10507" max="10507" width="8.28515625" style="2" customWidth="1"/>
    <col min="10508" max="10509" width="6.7109375" style="2" customWidth="1"/>
    <col min="10510" max="10748" width="9.140625" style="2"/>
    <col min="10749" max="10749" width="3" style="2" customWidth="1"/>
    <col min="10750" max="10750" width="22.140625" style="2" customWidth="1"/>
    <col min="10751" max="10754" width="5.7109375" style="2" customWidth="1"/>
    <col min="10755" max="10755" width="8.140625" style="2" customWidth="1"/>
    <col min="10756" max="10757" width="6.85546875" style="2" customWidth="1"/>
    <col min="10758" max="10759" width="6.7109375" style="2" customWidth="1"/>
    <col min="10760" max="10760" width="7.5703125" style="2" customWidth="1"/>
    <col min="10761" max="10761" width="8.42578125" style="2" customWidth="1"/>
    <col min="10762" max="10762" width="6.28515625" style="2" customWidth="1"/>
    <col min="10763" max="10763" width="8.28515625" style="2" customWidth="1"/>
    <col min="10764" max="10765" width="6.7109375" style="2" customWidth="1"/>
    <col min="10766" max="11004" width="9.140625" style="2"/>
    <col min="11005" max="11005" width="3" style="2" customWidth="1"/>
    <col min="11006" max="11006" width="22.140625" style="2" customWidth="1"/>
    <col min="11007" max="11010" width="5.7109375" style="2" customWidth="1"/>
    <col min="11011" max="11011" width="8.140625" style="2" customWidth="1"/>
    <col min="11012" max="11013" width="6.85546875" style="2" customWidth="1"/>
    <col min="11014" max="11015" width="6.7109375" style="2" customWidth="1"/>
    <col min="11016" max="11016" width="7.5703125" style="2" customWidth="1"/>
    <col min="11017" max="11017" width="8.42578125" style="2" customWidth="1"/>
    <col min="11018" max="11018" width="6.28515625" style="2" customWidth="1"/>
    <col min="11019" max="11019" width="8.28515625" style="2" customWidth="1"/>
    <col min="11020" max="11021" width="6.7109375" style="2" customWidth="1"/>
    <col min="11022" max="11260" width="9.140625" style="2"/>
    <col min="11261" max="11261" width="3" style="2" customWidth="1"/>
    <col min="11262" max="11262" width="22.140625" style="2" customWidth="1"/>
    <col min="11263" max="11266" width="5.7109375" style="2" customWidth="1"/>
    <col min="11267" max="11267" width="8.140625" style="2" customWidth="1"/>
    <col min="11268" max="11269" width="6.85546875" style="2" customWidth="1"/>
    <col min="11270" max="11271" width="6.7109375" style="2" customWidth="1"/>
    <col min="11272" max="11272" width="7.5703125" style="2" customWidth="1"/>
    <col min="11273" max="11273" width="8.42578125" style="2" customWidth="1"/>
    <col min="11274" max="11274" width="6.28515625" style="2" customWidth="1"/>
    <col min="11275" max="11275" width="8.28515625" style="2" customWidth="1"/>
    <col min="11276" max="11277" width="6.7109375" style="2" customWidth="1"/>
    <col min="11278" max="11516" width="9.140625" style="2"/>
    <col min="11517" max="11517" width="3" style="2" customWidth="1"/>
    <col min="11518" max="11518" width="22.140625" style="2" customWidth="1"/>
    <col min="11519" max="11522" width="5.7109375" style="2" customWidth="1"/>
    <col min="11523" max="11523" width="8.140625" style="2" customWidth="1"/>
    <col min="11524" max="11525" width="6.85546875" style="2" customWidth="1"/>
    <col min="11526" max="11527" width="6.7109375" style="2" customWidth="1"/>
    <col min="11528" max="11528" width="7.5703125" style="2" customWidth="1"/>
    <col min="11529" max="11529" width="8.42578125" style="2" customWidth="1"/>
    <col min="11530" max="11530" width="6.28515625" style="2" customWidth="1"/>
    <col min="11531" max="11531" width="8.28515625" style="2" customWidth="1"/>
    <col min="11532" max="11533" width="6.7109375" style="2" customWidth="1"/>
    <col min="11534" max="11772" width="9.140625" style="2"/>
    <col min="11773" max="11773" width="3" style="2" customWidth="1"/>
    <col min="11774" max="11774" width="22.140625" style="2" customWidth="1"/>
    <col min="11775" max="11778" width="5.7109375" style="2" customWidth="1"/>
    <col min="11779" max="11779" width="8.140625" style="2" customWidth="1"/>
    <col min="11780" max="11781" width="6.85546875" style="2" customWidth="1"/>
    <col min="11782" max="11783" width="6.7109375" style="2" customWidth="1"/>
    <col min="11784" max="11784" width="7.5703125" style="2" customWidth="1"/>
    <col min="11785" max="11785" width="8.42578125" style="2" customWidth="1"/>
    <col min="11786" max="11786" width="6.28515625" style="2" customWidth="1"/>
    <col min="11787" max="11787" width="8.28515625" style="2" customWidth="1"/>
    <col min="11788" max="11789" width="6.7109375" style="2" customWidth="1"/>
    <col min="11790" max="12028" width="9.140625" style="2"/>
    <col min="12029" max="12029" width="3" style="2" customWidth="1"/>
    <col min="12030" max="12030" width="22.140625" style="2" customWidth="1"/>
    <col min="12031" max="12034" width="5.7109375" style="2" customWidth="1"/>
    <col min="12035" max="12035" width="8.140625" style="2" customWidth="1"/>
    <col min="12036" max="12037" width="6.85546875" style="2" customWidth="1"/>
    <col min="12038" max="12039" width="6.7109375" style="2" customWidth="1"/>
    <col min="12040" max="12040" width="7.5703125" style="2" customWidth="1"/>
    <col min="12041" max="12041" width="8.42578125" style="2" customWidth="1"/>
    <col min="12042" max="12042" width="6.28515625" style="2" customWidth="1"/>
    <col min="12043" max="12043" width="8.28515625" style="2" customWidth="1"/>
    <col min="12044" max="12045" width="6.7109375" style="2" customWidth="1"/>
    <col min="12046" max="12284" width="9.140625" style="2"/>
    <col min="12285" max="12285" width="3" style="2" customWidth="1"/>
    <col min="12286" max="12286" width="22.140625" style="2" customWidth="1"/>
    <col min="12287" max="12290" width="5.7109375" style="2" customWidth="1"/>
    <col min="12291" max="12291" width="8.140625" style="2" customWidth="1"/>
    <col min="12292" max="12293" width="6.85546875" style="2" customWidth="1"/>
    <col min="12294" max="12295" width="6.7109375" style="2" customWidth="1"/>
    <col min="12296" max="12296" width="7.5703125" style="2" customWidth="1"/>
    <col min="12297" max="12297" width="8.42578125" style="2" customWidth="1"/>
    <col min="12298" max="12298" width="6.28515625" style="2" customWidth="1"/>
    <col min="12299" max="12299" width="8.28515625" style="2" customWidth="1"/>
    <col min="12300" max="12301" width="6.7109375" style="2" customWidth="1"/>
    <col min="12302" max="12540" width="9.140625" style="2"/>
    <col min="12541" max="12541" width="3" style="2" customWidth="1"/>
    <col min="12542" max="12542" width="22.140625" style="2" customWidth="1"/>
    <col min="12543" max="12546" width="5.7109375" style="2" customWidth="1"/>
    <col min="12547" max="12547" width="8.140625" style="2" customWidth="1"/>
    <col min="12548" max="12549" width="6.85546875" style="2" customWidth="1"/>
    <col min="12550" max="12551" width="6.7109375" style="2" customWidth="1"/>
    <col min="12552" max="12552" width="7.5703125" style="2" customWidth="1"/>
    <col min="12553" max="12553" width="8.42578125" style="2" customWidth="1"/>
    <col min="12554" max="12554" width="6.28515625" style="2" customWidth="1"/>
    <col min="12555" max="12555" width="8.28515625" style="2" customWidth="1"/>
    <col min="12556" max="12557" width="6.7109375" style="2" customWidth="1"/>
    <col min="12558" max="12796" width="9.140625" style="2"/>
    <col min="12797" max="12797" width="3" style="2" customWidth="1"/>
    <col min="12798" max="12798" width="22.140625" style="2" customWidth="1"/>
    <col min="12799" max="12802" width="5.7109375" style="2" customWidth="1"/>
    <col min="12803" max="12803" width="8.140625" style="2" customWidth="1"/>
    <col min="12804" max="12805" width="6.85546875" style="2" customWidth="1"/>
    <col min="12806" max="12807" width="6.7109375" style="2" customWidth="1"/>
    <col min="12808" max="12808" width="7.5703125" style="2" customWidth="1"/>
    <col min="12809" max="12809" width="8.42578125" style="2" customWidth="1"/>
    <col min="12810" max="12810" width="6.28515625" style="2" customWidth="1"/>
    <col min="12811" max="12811" width="8.28515625" style="2" customWidth="1"/>
    <col min="12812" max="12813" width="6.7109375" style="2" customWidth="1"/>
    <col min="12814" max="13052" width="9.140625" style="2"/>
    <col min="13053" max="13053" width="3" style="2" customWidth="1"/>
    <col min="13054" max="13054" width="22.140625" style="2" customWidth="1"/>
    <col min="13055" max="13058" width="5.7109375" style="2" customWidth="1"/>
    <col min="13059" max="13059" width="8.140625" style="2" customWidth="1"/>
    <col min="13060" max="13061" width="6.85546875" style="2" customWidth="1"/>
    <col min="13062" max="13063" width="6.7109375" style="2" customWidth="1"/>
    <col min="13064" max="13064" width="7.5703125" style="2" customWidth="1"/>
    <col min="13065" max="13065" width="8.42578125" style="2" customWidth="1"/>
    <col min="13066" max="13066" width="6.28515625" style="2" customWidth="1"/>
    <col min="13067" max="13067" width="8.28515625" style="2" customWidth="1"/>
    <col min="13068" max="13069" width="6.7109375" style="2" customWidth="1"/>
    <col min="13070" max="13308" width="9.140625" style="2"/>
    <col min="13309" max="13309" width="3" style="2" customWidth="1"/>
    <col min="13310" max="13310" width="22.140625" style="2" customWidth="1"/>
    <col min="13311" max="13314" width="5.7109375" style="2" customWidth="1"/>
    <col min="13315" max="13315" width="8.140625" style="2" customWidth="1"/>
    <col min="13316" max="13317" width="6.85546875" style="2" customWidth="1"/>
    <col min="13318" max="13319" width="6.7109375" style="2" customWidth="1"/>
    <col min="13320" max="13320" width="7.5703125" style="2" customWidth="1"/>
    <col min="13321" max="13321" width="8.42578125" style="2" customWidth="1"/>
    <col min="13322" max="13322" width="6.28515625" style="2" customWidth="1"/>
    <col min="13323" max="13323" width="8.28515625" style="2" customWidth="1"/>
    <col min="13324" max="13325" width="6.7109375" style="2" customWidth="1"/>
    <col min="13326" max="13564" width="9.140625" style="2"/>
    <col min="13565" max="13565" width="3" style="2" customWidth="1"/>
    <col min="13566" max="13566" width="22.140625" style="2" customWidth="1"/>
    <col min="13567" max="13570" width="5.7109375" style="2" customWidth="1"/>
    <col min="13571" max="13571" width="8.140625" style="2" customWidth="1"/>
    <col min="13572" max="13573" width="6.85546875" style="2" customWidth="1"/>
    <col min="13574" max="13575" width="6.7109375" style="2" customWidth="1"/>
    <col min="13576" max="13576" width="7.5703125" style="2" customWidth="1"/>
    <col min="13577" max="13577" width="8.42578125" style="2" customWidth="1"/>
    <col min="13578" max="13578" width="6.28515625" style="2" customWidth="1"/>
    <col min="13579" max="13579" width="8.28515625" style="2" customWidth="1"/>
    <col min="13580" max="13581" width="6.7109375" style="2" customWidth="1"/>
    <col min="13582" max="13820" width="9.140625" style="2"/>
    <col min="13821" max="13821" width="3" style="2" customWidth="1"/>
    <col min="13822" max="13822" width="22.140625" style="2" customWidth="1"/>
    <col min="13823" max="13826" width="5.7109375" style="2" customWidth="1"/>
    <col min="13827" max="13827" width="8.140625" style="2" customWidth="1"/>
    <col min="13828" max="13829" width="6.85546875" style="2" customWidth="1"/>
    <col min="13830" max="13831" width="6.7109375" style="2" customWidth="1"/>
    <col min="13832" max="13832" width="7.5703125" style="2" customWidth="1"/>
    <col min="13833" max="13833" width="8.42578125" style="2" customWidth="1"/>
    <col min="13834" max="13834" width="6.28515625" style="2" customWidth="1"/>
    <col min="13835" max="13835" width="8.28515625" style="2" customWidth="1"/>
    <col min="13836" max="13837" width="6.7109375" style="2" customWidth="1"/>
    <col min="13838" max="14076" width="9.140625" style="2"/>
    <col min="14077" max="14077" width="3" style="2" customWidth="1"/>
    <col min="14078" max="14078" width="22.140625" style="2" customWidth="1"/>
    <col min="14079" max="14082" width="5.7109375" style="2" customWidth="1"/>
    <col min="14083" max="14083" width="8.140625" style="2" customWidth="1"/>
    <col min="14084" max="14085" width="6.85546875" style="2" customWidth="1"/>
    <col min="14086" max="14087" width="6.7109375" style="2" customWidth="1"/>
    <col min="14088" max="14088" width="7.5703125" style="2" customWidth="1"/>
    <col min="14089" max="14089" width="8.42578125" style="2" customWidth="1"/>
    <col min="14090" max="14090" width="6.28515625" style="2" customWidth="1"/>
    <col min="14091" max="14091" width="8.28515625" style="2" customWidth="1"/>
    <col min="14092" max="14093" width="6.7109375" style="2" customWidth="1"/>
    <col min="14094" max="14332" width="9.140625" style="2"/>
    <col min="14333" max="14333" width="3" style="2" customWidth="1"/>
    <col min="14334" max="14334" width="22.140625" style="2" customWidth="1"/>
    <col min="14335" max="14338" width="5.7109375" style="2" customWidth="1"/>
    <col min="14339" max="14339" width="8.140625" style="2" customWidth="1"/>
    <col min="14340" max="14341" width="6.85546875" style="2" customWidth="1"/>
    <col min="14342" max="14343" width="6.7109375" style="2" customWidth="1"/>
    <col min="14344" max="14344" width="7.5703125" style="2" customWidth="1"/>
    <col min="14345" max="14345" width="8.42578125" style="2" customWidth="1"/>
    <col min="14346" max="14346" width="6.28515625" style="2" customWidth="1"/>
    <col min="14347" max="14347" width="8.28515625" style="2" customWidth="1"/>
    <col min="14348" max="14349" width="6.7109375" style="2" customWidth="1"/>
    <col min="14350" max="14588" width="9.140625" style="2"/>
    <col min="14589" max="14589" width="3" style="2" customWidth="1"/>
    <col min="14590" max="14590" width="22.140625" style="2" customWidth="1"/>
    <col min="14591" max="14594" width="5.7109375" style="2" customWidth="1"/>
    <col min="14595" max="14595" width="8.140625" style="2" customWidth="1"/>
    <col min="14596" max="14597" width="6.85546875" style="2" customWidth="1"/>
    <col min="14598" max="14599" width="6.7109375" style="2" customWidth="1"/>
    <col min="14600" max="14600" width="7.5703125" style="2" customWidth="1"/>
    <col min="14601" max="14601" width="8.42578125" style="2" customWidth="1"/>
    <col min="14602" max="14602" width="6.28515625" style="2" customWidth="1"/>
    <col min="14603" max="14603" width="8.28515625" style="2" customWidth="1"/>
    <col min="14604" max="14605" width="6.7109375" style="2" customWidth="1"/>
    <col min="14606" max="14844" width="9.140625" style="2"/>
    <col min="14845" max="14845" width="3" style="2" customWidth="1"/>
    <col min="14846" max="14846" width="22.140625" style="2" customWidth="1"/>
    <col min="14847" max="14850" width="5.7109375" style="2" customWidth="1"/>
    <col min="14851" max="14851" width="8.140625" style="2" customWidth="1"/>
    <col min="14852" max="14853" width="6.85546875" style="2" customWidth="1"/>
    <col min="14854" max="14855" width="6.7109375" style="2" customWidth="1"/>
    <col min="14856" max="14856" width="7.5703125" style="2" customWidth="1"/>
    <col min="14857" max="14857" width="8.42578125" style="2" customWidth="1"/>
    <col min="14858" max="14858" width="6.28515625" style="2" customWidth="1"/>
    <col min="14859" max="14859" width="8.28515625" style="2" customWidth="1"/>
    <col min="14860" max="14861" width="6.7109375" style="2" customWidth="1"/>
    <col min="14862" max="15100" width="9.140625" style="2"/>
    <col min="15101" max="15101" width="3" style="2" customWidth="1"/>
    <col min="15102" max="15102" width="22.140625" style="2" customWidth="1"/>
    <col min="15103" max="15106" width="5.7109375" style="2" customWidth="1"/>
    <col min="15107" max="15107" width="8.140625" style="2" customWidth="1"/>
    <col min="15108" max="15109" width="6.85546875" style="2" customWidth="1"/>
    <col min="15110" max="15111" width="6.7109375" style="2" customWidth="1"/>
    <col min="15112" max="15112" width="7.5703125" style="2" customWidth="1"/>
    <col min="15113" max="15113" width="8.42578125" style="2" customWidth="1"/>
    <col min="15114" max="15114" width="6.28515625" style="2" customWidth="1"/>
    <col min="15115" max="15115" width="8.28515625" style="2" customWidth="1"/>
    <col min="15116" max="15117" width="6.7109375" style="2" customWidth="1"/>
    <col min="15118" max="15356" width="9.140625" style="2"/>
    <col min="15357" max="15357" width="3" style="2" customWidth="1"/>
    <col min="15358" max="15358" width="22.140625" style="2" customWidth="1"/>
    <col min="15359" max="15362" width="5.7109375" style="2" customWidth="1"/>
    <col min="15363" max="15363" width="8.140625" style="2" customWidth="1"/>
    <col min="15364" max="15365" width="6.85546875" style="2" customWidth="1"/>
    <col min="15366" max="15367" width="6.7109375" style="2" customWidth="1"/>
    <col min="15368" max="15368" width="7.5703125" style="2" customWidth="1"/>
    <col min="15369" max="15369" width="8.42578125" style="2" customWidth="1"/>
    <col min="15370" max="15370" width="6.28515625" style="2" customWidth="1"/>
    <col min="15371" max="15371" width="8.28515625" style="2" customWidth="1"/>
    <col min="15372" max="15373" width="6.7109375" style="2" customWidth="1"/>
    <col min="15374" max="15612" width="9.140625" style="2"/>
    <col min="15613" max="15613" width="3" style="2" customWidth="1"/>
    <col min="15614" max="15614" width="22.140625" style="2" customWidth="1"/>
    <col min="15615" max="15618" width="5.7109375" style="2" customWidth="1"/>
    <col min="15619" max="15619" width="8.140625" style="2" customWidth="1"/>
    <col min="15620" max="15621" width="6.85546875" style="2" customWidth="1"/>
    <col min="15622" max="15623" width="6.7109375" style="2" customWidth="1"/>
    <col min="15624" max="15624" width="7.5703125" style="2" customWidth="1"/>
    <col min="15625" max="15625" width="8.42578125" style="2" customWidth="1"/>
    <col min="15626" max="15626" width="6.28515625" style="2" customWidth="1"/>
    <col min="15627" max="15627" width="8.28515625" style="2" customWidth="1"/>
    <col min="15628" max="15629" width="6.7109375" style="2" customWidth="1"/>
    <col min="15630" max="15868" width="9.140625" style="2"/>
    <col min="15869" max="15869" width="3" style="2" customWidth="1"/>
    <col min="15870" max="15870" width="22.140625" style="2" customWidth="1"/>
    <col min="15871" max="15874" width="5.7109375" style="2" customWidth="1"/>
    <col min="15875" max="15875" width="8.140625" style="2" customWidth="1"/>
    <col min="15876" max="15877" width="6.85546875" style="2" customWidth="1"/>
    <col min="15878" max="15879" width="6.7109375" style="2" customWidth="1"/>
    <col min="15880" max="15880" width="7.5703125" style="2" customWidth="1"/>
    <col min="15881" max="15881" width="8.42578125" style="2" customWidth="1"/>
    <col min="15882" max="15882" width="6.28515625" style="2" customWidth="1"/>
    <col min="15883" max="15883" width="8.28515625" style="2" customWidth="1"/>
    <col min="15884" max="15885" width="6.7109375" style="2" customWidth="1"/>
    <col min="15886" max="16124" width="9.140625" style="2"/>
    <col min="16125" max="16125" width="3" style="2" customWidth="1"/>
    <col min="16126" max="16126" width="22.140625" style="2" customWidth="1"/>
    <col min="16127" max="16130" width="5.7109375" style="2" customWidth="1"/>
    <col min="16131" max="16131" width="8.140625" style="2" customWidth="1"/>
    <col min="16132" max="16133" width="6.85546875" style="2" customWidth="1"/>
    <col min="16134" max="16135" width="6.7109375" style="2" customWidth="1"/>
    <col min="16136" max="16136" width="7.5703125" style="2" customWidth="1"/>
    <col min="16137" max="16137" width="8.42578125" style="2" customWidth="1"/>
    <col min="16138" max="16138" width="6.28515625" style="2" customWidth="1"/>
    <col min="16139" max="16139" width="8.28515625" style="2" customWidth="1"/>
    <col min="16140" max="16141" width="6.7109375" style="2" customWidth="1"/>
    <col min="16142" max="16384" width="9.140625" style="2"/>
  </cols>
  <sheetData>
    <row r="1" spans="1:18">
      <c r="A1" s="95" t="s">
        <v>228</v>
      </c>
      <c r="B1" s="103" t="s">
        <v>56</v>
      </c>
      <c r="C1" s="91" t="s">
        <v>57</v>
      </c>
      <c r="D1" s="89" t="s">
        <v>58</v>
      </c>
      <c r="E1" s="77" t="s">
        <v>59</v>
      </c>
      <c r="F1" s="78" t="s">
        <v>60</v>
      </c>
      <c r="G1" s="97" t="s">
        <v>61</v>
      </c>
      <c r="H1" s="96" t="s">
        <v>230</v>
      </c>
      <c r="I1" s="78" t="s">
        <v>62</v>
      </c>
      <c r="J1" s="78" t="s">
        <v>63</v>
      </c>
      <c r="K1" s="76" t="s">
        <v>65</v>
      </c>
      <c r="L1" s="91" t="s">
        <v>66</v>
      </c>
      <c r="M1" s="96" t="s">
        <v>67</v>
      </c>
      <c r="N1" s="76" t="s">
        <v>67</v>
      </c>
      <c r="O1" s="77" t="s">
        <v>68</v>
      </c>
      <c r="P1" s="97" t="s">
        <v>68</v>
      </c>
      <c r="Q1" s="89" t="s">
        <v>69</v>
      </c>
      <c r="R1" s="104" t="s">
        <v>231</v>
      </c>
    </row>
    <row r="2" spans="1:18" ht="15.75" thickBot="1">
      <c r="A2" s="113" t="s">
        <v>229</v>
      </c>
      <c r="B2" s="114"/>
      <c r="C2" s="115"/>
      <c r="D2" s="116"/>
      <c r="E2" s="117" t="s">
        <v>70</v>
      </c>
      <c r="F2" s="118" t="s">
        <v>70</v>
      </c>
      <c r="G2" s="119" t="s">
        <v>70</v>
      </c>
      <c r="H2" s="120" t="s">
        <v>71</v>
      </c>
      <c r="I2" s="118" t="s">
        <v>71</v>
      </c>
      <c r="J2" s="118" t="s">
        <v>71</v>
      </c>
      <c r="K2" s="121" t="s">
        <v>71</v>
      </c>
      <c r="L2" s="115" t="s">
        <v>72</v>
      </c>
      <c r="M2" s="122" t="s">
        <v>73</v>
      </c>
      <c r="N2" s="121" t="s">
        <v>72</v>
      </c>
      <c r="O2" s="123" t="s">
        <v>73</v>
      </c>
      <c r="P2" s="119" t="s">
        <v>72</v>
      </c>
      <c r="Q2" s="116" t="s">
        <v>74</v>
      </c>
      <c r="R2" s="154" t="s">
        <v>232</v>
      </c>
    </row>
    <row r="3" spans="1:18">
      <c r="A3" s="85" t="s">
        <v>233</v>
      </c>
      <c r="B3" s="283" t="s">
        <v>111</v>
      </c>
      <c r="C3" s="91" t="s">
        <v>37</v>
      </c>
      <c r="D3" s="89">
        <v>1993</v>
      </c>
      <c r="E3" s="77">
        <v>95</v>
      </c>
      <c r="F3" s="78">
        <v>95</v>
      </c>
      <c r="G3" s="97">
        <f t="shared" ref="G3" si="0">E3+F3</f>
        <v>190</v>
      </c>
      <c r="H3" s="96">
        <v>35</v>
      </c>
      <c r="I3" s="78">
        <v>117</v>
      </c>
      <c r="J3" s="78">
        <v>97</v>
      </c>
      <c r="K3" s="76">
        <f>H3+I3+J3</f>
        <v>249</v>
      </c>
      <c r="L3" s="109">
        <f t="shared" ref="L3" si="1">(G3/2+K3+H3)*0.65</f>
        <v>246.35</v>
      </c>
      <c r="M3" s="80">
        <v>3.1712962962962958E-3</v>
      </c>
      <c r="N3" s="110">
        <v>178</v>
      </c>
      <c r="O3" s="111">
        <v>1.5520833333333333E-3</v>
      </c>
      <c r="P3" s="79">
        <v>217</v>
      </c>
      <c r="Q3" s="112">
        <f t="shared" ref="Q3" si="2">P3+N3+L3</f>
        <v>641.35</v>
      </c>
      <c r="R3" s="104">
        <v>2011</v>
      </c>
    </row>
    <row r="4" spans="1:18">
      <c r="A4" s="86" t="s">
        <v>234</v>
      </c>
      <c r="B4" s="284" t="s">
        <v>123</v>
      </c>
      <c r="C4" s="88" t="s">
        <v>45</v>
      </c>
      <c r="D4" s="69">
        <v>1994</v>
      </c>
      <c r="E4" s="12">
        <v>125</v>
      </c>
      <c r="F4" s="11">
        <v>100</v>
      </c>
      <c r="G4" s="75">
        <f>E4+F4</f>
        <v>225</v>
      </c>
      <c r="H4" s="100">
        <v>56</v>
      </c>
      <c r="I4" s="11">
        <v>145</v>
      </c>
      <c r="J4" s="11">
        <v>88</v>
      </c>
      <c r="K4" s="10">
        <f>H4+I4+J4</f>
        <v>289</v>
      </c>
      <c r="L4" s="107">
        <f>(G4/2+K4+H4)*0.65</f>
        <v>297.375</v>
      </c>
      <c r="M4" s="14">
        <v>3.2685185185185191E-3</v>
      </c>
      <c r="N4" s="81">
        <v>166</v>
      </c>
      <c r="O4" s="82">
        <v>1.8553240740740743E-3</v>
      </c>
      <c r="P4" s="13">
        <v>163</v>
      </c>
      <c r="Q4" s="101">
        <f>P4+N4+L4</f>
        <v>626.375</v>
      </c>
      <c r="R4" s="105">
        <v>2012</v>
      </c>
    </row>
    <row r="5" spans="1:18">
      <c r="A5" s="86" t="s">
        <v>235</v>
      </c>
      <c r="B5" s="284" t="s">
        <v>133</v>
      </c>
      <c r="C5" s="88" t="s">
        <v>29</v>
      </c>
      <c r="D5" s="69">
        <v>1991</v>
      </c>
      <c r="E5" s="12">
        <v>115</v>
      </c>
      <c r="F5" s="11">
        <v>105</v>
      </c>
      <c r="G5" s="75">
        <f>E5+F5</f>
        <v>220</v>
      </c>
      <c r="H5" s="100">
        <v>32</v>
      </c>
      <c r="I5" s="11">
        <v>115</v>
      </c>
      <c r="J5" s="11">
        <v>95</v>
      </c>
      <c r="K5" s="10">
        <f>H5+I5+J5</f>
        <v>242</v>
      </c>
      <c r="L5" s="107">
        <f>(G5/2+K5+H5)*0.65</f>
        <v>249.60000000000002</v>
      </c>
      <c r="M5" s="14">
        <v>3.2858796296296295E-3</v>
      </c>
      <c r="N5" s="81">
        <v>164</v>
      </c>
      <c r="O5" s="82">
        <v>1.6909722222222222E-3</v>
      </c>
      <c r="P5" s="13">
        <v>191</v>
      </c>
      <c r="Q5" s="101">
        <f>P5+N5+L5</f>
        <v>604.6</v>
      </c>
      <c r="R5" s="105">
        <v>2009</v>
      </c>
    </row>
    <row r="6" spans="1:18">
      <c r="A6" s="86" t="s">
        <v>236</v>
      </c>
      <c r="B6" s="284" t="s">
        <v>112</v>
      </c>
      <c r="C6" s="88" t="s">
        <v>36</v>
      </c>
      <c r="D6" s="69">
        <v>1993</v>
      </c>
      <c r="E6" s="12">
        <v>110</v>
      </c>
      <c r="F6" s="11">
        <v>100</v>
      </c>
      <c r="G6" s="75">
        <f>E6+F6</f>
        <v>210</v>
      </c>
      <c r="H6" s="100">
        <v>21</v>
      </c>
      <c r="I6" s="11">
        <v>126</v>
      </c>
      <c r="J6" s="11">
        <v>95</v>
      </c>
      <c r="K6" s="10">
        <f>H6+I6+J6</f>
        <v>242</v>
      </c>
      <c r="L6" s="107">
        <f>(G6/2+K6+H6)*0.65</f>
        <v>239.20000000000002</v>
      </c>
      <c r="M6" s="14">
        <v>3.3310185185185183E-3</v>
      </c>
      <c r="N6" s="81">
        <v>159</v>
      </c>
      <c r="O6" s="82">
        <v>1.6342592592592596E-3</v>
      </c>
      <c r="P6" s="13">
        <v>202</v>
      </c>
      <c r="Q6" s="101">
        <f>P6+N6+L6</f>
        <v>600.20000000000005</v>
      </c>
      <c r="R6" s="105">
        <v>2011</v>
      </c>
    </row>
    <row r="7" spans="1:18">
      <c r="A7" s="86" t="s">
        <v>237</v>
      </c>
      <c r="B7" s="284" t="s">
        <v>113</v>
      </c>
      <c r="C7" s="88" t="s">
        <v>29</v>
      </c>
      <c r="D7" s="69">
        <v>1993</v>
      </c>
      <c r="E7" s="12">
        <v>125</v>
      </c>
      <c r="F7" s="11">
        <v>120</v>
      </c>
      <c r="G7" s="75">
        <f>E7+F7</f>
        <v>245</v>
      </c>
      <c r="H7" s="100">
        <v>54</v>
      </c>
      <c r="I7" s="11">
        <v>98</v>
      </c>
      <c r="J7" s="11">
        <v>81</v>
      </c>
      <c r="K7" s="10">
        <f>H7+I7+J7</f>
        <v>233</v>
      </c>
      <c r="L7" s="107">
        <f>(G7/2+K7+H7)*0.65</f>
        <v>266.17500000000001</v>
      </c>
      <c r="M7" s="14">
        <v>3.2187499999999998E-3</v>
      </c>
      <c r="N7" s="81">
        <v>173</v>
      </c>
      <c r="O7" s="82">
        <v>1.883101851851852E-3</v>
      </c>
      <c r="P7" s="13">
        <v>159</v>
      </c>
      <c r="Q7" s="101">
        <f>P7+N7+L7</f>
        <v>598.17499999999995</v>
      </c>
      <c r="R7" s="105">
        <v>2011</v>
      </c>
    </row>
    <row r="8" spans="1:18">
      <c r="A8" s="86" t="s">
        <v>238</v>
      </c>
      <c r="B8" s="284" t="s">
        <v>50</v>
      </c>
      <c r="C8" s="88" t="s">
        <v>38</v>
      </c>
      <c r="D8" s="69">
        <v>1999</v>
      </c>
      <c r="E8" s="12">
        <v>100</v>
      </c>
      <c r="F8" s="11">
        <v>95</v>
      </c>
      <c r="G8" s="75">
        <f>E8+F8</f>
        <v>195</v>
      </c>
      <c r="H8" s="100">
        <v>72</v>
      </c>
      <c r="I8" s="11">
        <v>102</v>
      </c>
      <c r="J8" s="11">
        <v>85</v>
      </c>
      <c r="K8" s="10">
        <f>H8+J8+I8</f>
        <v>259</v>
      </c>
      <c r="L8" s="107">
        <f>(G8/2+K8+H8)*0.65</f>
        <v>278.52500000000003</v>
      </c>
      <c r="M8" s="14">
        <v>3.3263888888888891E-3</v>
      </c>
      <c r="N8" s="81">
        <v>159</v>
      </c>
      <c r="O8" s="82">
        <v>1.8969907407407405E-3</v>
      </c>
      <c r="P8" s="13">
        <v>157</v>
      </c>
      <c r="Q8" s="101">
        <f>P8+N8+L8</f>
        <v>594.52500000000009</v>
      </c>
      <c r="R8" s="105">
        <v>2017</v>
      </c>
    </row>
    <row r="9" spans="1:18">
      <c r="A9" s="86" t="s">
        <v>239</v>
      </c>
      <c r="B9" s="284" t="s">
        <v>89</v>
      </c>
      <c r="C9" s="88" t="s">
        <v>37</v>
      </c>
      <c r="D9" s="69">
        <v>1997</v>
      </c>
      <c r="E9" s="12">
        <v>135</v>
      </c>
      <c r="F9" s="11">
        <v>115</v>
      </c>
      <c r="G9" s="75">
        <f>E9+F9</f>
        <v>250</v>
      </c>
      <c r="H9" s="100">
        <v>60</v>
      </c>
      <c r="I9" s="11">
        <v>90</v>
      </c>
      <c r="J9" s="11">
        <v>64</v>
      </c>
      <c r="K9" s="10">
        <f>H9+I9+J9</f>
        <v>214</v>
      </c>
      <c r="L9" s="107">
        <f>(G9/2+K9+H9)*0.65</f>
        <v>259.35000000000002</v>
      </c>
      <c r="M9" s="14">
        <v>3.2372685185185191E-3</v>
      </c>
      <c r="N9" s="81">
        <v>170</v>
      </c>
      <c r="O9" s="82">
        <v>1.8622685185185185E-3</v>
      </c>
      <c r="P9" s="13">
        <v>162</v>
      </c>
      <c r="Q9" s="101">
        <f>P9+N9+L9</f>
        <v>591.35</v>
      </c>
      <c r="R9" s="105">
        <v>2015</v>
      </c>
    </row>
    <row r="10" spans="1:18">
      <c r="A10" s="86" t="s">
        <v>240</v>
      </c>
      <c r="B10" s="284" t="s">
        <v>177</v>
      </c>
      <c r="C10" s="88" t="s">
        <v>37</v>
      </c>
      <c r="D10" s="69">
        <v>1995</v>
      </c>
      <c r="E10" s="12">
        <v>115</v>
      </c>
      <c r="F10" s="11">
        <v>105</v>
      </c>
      <c r="G10" s="75">
        <f>E10+F10</f>
        <v>220</v>
      </c>
      <c r="H10" s="100">
        <v>41</v>
      </c>
      <c r="I10" s="11">
        <v>92</v>
      </c>
      <c r="J10" s="11">
        <v>77</v>
      </c>
      <c r="K10" s="10">
        <f>H10+I10+J10</f>
        <v>210</v>
      </c>
      <c r="L10" s="107">
        <f>(G10/2+K10+H10)*0.65</f>
        <v>234.65</v>
      </c>
      <c r="M10" s="14">
        <v>3.1759259259259258E-3</v>
      </c>
      <c r="N10" s="81">
        <v>178</v>
      </c>
      <c r="O10" s="82">
        <v>1.7662037037037039E-3</v>
      </c>
      <c r="P10" s="13">
        <v>177</v>
      </c>
      <c r="Q10" s="101">
        <f>P10+N10+L10</f>
        <v>589.65</v>
      </c>
      <c r="R10" s="105">
        <v>2013</v>
      </c>
    </row>
    <row r="11" spans="1:18">
      <c r="A11" s="86" t="s">
        <v>241</v>
      </c>
      <c r="B11" s="284" t="s">
        <v>5</v>
      </c>
      <c r="C11" s="88" t="s">
        <v>36</v>
      </c>
      <c r="D11" s="69">
        <v>2001</v>
      </c>
      <c r="E11" s="12">
        <v>90</v>
      </c>
      <c r="F11" s="11">
        <v>90</v>
      </c>
      <c r="G11" s="75">
        <v>180</v>
      </c>
      <c r="H11" s="100">
        <v>48</v>
      </c>
      <c r="I11" s="11">
        <v>78</v>
      </c>
      <c r="J11" s="11">
        <v>85</v>
      </c>
      <c r="K11" s="10">
        <v>211</v>
      </c>
      <c r="L11" s="107">
        <v>226.85</v>
      </c>
      <c r="M11" s="14">
        <v>3.0833333333333338E-3</v>
      </c>
      <c r="N11" s="81">
        <v>189</v>
      </c>
      <c r="O11" s="82">
        <v>1.7905092592592591E-3</v>
      </c>
      <c r="P11" s="13">
        <v>173</v>
      </c>
      <c r="Q11" s="101">
        <v>588.85</v>
      </c>
      <c r="R11" s="105">
        <v>2018</v>
      </c>
    </row>
    <row r="12" spans="1:18">
      <c r="A12" s="86" t="s">
        <v>242</v>
      </c>
      <c r="B12" s="284" t="s">
        <v>143</v>
      </c>
      <c r="C12" s="88" t="s">
        <v>29</v>
      </c>
      <c r="D12" s="69">
        <v>1990</v>
      </c>
      <c r="E12" s="12">
        <v>120</v>
      </c>
      <c r="F12" s="11">
        <v>120</v>
      </c>
      <c r="G12" s="75">
        <f>E12+F12</f>
        <v>240</v>
      </c>
      <c r="H12" s="100">
        <v>37</v>
      </c>
      <c r="I12" s="11">
        <v>97</v>
      </c>
      <c r="J12" s="11">
        <v>73</v>
      </c>
      <c r="K12" s="10">
        <f>H12+I12+J12</f>
        <v>207</v>
      </c>
      <c r="L12" s="107">
        <f>(G12/2+K12+H12)*0.65</f>
        <v>236.6</v>
      </c>
      <c r="M12" s="14">
        <v>3.0914351851851853E-3</v>
      </c>
      <c r="N12" s="81">
        <v>188</v>
      </c>
      <c r="O12" s="82">
        <v>1.8680555555555553E-3</v>
      </c>
      <c r="P12" s="13">
        <v>161</v>
      </c>
      <c r="Q12" s="101">
        <f>P12+N12+L12</f>
        <v>585.6</v>
      </c>
      <c r="R12" s="105">
        <v>2008</v>
      </c>
    </row>
    <row r="13" spans="1:18">
      <c r="A13" s="86" t="s">
        <v>243</v>
      </c>
      <c r="B13" s="284" t="s">
        <v>136</v>
      </c>
      <c r="C13" s="88" t="s">
        <v>36</v>
      </c>
      <c r="D13" s="69">
        <v>1991</v>
      </c>
      <c r="E13" s="12">
        <v>120</v>
      </c>
      <c r="F13" s="11">
        <v>95</v>
      </c>
      <c r="G13" s="75">
        <f>E13+F13</f>
        <v>215</v>
      </c>
      <c r="H13" s="100">
        <v>30</v>
      </c>
      <c r="I13" s="11">
        <v>132</v>
      </c>
      <c r="J13" s="11">
        <v>92</v>
      </c>
      <c r="K13" s="10">
        <f>H13+I13+J13</f>
        <v>254</v>
      </c>
      <c r="L13" s="107">
        <f>(G13/2+K13+H13)*0.65</f>
        <v>254.47500000000002</v>
      </c>
      <c r="M13" s="14">
        <v>3.2974537037037035E-3</v>
      </c>
      <c r="N13" s="81">
        <v>163</v>
      </c>
      <c r="O13" s="82">
        <v>1.8749999999999999E-3</v>
      </c>
      <c r="P13" s="13">
        <v>160</v>
      </c>
      <c r="Q13" s="101">
        <f>P13+N13+L13</f>
        <v>577.47500000000002</v>
      </c>
      <c r="R13" s="105">
        <v>2009</v>
      </c>
    </row>
    <row r="14" spans="1:18">
      <c r="A14" s="86" t="s">
        <v>244</v>
      </c>
      <c r="B14" s="284" t="s">
        <v>114</v>
      </c>
      <c r="C14" s="88" t="s">
        <v>42</v>
      </c>
      <c r="D14" s="69">
        <v>1993</v>
      </c>
      <c r="E14" s="12">
        <v>105</v>
      </c>
      <c r="F14" s="11">
        <v>95</v>
      </c>
      <c r="G14" s="75">
        <f>E14+F14</f>
        <v>200</v>
      </c>
      <c r="H14" s="100">
        <v>59</v>
      </c>
      <c r="I14" s="11">
        <v>107</v>
      </c>
      <c r="J14" s="11">
        <v>80</v>
      </c>
      <c r="K14" s="10">
        <f>H14+I14+J14</f>
        <v>246</v>
      </c>
      <c r="L14" s="107">
        <f>(G14/2+K14+H14)*0.65</f>
        <v>263.25</v>
      </c>
      <c r="M14" s="14">
        <v>3.6030092592592594E-3</v>
      </c>
      <c r="N14" s="81">
        <v>125</v>
      </c>
      <c r="O14" s="82">
        <v>1.7256944444444444E-3</v>
      </c>
      <c r="P14" s="13">
        <v>184</v>
      </c>
      <c r="Q14" s="101">
        <f>P14+N14+L14</f>
        <v>572.25</v>
      </c>
      <c r="R14" s="105">
        <v>2011</v>
      </c>
    </row>
    <row r="15" spans="1:18">
      <c r="A15" s="86" t="s">
        <v>245</v>
      </c>
      <c r="B15" s="284" t="s">
        <v>4</v>
      </c>
      <c r="C15" s="88" t="s">
        <v>36</v>
      </c>
      <c r="D15" s="69">
        <v>2000</v>
      </c>
      <c r="E15" s="12">
        <v>110</v>
      </c>
      <c r="F15" s="11">
        <v>120</v>
      </c>
      <c r="G15" s="75">
        <f>E15+F15</f>
        <v>230</v>
      </c>
      <c r="H15" s="100">
        <v>52</v>
      </c>
      <c r="I15" s="11">
        <v>83</v>
      </c>
      <c r="J15" s="11">
        <v>87</v>
      </c>
      <c r="K15" s="10">
        <f>H15+J15+I15</f>
        <v>222</v>
      </c>
      <c r="L15" s="107">
        <f>(G15/2+K15+H15)*0.65</f>
        <v>252.85000000000002</v>
      </c>
      <c r="M15" s="14">
        <v>3.3506944444444443E-3</v>
      </c>
      <c r="N15" s="81">
        <v>156</v>
      </c>
      <c r="O15" s="82">
        <v>1.8587962962962965E-3</v>
      </c>
      <c r="P15" s="13">
        <v>162</v>
      </c>
      <c r="Q15" s="101">
        <f>P15+N15+L15</f>
        <v>570.85</v>
      </c>
      <c r="R15" s="105">
        <v>2017</v>
      </c>
    </row>
    <row r="16" spans="1:18">
      <c r="A16" s="86" t="s">
        <v>246</v>
      </c>
      <c r="B16" s="284" t="s">
        <v>88</v>
      </c>
      <c r="C16" s="88" t="s">
        <v>29</v>
      </c>
      <c r="D16" s="69">
        <v>1998</v>
      </c>
      <c r="E16" s="12">
        <v>90</v>
      </c>
      <c r="F16" s="11">
        <v>90</v>
      </c>
      <c r="G16" s="75">
        <f>E16+F16</f>
        <v>180</v>
      </c>
      <c r="H16" s="100">
        <v>49</v>
      </c>
      <c r="I16" s="11">
        <v>88</v>
      </c>
      <c r="J16" s="11">
        <v>80</v>
      </c>
      <c r="K16" s="10">
        <f>H16+J16+I16</f>
        <v>217</v>
      </c>
      <c r="L16" s="107">
        <f>(G16/2+K16+H16)*0.65</f>
        <v>231.4</v>
      </c>
      <c r="M16" s="14">
        <v>3.1145833333333338E-3</v>
      </c>
      <c r="N16" s="81">
        <v>185</v>
      </c>
      <c r="O16" s="82">
        <v>1.9328703703703704E-3</v>
      </c>
      <c r="P16" s="13">
        <v>153</v>
      </c>
      <c r="Q16" s="101">
        <f>P16+N16+L16</f>
        <v>569.4</v>
      </c>
      <c r="R16" s="105">
        <v>2015</v>
      </c>
    </row>
    <row r="17" spans="1:18">
      <c r="A17" s="86" t="s">
        <v>247</v>
      </c>
      <c r="B17" s="284" t="s">
        <v>106</v>
      </c>
      <c r="C17" s="88" t="s">
        <v>36</v>
      </c>
      <c r="D17" s="69">
        <v>1998</v>
      </c>
      <c r="E17" s="12">
        <v>80</v>
      </c>
      <c r="F17" s="11">
        <v>90</v>
      </c>
      <c r="G17" s="75">
        <f>E17+F17</f>
        <v>170</v>
      </c>
      <c r="H17" s="100">
        <v>49</v>
      </c>
      <c r="I17" s="11">
        <v>82</v>
      </c>
      <c r="J17" s="11">
        <v>78</v>
      </c>
      <c r="K17" s="10">
        <f>H17+J17+I17</f>
        <v>209</v>
      </c>
      <c r="L17" s="107">
        <f>(G17/2+K17+H17)*0.65</f>
        <v>222.95000000000002</v>
      </c>
      <c r="M17" s="14">
        <v>3.1944444444444442E-3</v>
      </c>
      <c r="N17" s="81">
        <v>176</v>
      </c>
      <c r="O17" s="82">
        <v>1.8148148148148149E-3</v>
      </c>
      <c r="P17" s="13">
        <v>169</v>
      </c>
      <c r="Q17" s="101">
        <f>P17+N17+L17</f>
        <v>567.95000000000005</v>
      </c>
      <c r="R17" s="105">
        <v>2016</v>
      </c>
    </row>
    <row r="18" spans="1:18">
      <c r="A18" s="86" t="s">
        <v>248</v>
      </c>
      <c r="B18" s="284" t="s">
        <v>142</v>
      </c>
      <c r="C18" s="88" t="s">
        <v>29</v>
      </c>
      <c r="D18" s="69">
        <v>1990</v>
      </c>
      <c r="E18" s="12">
        <v>100</v>
      </c>
      <c r="F18" s="11">
        <v>90</v>
      </c>
      <c r="G18" s="75">
        <f>E18+F18</f>
        <v>190</v>
      </c>
      <c r="H18" s="100">
        <v>31</v>
      </c>
      <c r="I18" s="11">
        <v>101</v>
      </c>
      <c r="J18" s="11">
        <v>78</v>
      </c>
      <c r="K18" s="10">
        <f>H18+I18+J18</f>
        <v>210</v>
      </c>
      <c r="L18" s="107">
        <f>(G18/2+K18+H18)*0.65</f>
        <v>218.4</v>
      </c>
      <c r="M18" s="14">
        <v>3.3321759259259264E-3</v>
      </c>
      <c r="N18" s="81">
        <v>159</v>
      </c>
      <c r="O18" s="82">
        <v>1.6979166666666664E-3</v>
      </c>
      <c r="P18" s="13">
        <v>190</v>
      </c>
      <c r="Q18" s="101">
        <f>P18+N18+L18</f>
        <v>567.4</v>
      </c>
      <c r="R18" s="105">
        <v>2008</v>
      </c>
    </row>
    <row r="19" spans="1:18">
      <c r="A19" s="86" t="s">
        <v>249</v>
      </c>
      <c r="B19" s="284" t="s">
        <v>76</v>
      </c>
      <c r="C19" s="88" t="s">
        <v>42</v>
      </c>
      <c r="D19" s="69">
        <v>1998</v>
      </c>
      <c r="E19" s="12">
        <v>100</v>
      </c>
      <c r="F19" s="11">
        <v>95</v>
      </c>
      <c r="G19" s="75">
        <f>E19+F19</f>
        <v>195</v>
      </c>
      <c r="H19" s="100">
        <v>55</v>
      </c>
      <c r="I19" s="11">
        <v>90</v>
      </c>
      <c r="J19" s="11">
        <v>63</v>
      </c>
      <c r="K19" s="10">
        <f>H19+J19+I19</f>
        <v>208</v>
      </c>
      <c r="L19" s="107">
        <f>(G19/2+K19+H19)*0.65</f>
        <v>234.32500000000002</v>
      </c>
      <c r="M19" s="14">
        <v>3.3449074074074071E-3</v>
      </c>
      <c r="N19" s="81">
        <v>157</v>
      </c>
      <c r="O19" s="82">
        <v>1.7881944444444447E-3</v>
      </c>
      <c r="P19" s="13">
        <v>173</v>
      </c>
      <c r="Q19" s="101">
        <f>P19+N19+L19</f>
        <v>564.32500000000005</v>
      </c>
      <c r="R19" s="105">
        <v>2016</v>
      </c>
    </row>
    <row r="20" spans="1:18">
      <c r="A20" s="86" t="s">
        <v>250</v>
      </c>
      <c r="B20" s="284" t="s">
        <v>1</v>
      </c>
      <c r="C20" s="88" t="s">
        <v>27</v>
      </c>
      <c r="D20" s="69">
        <v>1999</v>
      </c>
      <c r="E20" s="12">
        <v>125</v>
      </c>
      <c r="F20" s="11">
        <v>95</v>
      </c>
      <c r="G20" s="75">
        <f>E20+F20</f>
        <v>220</v>
      </c>
      <c r="H20" s="100">
        <v>34</v>
      </c>
      <c r="I20" s="11">
        <v>111</v>
      </c>
      <c r="J20" s="11">
        <v>72</v>
      </c>
      <c r="K20" s="10">
        <f>H20+J20+I20</f>
        <v>217</v>
      </c>
      <c r="L20" s="107">
        <f>(G20/2+K20+H20)*0.65</f>
        <v>234.65</v>
      </c>
      <c r="M20" s="14">
        <v>3.0972222222222221E-3</v>
      </c>
      <c r="N20" s="81">
        <v>188</v>
      </c>
      <c r="O20" s="82">
        <v>2.0694444444444445E-3</v>
      </c>
      <c r="P20" s="13">
        <v>137</v>
      </c>
      <c r="Q20" s="101">
        <f>P20+N20+L20</f>
        <v>559.65</v>
      </c>
      <c r="R20" s="105">
        <v>2017</v>
      </c>
    </row>
    <row r="21" spans="1:18">
      <c r="A21" s="86" t="s">
        <v>251</v>
      </c>
      <c r="B21" s="284" t="s">
        <v>11</v>
      </c>
      <c r="C21" s="88" t="s">
        <v>41</v>
      </c>
      <c r="D21" s="69">
        <v>1999</v>
      </c>
      <c r="E21" s="12">
        <v>105</v>
      </c>
      <c r="F21" s="11">
        <v>100</v>
      </c>
      <c r="G21" s="75">
        <f>E21+F21</f>
        <v>205</v>
      </c>
      <c r="H21" s="100">
        <v>56</v>
      </c>
      <c r="I21" s="11">
        <v>99</v>
      </c>
      <c r="J21" s="11">
        <v>81</v>
      </c>
      <c r="K21" s="10">
        <f>H21+J21+I21</f>
        <v>236</v>
      </c>
      <c r="L21" s="107">
        <f>(G21/2+K21+H21)*0.65</f>
        <v>256.42500000000001</v>
      </c>
      <c r="M21" s="14">
        <v>3.2037037037037034E-3</v>
      </c>
      <c r="N21" s="81">
        <v>174</v>
      </c>
      <c r="O21" s="82">
        <v>2.138888888888889E-3</v>
      </c>
      <c r="P21" s="13">
        <v>129</v>
      </c>
      <c r="Q21" s="101">
        <f>P21+N21+L21</f>
        <v>559.42499999999995</v>
      </c>
      <c r="R21" s="105">
        <v>2017</v>
      </c>
    </row>
    <row r="22" spans="1:18">
      <c r="A22" s="86" t="s">
        <v>252</v>
      </c>
      <c r="B22" s="284" t="s">
        <v>266</v>
      </c>
      <c r="C22" s="88" t="s">
        <v>37</v>
      </c>
      <c r="D22" s="69">
        <v>1995</v>
      </c>
      <c r="E22" s="12">
        <v>120</v>
      </c>
      <c r="F22" s="11">
        <v>110</v>
      </c>
      <c r="G22" s="75">
        <v>230</v>
      </c>
      <c r="H22" s="100">
        <v>28</v>
      </c>
      <c r="I22" s="11">
        <v>114</v>
      </c>
      <c r="J22" s="11">
        <v>77</v>
      </c>
      <c r="K22" s="10">
        <v>219</v>
      </c>
      <c r="L22" s="107">
        <v>235.3</v>
      </c>
      <c r="M22" s="14">
        <v>3.2187499999999998E-3</v>
      </c>
      <c r="N22" s="81">
        <v>173</v>
      </c>
      <c r="O22" s="82">
        <v>1.957175925925926E-3</v>
      </c>
      <c r="P22" s="13">
        <v>150</v>
      </c>
      <c r="Q22" s="101">
        <v>558.29999999999995</v>
      </c>
      <c r="R22" s="105">
        <v>2012</v>
      </c>
    </row>
    <row r="23" spans="1:18">
      <c r="A23" s="86" t="s">
        <v>253</v>
      </c>
      <c r="B23" s="284" t="s">
        <v>268</v>
      </c>
      <c r="C23" s="88" t="s">
        <v>35</v>
      </c>
      <c r="D23" s="69">
        <v>1997</v>
      </c>
      <c r="E23" s="12">
        <v>100</v>
      </c>
      <c r="F23" s="11">
        <v>95</v>
      </c>
      <c r="G23" s="75">
        <v>195</v>
      </c>
      <c r="H23" s="100">
        <v>40</v>
      </c>
      <c r="I23" s="11">
        <v>93</v>
      </c>
      <c r="J23" s="11">
        <v>70</v>
      </c>
      <c r="K23" s="10">
        <v>203</v>
      </c>
      <c r="L23" s="107">
        <v>221.32500000000002</v>
      </c>
      <c r="M23" s="14">
        <v>3.3333333333333335E-3</v>
      </c>
      <c r="N23" s="81">
        <v>158</v>
      </c>
      <c r="O23" s="82">
        <v>1.8090277777777777E-3</v>
      </c>
      <c r="P23" s="13">
        <v>170</v>
      </c>
      <c r="Q23" s="101">
        <v>549.32500000000005</v>
      </c>
      <c r="R23" s="105">
        <v>2015</v>
      </c>
    </row>
    <row r="24" spans="1:18">
      <c r="A24" s="86" t="s">
        <v>254</v>
      </c>
      <c r="B24" s="284" t="s">
        <v>10</v>
      </c>
      <c r="C24" s="88" t="s">
        <v>29</v>
      </c>
      <c r="D24" s="69">
        <v>1999</v>
      </c>
      <c r="E24" s="12">
        <v>105</v>
      </c>
      <c r="F24" s="11">
        <v>100</v>
      </c>
      <c r="G24" s="75">
        <f>E24+F24</f>
        <v>205</v>
      </c>
      <c r="H24" s="100">
        <v>36</v>
      </c>
      <c r="I24" s="11">
        <v>70</v>
      </c>
      <c r="J24" s="11">
        <v>69</v>
      </c>
      <c r="K24" s="10">
        <f>H24+J24+I24</f>
        <v>175</v>
      </c>
      <c r="L24" s="107">
        <f>(G24/2+K24+H24)*0.65</f>
        <v>203.77500000000001</v>
      </c>
      <c r="M24" s="14">
        <v>3.3356481481481483E-3</v>
      </c>
      <c r="N24" s="81">
        <v>158</v>
      </c>
      <c r="O24" s="82">
        <v>1.7152777777777776E-3</v>
      </c>
      <c r="P24" s="13">
        <v>186</v>
      </c>
      <c r="Q24" s="101">
        <f>P24+N24+L24</f>
        <v>547.77499999999998</v>
      </c>
      <c r="R24" s="105">
        <v>2017</v>
      </c>
    </row>
    <row r="25" spans="1:18">
      <c r="A25" s="86" t="s">
        <v>255</v>
      </c>
      <c r="B25" s="284" t="s">
        <v>7</v>
      </c>
      <c r="C25" s="88" t="s">
        <v>36</v>
      </c>
      <c r="D25" s="69">
        <v>2001</v>
      </c>
      <c r="E25" s="12">
        <v>85</v>
      </c>
      <c r="F25" s="11">
        <v>100</v>
      </c>
      <c r="G25" s="75">
        <f>E25+F25</f>
        <v>185</v>
      </c>
      <c r="H25" s="100">
        <v>42</v>
      </c>
      <c r="I25" s="11">
        <v>81</v>
      </c>
      <c r="J25" s="11">
        <v>75</v>
      </c>
      <c r="K25" s="10">
        <f>H25+J25+I25</f>
        <v>198</v>
      </c>
      <c r="L25" s="107">
        <f>(G25/2+K25+H25)*0.65</f>
        <v>216.125</v>
      </c>
      <c r="M25" s="14">
        <v>3.2523148148148151E-3</v>
      </c>
      <c r="N25" s="81">
        <v>168</v>
      </c>
      <c r="O25" s="82">
        <v>1.8541666666666665E-3</v>
      </c>
      <c r="P25" s="13">
        <v>163</v>
      </c>
      <c r="Q25" s="101">
        <f>P25+N25+L25</f>
        <v>547.125</v>
      </c>
      <c r="R25" s="105">
        <v>2017</v>
      </c>
    </row>
    <row r="26" spans="1:18">
      <c r="A26" s="86" t="s">
        <v>256</v>
      </c>
      <c r="B26" s="284" t="s">
        <v>163</v>
      </c>
      <c r="C26" s="88" t="s">
        <v>54</v>
      </c>
      <c r="D26" s="69">
        <v>1996</v>
      </c>
      <c r="E26" s="12">
        <v>90</v>
      </c>
      <c r="F26" s="11">
        <v>85</v>
      </c>
      <c r="G26" s="75">
        <f>E26+F26</f>
        <v>175</v>
      </c>
      <c r="H26" s="100">
        <v>40</v>
      </c>
      <c r="I26" s="11">
        <v>83</v>
      </c>
      <c r="J26" s="11">
        <v>80</v>
      </c>
      <c r="K26" s="10">
        <f>H26+I26+J26</f>
        <v>203</v>
      </c>
      <c r="L26" s="107">
        <f>(G26/2+K26+H26)*0.65</f>
        <v>214.82500000000002</v>
      </c>
      <c r="M26" s="14">
        <v>3.2638888888888891E-3</v>
      </c>
      <c r="N26" s="81">
        <v>167</v>
      </c>
      <c r="O26" s="82">
        <v>1.8460648148148149E-3</v>
      </c>
      <c r="P26" s="13">
        <v>164</v>
      </c>
      <c r="Q26" s="101">
        <f>P26+N26+L26</f>
        <v>545.82500000000005</v>
      </c>
      <c r="R26" s="105">
        <v>2014</v>
      </c>
    </row>
    <row r="27" spans="1:18">
      <c r="A27" s="86" t="s">
        <v>257</v>
      </c>
      <c r="B27" s="284" t="s">
        <v>178</v>
      </c>
      <c r="C27" s="88" t="s">
        <v>37</v>
      </c>
      <c r="D27" s="69">
        <v>1995</v>
      </c>
      <c r="E27" s="12">
        <v>90</v>
      </c>
      <c r="F27" s="11">
        <v>85</v>
      </c>
      <c r="G27" s="75">
        <f>E27+F27</f>
        <v>175</v>
      </c>
      <c r="H27" s="100">
        <v>47</v>
      </c>
      <c r="I27" s="11">
        <v>81</v>
      </c>
      <c r="J27" s="11">
        <v>68</v>
      </c>
      <c r="K27" s="10">
        <f>H27+I27+J27</f>
        <v>196</v>
      </c>
      <c r="L27" s="107">
        <f>(G27/2+K27+H27)*0.65</f>
        <v>214.82500000000002</v>
      </c>
      <c r="M27" s="14">
        <v>3.4282407407407404E-3</v>
      </c>
      <c r="N27" s="81">
        <v>147</v>
      </c>
      <c r="O27" s="82">
        <v>1.7557870370370368E-3</v>
      </c>
      <c r="P27" s="13">
        <v>180</v>
      </c>
      <c r="Q27" s="101">
        <f>P27+N27+L27</f>
        <v>541.82500000000005</v>
      </c>
      <c r="R27" s="105">
        <v>2013</v>
      </c>
    </row>
    <row r="28" spans="1:18">
      <c r="A28" s="86" t="s">
        <v>258</v>
      </c>
      <c r="B28" s="284" t="s">
        <v>165</v>
      </c>
      <c r="C28" s="88" t="s">
        <v>35</v>
      </c>
      <c r="D28" s="69">
        <v>1996</v>
      </c>
      <c r="E28" s="12">
        <v>80</v>
      </c>
      <c r="F28" s="11">
        <v>80</v>
      </c>
      <c r="G28" s="75">
        <f>E28+F28</f>
        <v>160</v>
      </c>
      <c r="H28" s="100">
        <v>42</v>
      </c>
      <c r="I28" s="11">
        <v>80</v>
      </c>
      <c r="J28" s="11">
        <v>61</v>
      </c>
      <c r="K28" s="10">
        <f>H28+I28+J28</f>
        <v>183</v>
      </c>
      <c r="L28" s="107">
        <f>(G28/2+K28+H28)*0.65</f>
        <v>198.25</v>
      </c>
      <c r="M28" s="14">
        <v>3.4664351851851852E-3</v>
      </c>
      <c r="N28" s="81">
        <v>142</v>
      </c>
      <c r="O28" s="82">
        <v>1.6446759259259259E-3</v>
      </c>
      <c r="P28" s="13">
        <v>200</v>
      </c>
      <c r="Q28" s="101">
        <f>P28+N28+L28</f>
        <v>540.25</v>
      </c>
      <c r="R28" s="105">
        <v>2013</v>
      </c>
    </row>
    <row r="29" spans="1:18">
      <c r="A29" s="86" t="s">
        <v>259</v>
      </c>
      <c r="B29" s="284" t="s">
        <v>23</v>
      </c>
      <c r="C29" s="88" t="s">
        <v>42</v>
      </c>
      <c r="D29" s="69">
        <v>2000</v>
      </c>
      <c r="E29" s="12">
        <v>100</v>
      </c>
      <c r="F29" s="11">
        <v>100</v>
      </c>
      <c r="G29" s="75">
        <v>200</v>
      </c>
      <c r="H29" s="100">
        <v>40</v>
      </c>
      <c r="I29" s="11">
        <v>78</v>
      </c>
      <c r="J29" s="11">
        <v>83</v>
      </c>
      <c r="K29" s="10">
        <v>201</v>
      </c>
      <c r="L29" s="107">
        <v>221.65</v>
      </c>
      <c r="M29" s="14">
        <v>3.3437499999999995E-3</v>
      </c>
      <c r="N29" s="81">
        <v>157</v>
      </c>
      <c r="O29" s="82">
        <v>1.8715277777777782E-3</v>
      </c>
      <c r="P29" s="13">
        <v>161</v>
      </c>
      <c r="Q29" s="101">
        <v>539.65</v>
      </c>
      <c r="R29" s="105">
        <v>2018</v>
      </c>
    </row>
    <row r="30" spans="1:18">
      <c r="A30" s="86" t="s">
        <v>260</v>
      </c>
      <c r="B30" s="284" t="s">
        <v>204</v>
      </c>
      <c r="C30" s="88" t="s">
        <v>37</v>
      </c>
      <c r="D30" s="69">
        <v>1993</v>
      </c>
      <c r="E30" s="12">
        <v>130</v>
      </c>
      <c r="F30" s="11">
        <v>125</v>
      </c>
      <c r="G30" s="75">
        <f>E30+F30</f>
        <v>255</v>
      </c>
      <c r="H30" s="100">
        <v>38</v>
      </c>
      <c r="I30" s="11">
        <v>81</v>
      </c>
      <c r="J30" s="11">
        <v>65</v>
      </c>
      <c r="K30" s="10">
        <f>H30+I30+J30</f>
        <v>184</v>
      </c>
      <c r="L30" s="107">
        <f>(G30/2+K30+H30)*0.65</f>
        <v>227.17500000000001</v>
      </c>
      <c r="M30" s="14">
        <v>3.3958333333333327E-3</v>
      </c>
      <c r="N30" s="81">
        <v>151</v>
      </c>
      <c r="O30" s="82">
        <v>1.8773148148148145E-3</v>
      </c>
      <c r="P30" s="13">
        <v>160</v>
      </c>
      <c r="Q30" s="101">
        <f>P30+N30+L30</f>
        <v>538.17499999999995</v>
      </c>
      <c r="R30" s="105">
        <v>2010</v>
      </c>
    </row>
    <row r="31" spans="1:18">
      <c r="A31" s="86" t="s">
        <v>261</v>
      </c>
      <c r="B31" s="284" t="s">
        <v>115</v>
      </c>
      <c r="C31" s="88" t="s">
        <v>29</v>
      </c>
      <c r="D31" s="69">
        <v>1993</v>
      </c>
      <c r="E31" s="12">
        <v>115</v>
      </c>
      <c r="F31" s="11">
        <v>105</v>
      </c>
      <c r="G31" s="75">
        <f>E31+F31</f>
        <v>220</v>
      </c>
      <c r="H31" s="100">
        <v>51</v>
      </c>
      <c r="I31" s="11">
        <v>75</v>
      </c>
      <c r="J31" s="11">
        <v>64</v>
      </c>
      <c r="K31" s="10">
        <f>H31+I31+J31</f>
        <v>190</v>
      </c>
      <c r="L31" s="107">
        <f>(G31/2+K31+H31)*0.65</f>
        <v>228.15</v>
      </c>
      <c r="M31" s="14">
        <v>3.5115740740740736E-3</v>
      </c>
      <c r="N31" s="81">
        <v>136</v>
      </c>
      <c r="O31" s="82">
        <v>1.7905092592592591E-3</v>
      </c>
      <c r="P31" s="13">
        <v>173</v>
      </c>
      <c r="Q31" s="101">
        <f>P31+N31+L31</f>
        <v>537.15</v>
      </c>
      <c r="R31" s="105">
        <v>2011</v>
      </c>
    </row>
    <row r="32" spans="1:18">
      <c r="A32" s="86" t="s">
        <v>262</v>
      </c>
      <c r="B32" s="284" t="s">
        <v>164</v>
      </c>
      <c r="C32" s="88" t="s">
        <v>36</v>
      </c>
      <c r="D32" s="69">
        <v>1996</v>
      </c>
      <c r="E32" s="12">
        <v>105</v>
      </c>
      <c r="F32" s="11">
        <v>105</v>
      </c>
      <c r="G32" s="75">
        <f>E32+F32</f>
        <v>210</v>
      </c>
      <c r="H32" s="100">
        <v>29</v>
      </c>
      <c r="I32" s="11">
        <v>86</v>
      </c>
      <c r="J32" s="11">
        <v>75</v>
      </c>
      <c r="K32" s="10">
        <f>H32+I32+J32</f>
        <v>190</v>
      </c>
      <c r="L32" s="107">
        <f>(G32/2+K32+H32)*0.65</f>
        <v>210.6</v>
      </c>
      <c r="M32" s="14">
        <v>3.228009259259259E-3</v>
      </c>
      <c r="N32" s="81">
        <v>171</v>
      </c>
      <c r="O32" s="82">
        <v>1.9259259259259262E-3</v>
      </c>
      <c r="P32" s="13">
        <v>154</v>
      </c>
      <c r="Q32" s="101">
        <f>P32+N32+L32</f>
        <v>535.6</v>
      </c>
      <c r="R32" s="105">
        <v>2014</v>
      </c>
    </row>
    <row r="33" spans="1:18">
      <c r="A33" s="86">
        <v>31</v>
      </c>
      <c r="B33" s="284" t="s">
        <v>134</v>
      </c>
      <c r="C33" s="88" t="s">
        <v>44</v>
      </c>
      <c r="D33" s="69">
        <v>1991</v>
      </c>
      <c r="E33" s="12">
        <v>110</v>
      </c>
      <c r="F33" s="11">
        <v>105</v>
      </c>
      <c r="G33" s="75">
        <f>E33+F33</f>
        <v>215</v>
      </c>
      <c r="H33" s="100">
        <v>28</v>
      </c>
      <c r="I33" s="11">
        <v>73</v>
      </c>
      <c r="J33" s="11">
        <v>75</v>
      </c>
      <c r="K33" s="10">
        <f>H33+I33+J33</f>
        <v>176</v>
      </c>
      <c r="L33" s="107">
        <f>(G33/2+K33+H33)*0.65</f>
        <v>202.47499999999999</v>
      </c>
      <c r="M33" s="14">
        <v>3.4131944444444444E-3</v>
      </c>
      <c r="N33" s="81">
        <v>149</v>
      </c>
      <c r="O33" s="82">
        <v>1.7326388888888888E-3</v>
      </c>
      <c r="P33" s="13">
        <v>183</v>
      </c>
      <c r="Q33" s="101">
        <f>P33+N33+L33</f>
        <v>534.47500000000002</v>
      </c>
      <c r="R33" s="105">
        <v>2009</v>
      </c>
    </row>
    <row r="34" spans="1:18">
      <c r="A34" s="86">
        <f>A33+1</f>
        <v>32</v>
      </c>
      <c r="B34" s="284" t="s">
        <v>18</v>
      </c>
      <c r="C34" s="88" t="s">
        <v>36</v>
      </c>
      <c r="D34" s="69">
        <v>1999</v>
      </c>
      <c r="E34" s="12">
        <v>80</v>
      </c>
      <c r="F34" s="11">
        <v>90</v>
      </c>
      <c r="G34" s="75">
        <f>E34+F34</f>
        <v>170</v>
      </c>
      <c r="H34" s="100">
        <v>41</v>
      </c>
      <c r="I34" s="11">
        <v>72</v>
      </c>
      <c r="J34" s="11">
        <v>69</v>
      </c>
      <c r="K34" s="10">
        <f>H34+J34+I34</f>
        <v>182</v>
      </c>
      <c r="L34" s="107">
        <f>(G34/2+K34+H34)*0.65</f>
        <v>200.20000000000002</v>
      </c>
      <c r="M34" s="14">
        <v>3.1631944444444442E-3</v>
      </c>
      <c r="N34" s="81">
        <v>179</v>
      </c>
      <c r="O34" s="82">
        <v>1.9178240740740742E-3</v>
      </c>
      <c r="P34" s="13">
        <v>155</v>
      </c>
      <c r="Q34" s="101">
        <f>P34+N34+L34</f>
        <v>534.20000000000005</v>
      </c>
      <c r="R34" s="105">
        <v>2017</v>
      </c>
    </row>
    <row r="35" spans="1:18">
      <c r="A35" s="86">
        <f t="shared" ref="A35:A98" si="3">A34+1</f>
        <v>33</v>
      </c>
      <c r="B35" s="284" t="s">
        <v>20</v>
      </c>
      <c r="C35" s="88" t="s">
        <v>35</v>
      </c>
      <c r="D35" s="69">
        <v>2001</v>
      </c>
      <c r="E35" s="12">
        <v>95</v>
      </c>
      <c r="F35" s="11">
        <v>100</v>
      </c>
      <c r="G35" s="75">
        <v>195</v>
      </c>
      <c r="H35" s="100">
        <v>41</v>
      </c>
      <c r="I35" s="11">
        <v>71</v>
      </c>
      <c r="J35" s="11">
        <v>76</v>
      </c>
      <c r="K35" s="10">
        <v>188</v>
      </c>
      <c r="L35" s="107">
        <v>212.22499999999999</v>
      </c>
      <c r="M35" s="14">
        <v>3.3171296296296295E-3</v>
      </c>
      <c r="N35" s="81">
        <v>160</v>
      </c>
      <c r="O35" s="82">
        <v>1.8819444444444445E-3</v>
      </c>
      <c r="P35" s="13">
        <v>159</v>
      </c>
      <c r="Q35" s="101">
        <v>531.22500000000002</v>
      </c>
      <c r="R35" s="105">
        <v>2018</v>
      </c>
    </row>
    <row r="36" spans="1:18">
      <c r="A36" s="86">
        <f t="shared" si="3"/>
        <v>34</v>
      </c>
      <c r="B36" s="284" t="s">
        <v>51</v>
      </c>
      <c r="C36" s="88" t="s">
        <v>35</v>
      </c>
      <c r="D36" s="69">
        <v>2000</v>
      </c>
      <c r="E36" s="12">
        <v>90</v>
      </c>
      <c r="F36" s="11">
        <v>90</v>
      </c>
      <c r="G36" s="75">
        <f>E36+F36</f>
        <v>180</v>
      </c>
      <c r="H36" s="100">
        <v>55</v>
      </c>
      <c r="I36" s="11">
        <v>85</v>
      </c>
      <c r="J36" s="11">
        <v>82</v>
      </c>
      <c r="K36" s="10">
        <f>H36+J36+I36</f>
        <v>222</v>
      </c>
      <c r="L36" s="107">
        <f>(G36/2+K36+H36)*0.65</f>
        <v>238.55</v>
      </c>
      <c r="M36" s="14">
        <v>3.5266203703703705E-3</v>
      </c>
      <c r="N36" s="81">
        <v>135</v>
      </c>
      <c r="O36" s="82">
        <v>1.8969907407407405E-3</v>
      </c>
      <c r="P36" s="13">
        <v>157</v>
      </c>
      <c r="Q36" s="101">
        <f>P36+N36+L36</f>
        <v>530.54999999999995</v>
      </c>
      <c r="R36" s="105">
        <v>2017</v>
      </c>
    </row>
    <row r="37" spans="1:18">
      <c r="A37" s="86">
        <f t="shared" si="3"/>
        <v>35</v>
      </c>
      <c r="B37" s="284" t="s">
        <v>146</v>
      </c>
      <c r="C37" s="88" t="s">
        <v>31</v>
      </c>
      <c r="D37" s="69">
        <v>1990</v>
      </c>
      <c r="E37" s="12">
        <v>90</v>
      </c>
      <c r="F37" s="11">
        <v>90</v>
      </c>
      <c r="G37" s="75">
        <f>E37+F37</f>
        <v>180</v>
      </c>
      <c r="H37" s="100">
        <v>30</v>
      </c>
      <c r="I37" s="11">
        <v>83</v>
      </c>
      <c r="J37" s="11">
        <v>72</v>
      </c>
      <c r="K37" s="10">
        <f>H37+I37+J37</f>
        <v>185</v>
      </c>
      <c r="L37" s="107">
        <f>(G37/2+K37+H37)*0.65</f>
        <v>198.25</v>
      </c>
      <c r="M37" s="14">
        <v>3.1574074074074074E-3</v>
      </c>
      <c r="N37" s="81">
        <v>180</v>
      </c>
      <c r="O37" s="82">
        <v>1.9479166666666664E-3</v>
      </c>
      <c r="P37" s="13">
        <v>151</v>
      </c>
      <c r="Q37" s="101">
        <f>P37+N37+L37</f>
        <v>529.25</v>
      </c>
      <c r="R37" s="105">
        <v>2008</v>
      </c>
    </row>
    <row r="38" spans="1:18">
      <c r="A38" s="86">
        <f t="shared" si="3"/>
        <v>36</v>
      </c>
      <c r="B38" s="284" t="s">
        <v>92</v>
      </c>
      <c r="C38" s="88" t="s">
        <v>53</v>
      </c>
      <c r="D38" s="69">
        <v>1997</v>
      </c>
      <c r="E38" s="12">
        <v>105</v>
      </c>
      <c r="F38" s="11">
        <v>95</v>
      </c>
      <c r="G38" s="75">
        <f>E38+F38</f>
        <v>200</v>
      </c>
      <c r="H38" s="100">
        <v>36</v>
      </c>
      <c r="I38" s="11">
        <v>99</v>
      </c>
      <c r="J38" s="11">
        <v>85</v>
      </c>
      <c r="K38" s="10">
        <f>H38+J38+I38</f>
        <v>220</v>
      </c>
      <c r="L38" s="107">
        <f>(G38/2+K38+H38)*0.65</f>
        <v>231.4</v>
      </c>
      <c r="M38" s="14">
        <v>3.4699074074074072E-3</v>
      </c>
      <c r="N38" s="81">
        <v>142</v>
      </c>
      <c r="O38" s="82">
        <v>1.9340277777777778E-3</v>
      </c>
      <c r="P38" s="13">
        <v>153</v>
      </c>
      <c r="Q38" s="101">
        <f>P38+N38+L38</f>
        <v>526.4</v>
      </c>
      <c r="R38" s="105">
        <v>2015</v>
      </c>
    </row>
    <row r="39" spans="1:18">
      <c r="A39" s="86">
        <f t="shared" si="3"/>
        <v>37</v>
      </c>
      <c r="B39" s="284" t="s">
        <v>135</v>
      </c>
      <c r="C39" s="88" t="s">
        <v>36</v>
      </c>
      <c r="D39" s="69">
        <v>1992</v>
      </c>
      <c r="E39" s="12">
        <v>110</v>
      </c>
      <c r="F39" s="11">
        <v>100</v>
      </c>
      <c r="G39" s="75">
        <f>E39+F39</f>
        <v>210</v>
      </c>
      <c r="H39" s="100">
        <v>46</v>
      </c>
      <c r="I39" s="11">
        <v>114</v>
      </c>
      <c r="J39" s="11">
        <v>93</v>
      </c>
      <c r="K39" s="10">
        <f>H39+I39+J39</f>
        <v>253</v>
      </c>
      <c r="L39" s="107">
        <f>(G39/2+K39+H39)*0.65</f>
        <v>262.60000000000002</v>
      </c>
      <c r="M39" s="14">
        <v>3.6273148148148154E-3</v>
      </c>
      <c r="N39" s="81">
        <v>122</v>
      </c>
      <c r="O39" s="82">
        <v>2.0439814814814813E-3</v>
      </c>
      <c r="P39" s="13">
        <v>140</v>
      </c>
      <c r="Q39" s="101">
        <f>P39+N39+L39</f>
        <v>524.6</v>
      </c>
      <c r="R39" s="105">
        <v>2009</v>
      </c>
    </row>
    <row r="40" spans="1:18">
      <c r="A40" s="86">
        <f t="shared" si="3"/>
        <v>38</v>
      </c>
      <c r="B40" s="284" t="s">
        <v>179</v>
      </c>
      <c r="C40" s="88" t="s">
        <v>37</v>
      </c>
      <c r="D40" s="69">
        <v>1995</v>
      </c>
      <c r="E40" s="12">
        <v>105</v>
      </c>
      <c r="F40" s="11">
        <v>115</v>
      </c>
      <c r="G40" s="75">
        <f>E40+F40</f>
        <v>220</v>
      </c>
      <c r="H40" s="100">
        <v>41</v>
      </c>
      <c r="I40" s="11">
        <v>76</v>
      </c>
      <c r="J40" s="11">
        <v>70</v>
      </c>
      <c r="K40" s="10">
        <f>H40+I40+J40</f>
        <v>187</v>
      </c>
      <c r="L40" s="107">
        <f>(G40/2+K40+H40)*0.65</f>
        <v>219.70000000000002</v>
      </c>
      <c r="M40" s="14">
        <v>3.5289351851851853E-3</v>
      </c>
      <c r="N40" s="81">
        <v>134</v>
      </c>
      <c r="O40" s="82">
        <v>1.8113425925925927E-3</v>
      </c>
      <c r="P40" s="13">
        <v>169</v>
      </c>
      <c r="Q40" s="101">
        <f>P40+N40+L40</f>
        <v>522.70000000000005</v>
      </c>
      <c r="R40" s="105">
        <v>2013</v>
      </c>
    </row>
    <row r="41" spans="1:18">
      <c r="A41" s="86">
        <f t="shared" si="3"/>
        <v>39</v>
      </c>
      <c r="B41" s="284" t="s">
        <v>8</v>
      </c>
      <c r="C41" s="88" t="s">
        <v>36</v>
      </c>
      <c r="D41" s="69">
        <v>1999</v>
      </c>
      <c r="E41" s="12">
        <v>85</v>
      </c>
      <c r="F41" s="11">
        <v>90</v>
      </c>
      <c r="G41" s="75">
        <f>E41+F41</f>
        <v>175</v>
      </c>
      <c r="H41" s="100">
        <v>44</v>
      </c>
      <c r="I41" s="11">
        <v>81</v>
      </c>
      <c r="J41" s="11">
        <v>71</v>
      </c>
      <c r="K41" s="10">
        <f>H41+J41+I41</f>
        <v>196</v>
      </c>
      <c r="L41" s="107">
        <f>(G41/2+K41+H41)*0.65</f>
        <v>212.875</v>
      </c>
      <c r="M41" s="14">
        <v>3.414351851851852E-3</v>
      </c>
      <c r="N41" s="81">
        <v>148</v>
      </c>
      <c r="O41" s="82">
        <v>1.8842592592592594E-3</v>
      </c>
      <c r="P41" s="13">
        <v>159</v>
      </c>
      <c r="Q41" s="101">
        <f>P41+N41+L41</f>
        <v>519.875</v>
      </c>
      <c r="R41" s="105">
        <v>2017</v>
      </c>
    </row>
    <row r="42" spans="1:18">
      <c r="A42" s="86">
        <f t="shared" si="3"/>
        <v>40</v>
      </c>
      <c r="B42" s="284" t="s">
        <v>9</v>
      </c>
      <c r="C42" s="88" t="s">
        <v>36</v>
      </c>
      <c r="D42" s="69">
        <v>2000</v>
      </c>
      <c r="E42" s="12">
        <v>100</v>
      </c>
      <c r="F42" s="11">
        <v>90</v>
      </c>
      <c r="G42" s="75">
        <f>E42+F42</f>
        <v>190</v>
      </c>
      <c r="H42" s="100">
        <v>51</v>
      </c>
      <c r="I42" s="11">
        <v>76</v>
      </c>
      <c r="J42" s="11">
        <v>79</v>
      </c>
      <c r="K42" s="10">
        <f>H42+J42+I42</f>
        <v>206</v>
      </c>
      <c r="L42" s="107">
        <f>(G42/2+K42+H42)*0.65</f>
        <v>228.8</v>
      </c>
      <c r="M42" s="14">
        <v>3.2858796296296295E-3</v>
      </c>
      <c r="N42" s="81">
        <v>164</v>
      </c>
      <c r="O42" s="82">
        <v>2.1574074074074074E-3</v>
      </c>
      <c r="P42" s="13">
        <v>126</v>
      </c>
      <c r="Q42" s="101">
        <f>P42+N42+L42</f>
        <v>518.79999999999995</v>
      </c>
      <c r="R42" s="105">
        <v>2017</v>
      </c>
    </row>
    <row r="43" spans="1:18">
      <c r="A43" s="86">
        <f t="shared" si="3"/>
        <v>41</v>
      </c>
      <c r="B43" s="284" t="s">
        <v>124</v>
      </c>
      <c r="C43" s="88" t="s">
        <v>29</v>
      </c>
      <c r="D43" s="69">
        <v>1994</v>
      </c>
      <c r="E43" s="12">
        <v>110</v>
      </c>
      <c r="F43" s="11">
        <v>100</v>
      </c>
      <c r="G43" s="75">
        <f>E43+F43</f>
        <v>210</v>
      </c>
      <c r="H43" s="100">
        <v>50</v>
      </c>
      <c r="I43" s="11">
        <v>101</v>
      </c>
      <c r="J43" s="11">
        <v>87</v>
      </c>
      <c r="K43" s="10">
        <f>H43+I43+J43</f>
        <v>238</v>
      </c>
      <c r="L43" s="107">
        <f>(G43/2+K43+H43)*0.65</f>
        <v>255.45000000000002</v>
      </c>
      <c r="M43" s="14">
        <v>3.4710648148148144E-3</v>
      </c>
      <c r="N43" s="81">
        <v>141</v>
      </c>
      <c r="O43" s="82">
        <v>2.2037037037037038E-3</v>
      </c>
      <c r="P43" s="13">
        <v>121</v>
      </c>
      <c r="Q43" s="101">
        <f>P43+N43+L43</f>
        <v>517.45000000000005</v>
      </c>
      <c r="R43" s="105">
        <v>2012</v>
      </c>
    </row>
    <row r="44" spans="1:18">
      <c r="A44" s="86">
        <f t="shared" si="3"/>
        <v>42</v>
      </c>
      <c r="B44" s="284" t="s">
        <v>22</v>
      </c>
      <c r="C44" s="88" t="s">
        <v>40</v>
      </c>
      <c r="D44" s="69">
        <v>2001</v>
      </c>
      <c r="E44" s="12">
        <v>105</v>
      </c>
      <c r="F44" s="11">
        <v>90</v>
      </c>
      <c r="G44" s="75">
        <v>195</v>
      </c>
      <c r="H44" s="100">
        <v>31</v>
      </c>
      <c r="I44" s="11">
        <v>94</v>
      </c>
      <c r="J44" s="11">
        <v>82</v>
      </c>
      <c r="K44" s="10">
        <v>207</v>
      </c>
      <c r="L44" s="107">
        <v>218.07500000000002</v>
      </c>
      <c r="M44" s="14">
        <v>3.2037037037037034E-3</v>
      </c>
      <c r="N44" s="81">
        <v>174</v>
      </c>
      <c r="O44" s="82">
        <v>2.1782407407407406E-3</v>
      </c>
      <c r="P44" s="13">
        <v>124</v>
      </c>
      <c r="Q44" s="101">
        <v>516.07500000000005</v>
      </c>
      <c r="R44" s="105">
        <v>2018</v>
      </c>
    </row>
    <row r="45" spans="1:18">
      <c r="A45" s="86">
        <f t="shared" si="3"/>
        <v>43</v>
      </c>
      <c r="B45" s="284" t="s">
        <v>116</v>
      </c>
      <c r="C45" s="88" t="s">
        <v>35</v>
      </c>
      <c r="D45" s="69">
        <v>1993</v>
      </c>
      <c r="E45" s="12">
        <v>105</v>
      </c>
      <c r="F45" s="11">
        <v>95</v>
      </c>
      <c r="G45" s="75">
        <f>E45+F45</f>
        <v>200</v>
      </c>
      <c r="H45" s="100">
        <v>43</v>
      </c>
      <c r="I45" s="11">
        <v>92</v>
      </c>
      <c r="J45" s="11">
        <v>85</v>
      </c>
      <c r="K45" s="10">
        <f>H45+I45+J45</f>
        <v>220</v>
      </c>
      <c r="L45" s="107">
        <f>(G45/2+K45+H45)*0.65</f>
        <v>235.95000000000002</v>
      </c>
      <c r="M45" s="14">
        <v>3.5937500000000002E-3</v>
      </c>
      <c r="N45" s="81">
        <v>126</v>
      </c>
      <c r="O45" s="82">
        <v>1.9305555555555554E-3</v>
      </c>
      <c r="P45" s="13">
        <v>153</v>
      </c>
      <c r="Q45" s="101">
        <f>P45+N45+L45</f>
        <v>514.95000000000005</v>
      </c>
      <c r="R45" s="105">
        <v>2011</v>
      </c>
    </row>
    <row r="46" spans="1:18">
      <c r="A46" s="86">
        <f t="shared" si="3"/>
        <v>44</v>
      </c>
      <c r="B46" s="284" t="s">
        <v>137</v>
      </c>
      <c r="C46" s="88" t="s">
        <v>37</v>
      </c>
      <c r="D46" s="69">
        <v>1991</v>
      </c>
      <c r="E46" s="12">
        <v>105</v>
      </c>
      <c r="F46" s="11">
        <v>90</v>
      </c>
      <c r="G46" s="75">
        <f>E46+F46</f>
        <v>195</v>
      </c>
      <c r="H46" s="100">
        <v>24</v>
      </c>
      <c r="I46" s="11">
        <v>82</v>
      </c>
      <c r="J46" s="11">
        <v>69</v>
      </c>
      <c r="K46" s="10">
        <f>H46+I46+J46</f>
        <v>175</v>
      </c>
      <c r="L46" s="107">
        <f>(G46/2+K46+H46)*0.65</f>
        <v>192.72499999999999</v>
      </c>
      <c r="M46" s="14">
        <v>3.3877314814814816E-3</v>
      </c>
      <c r="N46" s="81">
        <v>152</v>
      </c>
      <c r="O46" s="82">
        <v>1.8090277777777777E-3</v>
      </c>
      <c r="P46" s="13">
        <v>170</v>
      </c>
      <c r="Q46" s="101">
        <f>P46+N46+L46</f>
        <v>514.72500000000002</v>
      </c>
      <c r="R46" s="105">
        <v>2009</v>
      </c>
    </row>
    <row r="47" spans="1:18">
      <c r="A47" s="86">
        <f t="shared" si="3"/>
        <v>45</v>
      </c>
      <c r="B47" s="284" t="s">
        <v>207</v>
      </c>
      <c r="C47" s="88" t="s">
        <v>37</v>
      </c>
      <c r="D47" s="69">
        <v>1992</v>
      </c>
      <c r="E47" s="12">
        <v>105</v>
      </c>
      <c r="F47" s="11">
        <v>90</v>
      </c>
      <c r="G47" s="75">
        <f>E47+F47</f>
        <v>195</v>
      </c>
      <c r="H47" s="100">
        <v>24</v>
      </c>
      <c r="I47" s="11">
        <v>99</v>
      </c>
      <c r="J47" s="11">
        <v>67</v>
      </c>
      <c r="K47" s="10">
        <f>H47+I47+J47</f>
        <v>190</v>
      </c>
      <c r="L47" s="107">
        <f>(G47/2+K47+H47)*0.65</f>
        <v>202.47499999999999</v>
      </c>
      <c r="M47" s="14">
        <v>3.3437499999999995E-3</v>
      </c>
      <c r="N47" s="81">
        <v>157</v>
      </c>
      <c r="O47" s="82">
        <v>1.9259259259259262E-3</v>
      </c>
      <c r="P47" s="13">
        <v>154</v>
      </c>
      <c r="Q47" s="101">
        <f>P47+N47+L47</f>
        <v>513.47500000000002</v>
      </c>
      <c r="R47" s="105">
        <v>2010</v>
      </c>
    </row>
    <row r="48" spans="1:18">
      <c r="A48" s="86">
        <f t="shared" si="3"/>
        <v>46</v>
      </c>
      <c r="B48" s="284" t="s">
        <v>180</v>
      </c>
      <c r="C48" s="88" t="s">
        <v>37</v>
      </c>
      <c r="D48" s="69">
        <v>1995</v>
      </c>
      <c r="E48" s="12">
        <v>90</v>
      </c>
      <c r="F48" s="11">
        <v>95</v>
      </c>
      <c r="G48" s="75">
        <f>E48+F48</f>
        <v>185</v>
      </c>
      <c r="H48" s="100">
        <v>21</v>
      </c>
      <c r="I48" s="11">
        <v>83</v>
      </c>
      <c r="J48" s="11">
        <v>75</v>
      </c>
      <c r="K48" s="10">
        <f>H48+I48+J48</f>
        <v>179</v>
      </c>
      <c r="L48" s="107">
        <f>(G48/2+K48+H48)*0.65</f>
        <v>190.125</v>
      </c>
      <c r="M48" s="14">
        <v>3.2083333333333334E-3</v>
      </c>
      <c r="N48" s="81">
        <v>174</v>
      </c>
      <c r="O48" s="82">
        <v>1.9895833333333332E-3</v>
      </c>
      <c r="P48" s="13">
        <v>146</v>
      </c>
      <c r="Q48" s="101">
        <f>P48+N48+L48</f>
        <v>510.125</v>
      </c>
      <c r="R48" s="105">
        <v>2013</v>
      </c>
    </row>
    <row r="49" spans="1:18">
      <c r="A49" s="86">
        <f t="shared" si="3"/>
        <v>47</v>
      </c>
      <c r="B49" s="284" t="s">
        <v>16</v>
      </c>
      <c r="C49" s="88" t="s">
        <v>39</v>
      </c>
      <c r="D49" s="69">
        <v>2000</v>
      </c>
      <c r="E49" s="12">
        <v>95</v>
      </c>
      <c r="F49" s="11">
        <v>85</v>
      </c>
      <c r="G49" s="75">
        <v>180</v>
      </c>
      <c r="H49" s="100">
        <v>30</v>
      </c>
      <c r="I49" s="11">
        <v>65</v>
      </c>
      <c r="J49" s="11">
        <v>71</v>
      </c>
      <c r="K49" s="10">
        <v>166</v>
      </c>
      <c r="L49" s="107">
        <v>185.9</v>
      </c>
      <c r="M49" s="14">
        <v>3.5185185185185185E-3</v>
      </c>
      <c r="N49" s="81">
        <v>136</v>
      </c>
      <c r="O49" s="82">
        <v>1.707175925925926E-3</v>
      </c>
      <c r="P49" s="13">
        <v>188</v>
      </c>
      <c r="Q49" s="101">
        <v>509.9</v>
      </c>
      <c r="R49" s="105">
        <v>2018</v>
      </c>
    </row>
    <row r="50" spans="1:18">
      <c r="A50" s="86">
        <f t="shared" si="3"/>
        <v>48</v>
      </c>
      <c r="B50" s="284" t="s">
        <v>302</v>
      </c>
      <c r="C50" s="88" t="s">
        <v>27</v>
      </c>
      <c r="D50" s="69">
        <v>2000</v>
      </c>
      <c r="E50" s="12">
        <v>100</v>
      </c>
      <c r="F50" s="11">
        <v>95</v>
      </c>
      <c r="G50" s="75">
        <v>195</v>
      </c>
      <c r="H50" s="100">
        <v>19</v>
      </c>
      <c r="I50" s="11">
        <v>64</v>
      </c>
      <c r="J50" s="11">
        <v>62</v>
      </c>
      <c r="K50" s="10">
        <v>145</v>
      </c>
      <c r="L50" s="107">
        <v>169.97499999999999</v>
      </c>
      <c r="M50" s="14">
        <v>3.2199074074074074E-3</v>
      </c>
      <c r="N50" s="81">
        <v>172</v>
      </c>
      <c r="O50" s="82">
        <v>1.8333333333333335E-3</v>
      </c>
      <c r="P50" s="13">
        <v>166</v>
      </c>
      <c r="Q50" s="101">
        <v>507.97500000000002</v>
      </c>
      <c r="R50" s="105">
        <v>2018</v>
      </c>
    </row>
    <row r="51" spans="1:18">
      <c r="A51" s="86">
        <f t="shared" si="3"/>
        <v>49</v>
      </c>
      <c r="B51" s="284" t="s">
        <v>94</v>
      </c>
      <c r="C51" s="88" t="s">
        <v>39</v>
      </c>
      <c r="D51" s="69">
        <v>1997</v>
      </c>
      <c r="E51" s="12">
        <v>120</v>
      </c>
      <c r="F51" s="11">
        <v>105</v>
      </c>
      <c r="G51" s="75">
        <f>E51+F51</f>
        <v>225</v>
      </c>
      <c r="H51" s="100">
        <v>28</v>
      </c>
      <c r="I51" s="11">
        <v>83</v>
      </c>
      <c r="J51" s="11">
        <v>69</v>
      </c>
      <c r="K51" s="10">
        <f>H51+J51+I51</f>
        <v>180</v>
      </c>
      <c r="L51" s="107">
        <f>(G51/2+K51+H51)*0.65</f>
        <v>208.32500000000002</v>
      </c>
      <c r="M51" s="14">
        <v>3.5960648148148154E-3</v>
      </c>
      <c r="N51" s="81">
        <v>126</v>
      </c>
      <c r="O51" s="82">
        <v>1.7893518518518519E-3</v>
      </c>
      <c r="P51" s="13">
        <v>173</v>
      </c>
      <c r="Q51" s="101">
        <f>P51+N51+L51</f>
        <v>507.32500000000005</v>
      </c>
      <c r="R51" s="105">
        <v>2015</v>
      </c>
    </row>
    <row r="52" spans="1:18">
      <c r="A52" s="86">
        <f t="shared" si="3"/>
        <v>50</v>
      </c>
      <c r="B52" s="284" t="s">
        <v>293</v>
      </c>
      <c r="C52" s="88" t="s">
        <v>34</v>
      </c>
      <c r="D52" s="69">
        <v>2001</v>
      </c>
      <c r="E52" s="12">
        <v>95</v>
      </c>
      <c r="F52" s="11">
        <v>85</v>
      </c>
      <c r="G52" s="75">
        <v>180</v>
      </c>
      <c r="H52" s="100">
        <v>31</v>
      </c>
      <c r="I52" s="11">
        <v>81</v>
      </c>
      <c r="J52" s="11">
        <v>84</v>
      </c>
      <c r="K52" s="10">
        <v>196</v>
      </c>
      <c r="L52" s="107">
        <v>206.05</v>
      </c>
      <c r="M52" s="14">
        <v>3.4583333333333337E-3</v>
      </c>
      <c r="N52" s="81">
        <v>143</v>
      </c>
      <c r="O52" s="82">
        <v>1.8900462962962961E-3</v>
      </c>
      <c r="P52" s="13">
        <v>158</v>
      </c>
      <c r="Q52" s="101">
        <v>507.05</v>
      </c>
      <c r="R52" s="105">
        <v>2018</v>
      </c>
    </row>
    <row r="53" spans="1:18">
      <c r="A53" s="86">
        <f t="shared" si="3"/>
        <v>51</v>
      </c>
      <c r="B53" s="284" t="s">
        <v>267</v>
      </c>
      <c r="C53" s="88" t="s">
        <v>35</v>
      </c>
      <c r="D53" s="69">
        <v>1996</v>
      </c>
      <c r="E53" s="12">
        <v>105</v>
      </c>
      <c r="F53" s="11">
        <v>100</v>
      </c>
      <c r="G53" s="75">
        <v>205</v>
      </c>
      <c r="H53" s="100">
        <v>40</v>
      </c>
      <c r="I53" s="11">
        <v>74</v>
      </c>
      <c r="J53" s="11">
        <v>73</v>
      </c>
      <c r="K53" s="10">
        <v>187</v>
      </c>
      <c r="L53" s="107">
        <v>214.17500000000001</v>
      </c>
      <c r="M53" s="14">
        <v>3.5509259259259261E-3</v>
      </c>
      <c r="N53" s="81">
        <v>132</v>
      </c>
      <c r="O53" s="82">
        <v>1.8643518518518521E-3</v>
      </c>
      <c r="P53" s="13">
        <v>160</v>
      </c>
      <c r="Q53" s="101">
        <v>506.17500000000001</v>
      </c>
      <c r="R53" s="105">
        <v>2014</v>
      </c>
    </row>
    <row r="54" spans="1:18">
      <c r="A54" s="86">
        <f t="shared" si="3"/>
        <v>52</v>
      </c>
      <c r="B54" s="284" t="s">
        <v>188</v>
      </c>
      <c r="C54" s="88" t="s">
        <v>189</v>
      </c>
      <c r="D54" s="69">
        <v>1994</v>
      </c>
      <c r="E54" s="12">
        <v>95</v>
      </c>
      <c r="F54" s="11">
        <v>85</v>
      </c>
      <c r="G54" s="75">
        <f>E54+F54</f>
        <v>180</v>
      </c>
      <c r="H54" s="100">
        <v>24</v>
      </c>
      <c r="I54" s="11">
        <v>75</v>
      </c>
      <c r="J54" s="11">
        <v>76</v>
      </c>
      <c r="K54" s="10">
        <f>H54+I54+J54</f>
        <v>175</v>
      </c>
      <c r="L54" s="107">
        <f>(G54/2+K54+H54)*0.65</f>
        <v>187.85</v>
      </c>
      <c r="M54" s="14">
        <v>3.3483796296296295E-3</v>
      </c>
      <c r="N54" s="81">
        <v>157</v>
      </c>
      <c r="O54" s="82">
        <v>1.8668981481481481E-3</v>
      </c>
      <c r="P54" s="13">
        <v>161</v>
      </c>
      <c r="Q54" s="101">
        <f>P54+N54+L54</f>
        <v>505.85</v>
      </c>
      <c r="R54" s="105">
        <v>2012</v>
      </c>
    </row>
    <row r="55" spans="1:18">
      <c r="A55" s="86">
        <f t="shared" si="3"/>
        <v>53</v>
      </c>
      <c r="B55" s="284" t="s">
        <v>144</v>
      </c>
      <c r="C55" s="88" t="s">
        <v>40</v>
      </c>
      <c r="D55" s="69">
        <v>1990</v>
      </c>
      <c r="E55" s="12">
        <v>90</v>
      </c>
      <c r="F55" s="11">
        <v>100</v>
      </c>
      <c r="G55" s="75">
        <f>E55+F55</f>
        <v>190</v>
      </c>
      <c r="H55" s="100">
        <v>21</v>
      </c>
      <c r="I55" s="11">
        <v>72</v>
      </c>
      <c r="J55" s="11">
        <v>66</v>
      </c>
      <c r="K55" s="10">
        <f>H55+I55+J55</f>
        <v>159</v>
      </c>
      <c r="L55" s="107">
        <f>(G55/2+K55+H55)*0.65</f>
        <v>178.75</v>
      </c>
      <c r="M55" s="14">
        <v>3.2361111111111115E-3</v>
      </c>
      <c r="N55" s="81">
        <v>170</v>
      </c>
      <c r="O55" s="82">
        <v>1.912037037037037E-3</v>
      </c>
      <c r="P55" s="13">
        <v>156</v>
      </c>
      <c r="Q55" s="101">
        <f>P55+N55+L55</f>
        <v>504.75</v>
      </c>
      <c r="R55" s="105">
        <v>2008</v>
      </c>
    </row>
    <row r="56" spans="1:18">
      <c r="A56" s="86">
        <f t="shared" si="3"/>
        <v>54</v>
      </c>
      <c r="B56" s="284" t="s">
        <v>288</v>
      </c>
      <c r="C56" s="88" t="s">
        <v>120</v>
      </c>
      <c r="D56" s="69">
        <v>2001</v>
      </c>
      <c r="E56" s="12">
        <v>95</v>
      </c>
      <c r="F56" s="11">
        <v>80</v>
      </c>
      <c r="G56" s="75">
        <v>175</v>
      </c>
      <c r="H56" s="100">
        <v>19</v>
      </c>
      <c r="I56" s="11">
        <v>68</v>
      </c>
      <c r="J56" s="11">
        <v>67</v>
      </c>
      <c r="K56" s="10">
        <v>154</v>
      </c>
      <c r="L56" s="107">
        <v>169.32500000000002</v>
      </c>
      <c r="M56" s="14">
        <v>3.1724537037037038E-3</v>
      </c>
      <c r="N56" s="81">
        <v>178</v>
      </c>
      <c r="O56" s="82">
        <v>1.9085648148148145E-3</v>
      </c>
      <c r="P56" s="13">
        <v>156</v>
      </c>
      <c r="Q56" s="101">
        <v>503.32500000000005</v>
      </c>
      <c r="R56" s="105">
        <v>2018</v>
      </c>
    </row>
    <row r="57" spans="1:18">
      <c r="A57" s="86">
        <f t="shared" si="3"/>
        <v>55</v>
      </c>
      <c r="B57" s="284" t="s">
        <v>162</v>
      </c>
      <c r="C57" s="88" t="s">
        <v>29</v>
      </c>
      <c r="D57" s="69">
        <v>1998</v>
      </c>
      <c r="E57" s="12">
        <v>80</v>
      </c>
      <c r="F57" s="11">
        <v>90</v>
      </c>
      <c r="G57" s="75">
        <f>E57+F57</f>
        <v>170</v>
      </c>
      <c r="H57" s="100">
        <v>44</v>
      </c>
      <c r="I57" s="11">
        <v>72</v>
      </c>
      <c r="J57" s="11">
        <v>73</v>
      </c>
      <c r="K57" s="10">
        <f>H57+I57+J57</f>
        <v>189</v>
      </c>
      <c r="L57" s="107">
        <f>(G57/2+K57+H57)*0.65</f>
        <v>206.70000000000002</v>
      </c>
      <c r="M57" s="14">
        <v>3.421296296296296E-3</v>
      </c>
      <c r="N57" s="81">
        <v>148</v>
      </c>
      <c r="O57" s="82">
        <v>1.9710648148148148E-3</v>
      </c>
      <c r="P57" s="13">
        <v>148</v>
      </c>
      <c r="Q57" s="101">
        <f>P57+N57+L57</f>
        <v>502.70000000000005</v>
      </c>
      <c r="R57" s="105">
        <v>2015</v>
      </c>
    </row>
    <row r="58" spans="1:18">
      <c r="A58" s="86">
        <f t="shared" si="3"/>
        <v>56</v>
      </c>
      <c r="B58" s="284" t="s">
        <v>145</v>
      </c>
      <c r="C58" s="88" t="s">
        <v>35</v>
      </c>
      <c r="D58" s="69">
        <v>1990</v>
      </c>
      <c r="E58" s="12">
        <v>100</v>
      </c>
      <c r="F58" s="11">
        <v>100</v>
      </c>
      <c r="G58" s="75">
        <f>E58+F58</f>
        <v>200</v>
      </c>
      <c r="H58" s="100">
        <v>23</v>
      </c>
      <c r="I58" s="11">
        <v>73</v>
      </c>
      <c r="J58" s="11">
        <v>59</v>
      </c>
      <c r="K58" s="10">
        <f>H58+I58+J58</f>
        <v>155</v>
      </c>
      <c r="L58" s="107">
        <f>(G58/2+K58+H58)*0.65</f>
        <v>180.70000000000002</v>
      </c>
      <c r="M58" s="14">
        <v>3.4803240740740745E-3</v>
      </c>
      <c r="N58" s="81">
        <v>140</v>
      </c>
      <c r="O58" s="82">
        <v>1.7407407407407408E-3</v>
      </c>
      <c r="P58" s="13">
        <v>182</v>
      </c>
      <c r="Q58" s="101">
        <f>P58+N58+L58</f>
        <v>502.70000000000005</v>
      </c>
      <c r="R58" s="105">
        <v>2008</v>
      </c>
    </row>
    <row r="59" spans="1:18">
      <c r="A59" s="86">
        <f t="shared" si="3"/>
        <v>57</v>
      </c>
      <c r="B59" s="284" t="s">
        <v>269</v>
      </c>
      <c r="C59" s="88" t="s">
        <v>34</v>
      </c>
      <c r="D59" s="69">
        <v>1998</v>
      </c>
      <c r="E59" s="12">
        <v>85</v>
      </c>
      <c r="F59" s="11">
        <v>80</v>
      </c>
      <c r="G59" s="75">
        <v>165</v>
      </c>
      <c r="H59" s="100">
        <v>28</v>
      </c>
      <c r="I59" s="11">
        <v>42</v>
      </c>
      <c r="J59" s="11">
        <v>49</v>
      </c>
      <c r="K59" s="10">
        <v>119</v>
      </c>
      <c r="L59" s="107">
        <v>149.17500000000001</v>
      </c>
      <c r="M59" s="14">
        <v>3.1990740740740742E-3</v>
      </c>
      <c r="N59" s="81">
        <v>175</v>
      </c>
      <c r="O59" s="82">
        <v>1.767361111111111E-3</v>
      </c>
      <c r="P59" s="13">
        <v>177</v>
      </c>
      <c r="Q59" s="101">
        <v>501.17500000000001</v>
      </c>
      <c r="R59" s="105">
        <v>2015</v>
      </c>
    </row>
    <row r="60" spans="1:18">
      <c r="A60" s="86">
        <f t="shared" si="3"/>
        <v>58</v>
      </c>
      <c r="B60" s="284" t="s">
        <v>279</v>
      </c>
      <c r="C60" s="88" t="s">
        <v>31</v>
      </c>
      <c r="D60" s="69">
        <v>2001</v>
      </c>
      <c r="E60" s="12">
        <v>85</v>
      </c>
      <c r="F60" s="11">
        <v>75</v>
      </c>
      <c r="G60" s="75">
        <v>160</v>
      </c>
      <c r="H60" s="100">
        <v>32</v>
      </c>
      <c r="I60" s="11">
        <v>69</v>
      </c>
      <c r="J60" s="11">
        <v>64</v>
      </c>
      <c r="K60" s="10">
        <v>165</v>
      </c>
      <c r="L60" s="107">
        <v>180.05</v>
      </c>
      <c r="M60" s="14">
        <v>3.3379629629629627E-3</v>
      </c>
      <c r="N60" s="81">
        <v>158</v>
      </c>
      <c r="O60" s="82">
        <v>1.8506944444444445E-3</v>
      </c>
      <c r="P60" s="13">
        <v>163</v>
      </c>
      <c r="Q60" s="101">
        <v>501.05</v>
      </c>
      <c r="R60" s="105">
        <v>2018</v>
      </c>
    </row>
    <row r="61" spans="1:18">
      <c r="A61" s="86">
        <f t="shared" si="3"/>
        <v>59</v>
      </c>
      <c r="B61" s="284" t="s">
        <v>79</v>
      </c>
      <c r="C61" s="88" t="s">
        <v>29</v>
      </c>
      <c r="D61" s="69">
        <v>1999</v>
      </c>
      <c r="E61" s="12">
        <v>105</v>
      </c>
      <c r="F61" s="11">
        <v>105</v>
      </c>
      <c r="G61" s="75">
        <v>210</v>
      </c>
      <c r="H61" s="100">
        <v>46</v>
      </c>
      <c r="I61" s="11">
        <v>86</v>
      </c>
      <c r="J61" s="11">
        <v>60</v>
      </c>
      <c r="K61" s="10">
        <v>192</v>
      </c>
      <c r="L61" s="107">
        <v>222.95000000000002</v>
      </c>
      <c r="M61" s="14">
        <v>3.4953703703703705E-3</v>
      </c>
      <c r="N61" s="81">
        <v>138</v>
      </c>
      <c r="O61" s="82">
        <v>2.0509259259259257E-3</v>
      </c>
      <c r="P61" s="13">
        <v>139</v>
      </c>
      <c r="Q61" s="101">
        <v>499.95000000000005</v>
      </c>
      <c r="R61" s="105">
        <v>2016</v>
      </c>
    </row>
    <row r="62" spans="1:18">
      <c r="A62" s="86">
        <f t="shared" si="3"/>
        <v>60</v>
      </c>
      <c r="B62" s="284" t="s">
        <v>78</v>
      </c>
      <c r="C62" s="88" t="s">
        <v>29</v>
      </c>
      <c r="D62" s="69">
        <v>1998</v>
      </c>
      <c r="E62" s="12">
        <v>90</v>
      </c>
      <c r="F62" s="11">
        <v>90</v>
      </c>
      <c r="G62" s="75">
        <f>E62+F62</f>
        <v>180</v>
      </c>
      <c r="H62" s="100">
        <v>30</v>
      </c>
      <c r="I62" s="11">
        <v>87</v>
      </c>
      <c r="J62" s="11">
        <v>74</v>
      </c>
      <c r="K62" s="10">
        <f>H62+J62+I62</f>
        <v>191</v>
      </c>
      <c r="L62" s="107">
        <f>(G62/2+K62+H62)*0.65</f>
        <v>202.15</v>
      </c>
      <c r="M62" s="14">
        <v>3.655092592592593E-3</v>
      </c>
      <c r="N62" s="81">
        <v>119</v>
      </c>
      <c r="O62" s="82">
        <v>1.767361111111111E-3</v>
      </c>
      <c r="P62" s="13">
        <v>177</v>
      </c>
      <c r="Q62" s="101">
        <f>P62+N62+L62</f>
        <v>498.15</v>
      </c>
      <c r="R62" s="105">
        <v>2015</v>
      </c>
    </row>
    <row r="63" spans="1:18">
      <c r="A63" s="86">
        <f t="shared" si="3"/>
        <v>61</v>
      </c>
      <c r="B63" s="284" t="s">
        <v>108</v>
      </c>
      <c r="C63" s="88" t="s">
        <v>36</v>
      </c>
      <c r="D63" s="69">
        <v>1998</v>
      </c>
      <c r="E63" s="12">
        <v>95</v>
      </c>
      <c r="F63" s="11">
        <v>95</v>
      </c>
      <c r="G63" s="75">
        <f>E63+F63</f>
        <v>190</v>
      </c>
      <c r="H63" s="100">
        <v>32</v>
      </c>
      <c r="I63" s="11">
        <v>78</v>
      </c>
      <c r="J63" s="11">
        <v>66</v>
      </c>
      <c r="K63" s="10">
        <f>H63+J63+I63</f>
        <v>176</v>
      </c>
      <c r="L63" s="107">
        <f>(G63/2+K63+H63)*0.65</f>
        <v>196.95000000000002</v>
      </c>
      <c r="M63" s="14">
        <v>3.5185185185185185E-3</v>
      </c>
      <c r="N63" s="81">
        <v>136</v>
      </c>
      <c r="O63" s="82">
        <v>1.8368055555555557E-3</v>
      </c>
      <c r="P63" s="13">
        <v>165</v>
      </c>
      <c r="Q63" s="101">
        <f>P63+N63+L63</f>
        <v>497.95000000000005</v>
      </c>
      <c r="R63" s="105">
        <v>2016</v>
      </c>
    </row>
    <row r="64" spans="1:18">
      <c r="A64" s="86">
        <f t="shared" si="3"/>
        <v>62</v>
      </c>
      <c r="B64" s="284" t="s">
        <v>161</v>
      </c>
      <c r="C64" s="88" t="s">
        <v>174</v>
      </c>
      <c r="D64" s="69">
        <v>1997</v>
      </c>
      <c r="E64" s="12">
        <v>90</v>
      </c>
      <c r="F64" s="11">
        <v>80</v>
      </c>
      <c r="G64" s="75">
        <f>E64+F64</f>
        <v>170</v>
      </c>
      <c r="H64" s="100">
        <v>33</v>
      </c>
      <c r="I64" s="11">
        <v>79</v>
      </c>
      <c r="J64" s="11">
        <v>62</v>
      </c>
      <c r="K64" s="10">
        <f>H64+I64+J64</f>
        <v>174</v>
      </c>
      <c r="L64" s="107">
        <f>(G64/2+K64+H64)*0.65</f>
        <v>189.8</v>
      </c>
      <c r="M64" s="14">
        <v>3.1793981481481482E-3</v>
      </c>
      <c r="N64" s="81">
        <v>177</v>
      </c>
      <c r="O64" s="82">
        <v>2.1192129629629629E-3</v>
      </c>
      <c r="P64" s="13">
        <v>131</v>
      </c>
      <c r="Q64" s="101">
        <f>P64+N64+L64</f>
        <v>497.8</v>
      </c>
      <c r="R64" s="105">
        <v>2014</v>
      </c>
    </row>
    <row r="65" spans="1:18">
      <c r="A65" s="86">
        <f t="shared" si="3"/>
        <v>63</v>
      </c>
      <c r="B65" s="284" t="s">
        <v>166</v>
      </c>
      <c r="C65" s="88" t="s">
        <v>28</v>
      </c>
      <c r="D65" s="69">
        <v>1996</v>
      </c>
      <c r="E65" s="12">
        <v>115</v>
      </c>
      <c r="F65" s="11">
        <v>100</v>
      </c>
      <c r="G65" s="75">
        <f>E65+F65</f>
        <v>215</v>
      </c>
      <c r="H65" s="100">
        <v>17</v>
      </c>
      <c r="I65" s="11">
        <v>94</v>
      </c>
      <c r="J65" s="11">
        <v>76</v>
      </c>
      <c r="K65" s="10">
        <f>H65+I65+J65</f>
        <v>187</v>
      </c>
      <c r="L65" s="107">
        <f>(G65/2+K65+H65)*0.65</f>
        <v>202.47499999999999</v>
      </c>
      <c r="M65" s="14">
        <v>3.7152777777777774E-3</v>
      </c>
      <c r="N65" s="81">
        <v>111</v>
      </c>
      <c r="O65" s="82">
        <v>1.7488425925925926E-3</v>
      </c>
      <c r="P65" s="13">
        <v>180</v>
      </c>
      <c r="Q65" s="101">
        <f>P65+N65+L65</f>
        <v>493.47500000000002</v>
      </c>
      <c r="R65" s="105">
        <v>2014</v>
      </c>
    </row>
    <row r="66" spans="1:18">
      <c r="A66" s="86">
        <f t="shared" si="3"/>
        <v>64</v>
      </c>
      <c r="B66" s="284" t="s">
        <v>139</v>
      </c>
      <c r="C66" s="88" t="s">
        <v>37</v>
      </c>
      <c r="D66" s="69">
        <v>1992</v>
      </c>
      <c r="E66" s="12">
        <v>110</v>
      </c>
      <c r="F66" s="11">
        <v>85</v>
      </c>
      <c r="G66" s="75">
        <f>E66+F66</f>
        <v>195</v>
      </c>
      <c r="H66" s="100">
        <v>24</v>
      </c>
      <c r="I66" s="11">
        <v>80</v>
      </c>
      <c r="J66" s="11">
        <v>61</v>
      </c>
      <c r="K66" s="10">
        <f>H66+I66+J66</f>
        <v>165</v>
      </c>
      <c r="L66" s="107">
        <f>(G66/2+K66+H66)*0.65</f>
        <v>186.22499999999999</v>
      </c>
      <c r="M66" s="14">
        <v>3.4479166666666668E-3</v>
      </c>
      <c r="N66" s="81">
        <v>144</v>
      </c>
      <c r="O66" s="82">
        <v>1.8680555555555553E-3</v>
      </c>
      <c r="P66" s="13">
        <v>161</v>
      </c>
      <c r="Q66" s="101">
        <f>P66+N66+L66</f>
        <v>491.22500000000002</v>
      </c>
      <c r="R66" s="105">
        <v>2009</v>
      </c>
    </row>
    <row r="67" spans="1:18">
      <c r="A67" s="86">
        <f t="shared" si="3"/>
        <v>65</v>
      </c>
      <c r="B67" s="284" t="s">
        <v>219</v>
      </c>
      <c r="C67" s="88" t="s">
        <v>35</v>
      </c>
      <c r="D67" s="69">
        <v>1991</v>
      </c>
      <c r="E67" s="12">
        <v>100</v>
      </c>
      <c r="F67" s="11">
        <v>80</v>
      </c>
      <c r="G67" s="75">
        <f>E67+F67</f>
        <v>180</v>
      </c>
      <c r="H67" s="100">
        <v>40</v>
      </c>
      <c r="I67" s="11">
        <v>83</v>
      </c>
      <c r="J67" s="11">
        <v>74</v>
      </c>
      <c r="K67" s="10">
        <f>H67+I67+J67</f>
        <v>197</v>
      </c>
      <c r="L67" s="107">
        <f>(G67/2+K67+H67)*0.65</f>
        <v>212.55</v>
      </c>
      <c r="M67" s="14">
        <v>3.5324074074074077E-3</v>
      </c>
      <c r="N67" s="81">
        <v>134</v>
      </c>
      <c r="O67" s="82">
        <v>2.0069444444444444E-3</v>
      </c>
      <c r="P67" s="13">
        <v>144</v>
      </c>
      <c r="Q67" s="101">
        <f>P67+N67+L67</f>
        <v>490.55</v>
      </c>
      <c r="R67" s="105">
        <v>2009</v>
      </c>
    </row>
    <row r="68" spans="1:18">
      <c r="A68" s="86">
        <f t="shared" si="3"/>
        <v>66</v>
      </c>
      <c r="B68" s="284" t="s">
        <v>285</v>
      </c>
      <c r="C68" s="88" t="s">
        <v>39</v>
      </c>
      <c r="D68" s="69">
        <v>2000</v>
      </c>
      <c r="E68" s="12">
        <v>70</v>
      </c>
      <c r="F68" s="11">
        <v>65</v>
      </c>
      <c r="G68" s="75">
        <v>135</v>
      </c>
      <c r="H68" s="100">
        <v>30</v>
      </c>
      <c r="I68" s="11">
        <v>66</v>
      </c>
      <c r="J68" s="11">
        <v>75</v>
      </c>
      <c r="K68" s="10">
        <v>171</v>
      </c>
      <c r="L68" s="107">
        <v>174.52500000000001</v>
      </c>
      <c r="M68" s="14">
        <v>3.3819444444444444E-3</v>
      </c>
      <c r="N68" s="81">
        <v>152</v>
      </c>
      <c r="O68" s="82">
        <v>1.8437499999999999E-3</v>
      </c>
      <c r="P68" s="13">
        <v>164</v>
      </c>
      <c r="Q68" s="101">
        <v>490.52499999999998</v>
      </c>
      <c r="R68" s="105">
        <v>2018</v>
      </c>
    </row>
    <row r="69" spans="1:18">
      <c r="A69" s="86">
        <f t="shared" si="3"/>
        <v>67</v>
      </c>
      <c r="B69" s="284" t="s">
        <v>147</v>
      </c>
      <c r="C69" s="88" t="s">
        <v>148</v>
      </c>
      <c r="D69" s="69">
        <v>1990</v>
      </c>
      <c r="E69" s="12">
        <v>90</v>
      </c>
      <c r="F69" s="11">
        <v>80</v>
      </c>
      <c r="G69" s="75">
        <f>E69+F69</f>
        <v>170</v>
      </c>
      <c r="H69" s="100">
        <v>22</v>
      </c>
      <c r="I69" s="11">
        <v>105</v>
      </c>
      <c r="J69" s="11">
        <v>84</v>
      </c>
      <c r="K69" s="10">
        <f>H69+I69+J69</f>
        <v>211</v>
      </c>
      <c r="L69" s="107">
        <f>(G69/2+K69+H69)*0.65</f>
        <v>206.70000000000002</v>
      </c>
      <c r="M69" s="14">
        <v>3.5763888888888894E-3</v>
      </c>
      <c r="N69" s="81">
        <v>128</v>
      </c>
      <c r="O69" s="82">
        <v>1.9293981481481482E-3</v>
      </c>
      <c r="P69" s="13">
        <v>153</v>
      </c>
      <c r="Q69" s="101">
        <f>P69+N69+L69</f>
        <v>487.70000000000005</v>
      </c>
      <c r="R69" s="105">
        <v>2008</v>
      </c>
    </row>
    <row r="70" spans="1:18">
      <c r="A70" s="86">
        <f t="shared" si="3"/>
        <v>68</v>
      </c>
      <c r="B70" s="284" t="s">
        <v>91</v>
      </c>
      <c r="C70" s="88" t="s">
        <v>31</v>
      </c>
      <c r="D70" s="69">
        <v>1997</v>
      </c>
      <c r="E70" s="12">
        <v>95</v>
      </c>
      <c r="F70" s="11">
        <v>90</v>
      </c>
      <c r="G70" s="75">
        <f>E70+F70</f>
        <v>185</v>
      </c>
      <c r="H70" s="100">
        <v>40</v>
      </c>
      <c r="I70" s="11">
        <v>99</v>
      </c>
      <c r="J70" s="11">
        <v>79</v>
      </c>
      <c r="K70" s="10">
        <f>H70+J70+I70</f>
        <v>218</v>
      </c>
      <c r="L70" s="107">
        <f>(G70/2+K70+H70)*0.65</f>
        <v>227.82500000000002</v>
      </c>
      <c r="M70" s="14">
        <v>3.4305555555555552E-3</v>
      </c>
      <c r="N70" s="81">
        <v>146</v>
      </c>
      <c r="O70" s="82">
        <v>2.2754629629629631E-3</v>
      </c>
      <c r="P70" s="13">
        <v>112</v>
      </c>
      <c r="Q70" s="101">
        <f>P70+N70+L70</f>
        <v>485.82500000000005</v>
      </c>
      <c r="R70" s="105">
        <v>2015</v>
      </c>
    </row>
    <row r="71" spans="1:18">
      <c r="A71" s="86">
        <f t="shared" si="3"/>
        <v>69</v>
      </c>
      <c r="B71" s="284" t="s">
        <v>167</v>
      </c>
      <c r="C71" s="88" t="s">
        <v>168</v>
      </c>
      <c r="D71" s="69">
        <v>1996</v>
      </c>
      <c r="E71" s="12">
        <v>130</v>
      </c>
      <c r="F71" s="11">
        <v>120</v>
      </c>
      <c r="G71" s="75">
        <f>E71+F71</f>
        <v>250</v>
      </c>
      <c r="H71" s="100">
        <v>23</v>
      </c>
      <c r="I71" s="11">
        <v>82</v>
      </c>
      <c r="J71" s="11">
        <v>70</v>
      </c>
      <c r="K71" s="10">
        <f>H71+I71+J71</f>
        <v>175</v>
      </c>
      <c r="L71" s="107">
        <f>(G71/2+K71+H71)*0.65</f>
        <v>209.95000000000002</v>
      </c>
      <c r="M71" s="14">
        <v>3.7581018518518523E-3</v>
      </c>
      <c r="N71" s="81">
        <v>106</v>
      </c>
      <c r="O71" s="82">
        <v>1.8136574074074077E-3</v>
      </c>
      <c r="P71" s="13">
        <v>169</v>
      </c>
      <c r="Q71" s="101">
        <f>P71+N71+L71</f>
        <v>484.95000000000005</v>
      </c>
      <c r="R71" s="105">
        <v>2014</v>
      </c>
    </row>
    <row r="72" spans="1:18">
      <c r="A72" s="86">
        <f t="shared" si="3"/>
        <v>70</v>
      </c>
      <c r="B72" s="284" t="s">
        <v>19</v>
      </c>
      <c r="C72" s="88" t="s">
        <v>41</v>
      </c>
      <c r="D72" s="69">
        <v>2002</v>
      </c>
      <c r="E72" s="12">
        <v>95</v>
      </c>
      <c r="F72" s="11">
        <v>90</v>
      </c>
      <c r="G72" s="75">
        <f>E72+F72</f>
        <v>185</v>
      </c>
      <c r="H72" s="100">
        <v>24</v>
      </c>
      <c r="I72" s="11">
        <v>84</v>
      </c>
      <c r="J72" s="11">
        <v>65</v>
      </c>
      <c r="K72" s="10">
        <f>H72+J72+I72</f>
        <v>173</v>
      </c>
      <c r="L72" s="107">
        <f>(G72/2+K72+H72)*0.65</f>
        <v>188.17500000000001</v>
      </c>
      <c r="M72" s="14">
        <v>3.472222222222222E-3</v>
      </c>
      <c r="N72" s="81">
        <v>141</v>
      </c>
      <c r="O72" s="82">
        <v>1.9340277777777778E-3</v>
      </c>
      <c r="P72" s="13">
        <v>153</v>
      </c>
      <c r="Q72" s="101">
        <f>P72+N72+L72</f>
        <v>482.17500000000001</v>
      </c>
      <c r="R72" s="105">
        <v>2017</v>
      </c>
    </row>
    <row r="73" spans="1:18">
      <c r="A73" s="86">
        <f t="shared" si="3"/>
        <v>71</v>
      </c>
      <c r="B73" s="284" t="s">
        <v>169</v>
      </c>
      <c r="C73" s="88" t="s">
        <v>42</v>
      </c>
      <c r="D73" s="69">
        <v>1996</v>
      </c>
      <c r="E73" s="12">
        <v>90</v>
      </c>
      <c r="F73" s="11">
        <v>100</v>
      </c>
      <c r="G73" s="75">
        <f>E73+F73</f>
        <v>190</v>
      </c>
      <c r="H73" s="100">
        <v>30</v>
      </c>
      <c r="I73" s="11">
        <v>65</v>
      </c>
      <c r="J73" s="11">
        <v>73</v>
      </c>
      <c r="K73" s="10">
        <f>H73+I73+J73</f>
        <v>168</v>
      </c>
      <c r="L73" s="107">
        <f>(G73/2+K73+H73)*0.65</f>
        <v>190.45000000000002</v>
      </c>
      <c r="M73" s="14">
        <v>3.5277777777777777E-3</v>
      </c>
      <c r="N73" s="81">
        <v>134</v>
      </c>
      <c r="O73" s="82">
        <v>1.9108796296296298E-3</v>
      </c>
      <c r="P73" s="13">
        <v>156</v>
      </c>
      <c r="Q73" s="101">
        <f>P73+N73+L73</f>
        <v>480.45000000000005</v>
      </c>
      <c r="R73" s="105">
        <v>2014</v>
      </c>
    </row>
    <row r="74" spans="1:18">
      <c r="A74" s="86">
        <f t="shared" si="3"/>
        <v>72</v>
      </c>
      <c r="B74" s="284" t="s">
        <v>190</v>
      </c>
      <c r="C74" s="88" t="s">
        <v>191</v>
      </c>
      <c r="D74" s="69">
        <v>1994</v>
      </c>
      <c r="E74" s="12">
        <v>120</v>
      </c>
      <c r="F74" s="11">
        <v>90</v>
      </c>
      <c r="G74" s="75">
        <f>E74+F74</f>
        <v>210</v>
      </c>
      <c r="H74" s="100">
        <v>37</v>
      </c>
      <c r="I74" s="11">
        <v>86</v>
      </c>
      <c r="J74" s="11">
        <v>76</v>
      </c>
      <c r="K74" s="10">
        <f>H74+I74+J74</f>
        <v>199</v>
      </c>
      <c r="L74" s="107">
        <f>(G74/2+K74+H74)*0.65</f>
        <v>221.65</v>
      </c>
      <c r="M74" s="14">
        <v>3.8217592592592591E-3</v>
      </c>
      <c r="N74" s="81">
        <v>98</v>
      </c>
      <c r="O74" s="82">
        <v>1.8796296296296295E-3</v>
      </c>
      <c r="P74" s="13">
        <v>160</v>
      </c>
      <c r="Q74" s="101">
        <f>P74+N74+L74</f>
        <v>479.65</v>
      </c>
      <c r="R74" s="105">
        <v>2012</v>
      </c>
    </row>
    <row r="75" spans="1:18">
      <c r="A75" s="86">
        <f t="shared" si="3"/>
        <v>73</v>
      </c>
      <c r="B75" s="284" t="s">
        <v>117</v>
      </c>
      <c r="C75" s="88" t="s">
        <v>118</v>
      </c>
      <c r="D75" s="69">
        <v>1993</v>
      </c>
      <c r="E75" s="12">
        <v>105</v>
      </c>
      <c r="F75" s="11">
        <v>90</v>
      </c>
      <c r="G75" s="75">
        <f>E75+F75</f>
        <v>195</v>
      </c>
      <c r="H75" s="100">
        <v>30</v>
      </c>
      <c r="I75" s="11">
        <v>71</v>
      </c>
      <c r="J75" s="11">
        <v>66</v>
      </c>
      <c r="K75" s="10">
        <f>H75+I75+J75</f>
        <v>167</v>
      </c>
      <c r="L75" s="107">
        <f>(G75/2+K75+H75)*0.65</f>
        <v>191.42500000000001</v>
      </c>
      <c r="M75" s="14">
        <v>3.3171296296296295E-3</v>
      </c>
      <c r="N75" s="81">
        <v>160</v>
      </c>
      <c r="O75" s="82">
        <v>2.1412037037037038E-3</v>
      </c>
      <c r="P75" s="13">
        <v>128</v>
      </c>
      <c r="Q75" s="101">
        <f>P75+N75+L75</f>
        <v>479.42500000000001</v>
      </c>
      <c r="R75" s="105">
        <v>2011</v>
      </c>
    </row>
    <row r="76" spans="1:18">
      <c r="A76" s="86">
        <f t="shared" si="3"/>
        <v>74</v>
      </c>
      <c r="B76" s="284" t="s">
        <v>110</v>
      </c>
      <c r="C76" s="88" t="s">
        <v>29</v>
      </c>
      <c r="D76" s="69">
        <v>1999</v>
      </c>
      <c r="E76" s="12">
        <v>130</v>
      </c>
      <c r="F76" s="11">
        <v>110</v>
      </c>
      <c r="G76" s="75">
        <f>E76+F76</f>
        <v>240</v>
      </c>
      <c r="H76" s="100">
        <v>53</v>
      </c>
      <c r="I76" s="11">
        <v>86</v>
      </c>
      <c r="J76" s="11">
        <v>72</v>
      </c>
      <c r="K76" s="10">
        <f>H76+J76+I76</f>
        <v>211</v>
      </c>
      <c r="L76" s="107">
        <f>(G76/2+K76+H76)*0.65</f>
        <v>249.60000000000002</v>
      </c>
      <c r="M76" s="14">
        <v>3.8425925925925923E-3</v>
      </c>
      <c r="N76" s="81">
        <v>96</v>
      </c>
      <c r="O76" s="82">
        <v>1.9421296296296298E-3</v>
      </c>
      <c r="P76" s="13">
        <v>133</v>
      </c>
      <c r="Q76" s="101">
        <f>P76+N76+L76</f>
        <v>478.6</v>
      </c>
      <c r="R76" s="105">
        <v>2016</v>
      </c>
    </row>
    <row r="77" spans="1:18">
      <c r="A77" s="86">
        <f t="shared" si="3"/>
        <v>75</v>
      </c>
      <c r="B77" s="284" t="s">
        <v>52</v>
      </c>
      <c r="C77" s="88" t="s">
        <v>27</v>
      </c>
      <c r="D77" s="69">
        <v>2001</v>
      </c>
      <c r="E77" s="12">
        <v>140</v>
      </c>
      <c r="F77" s="11">
        <v>115</v>
      </c>
      <c r="G77" s="75">
        <v>255</v>
      </c>
      <c r="H77" s="100">
        <v>39</v>
      </c>
      <c r="I77" s="11">
        <v>89</v>
      </c>
      <c r="J77" s="11">
        <v>59</v>
      </c>
      <c r="K77" s="10">
        <v>187</v>
      </c>
      <c r="L77" s="107">
        <v>229.77500000000001</v>
      </c>
      <c r="M77" s="14">
        <v>3.584490740740741E-3</v>
      </c>
      <c r="N77" s="81">
        <v>127</v>
      </c>
      <c r="O77" s="82">
        <v>2.2025462962962966E-3</v>
      </c>
      <c r="P77" s="13">
        <v>121</v>
      </c>
      <c r="Q77" s="101">
        <v>477.77499999999998</v>
      </c>
      <c r="R77" s="105">
        <v>2018</v>
      </c>
    </row>
    <row r="78" spans="1:18">
      <c r="A78" s="86">
        <f t="shared" si="3"/>
        <v>76</v>
      </c>
      <c r="B78" s="284" t="s">
        <v>208</v>
      </c>
      <c r="C78" s="88" t="s">
        <v>195</v>
      </c>
      <c r="D78" s="69">
        <v>1992</v>
      </c>
      <c r="E78" s="12">
        <v>105</v>
      </c>
      <c r="F78" s="11">
        <v>90</v>
      </c>
      <c r="G78" s="75">
        <f>E78+F78</f>
        <v>195</v>
      </c>
      <c r="H78" s="100">
        <v>27</v>
      </c>
      <c r="I78" s="11">
        <v>84</v>
      </c>
      <c r="J78" s="11">
        <v>65</v>
      </c>
      <c r="K78" s="10">
        <f>H78+I78+J78</f>
        <v>176</v>
      </c>
      <c r="L78" s="107">
        <f>(G78/2+K78+H78)*0.65</f>
        <v>195.32500000000002</v>
      </c>
      <c r="M78" s="14">
        <v>3.4548611111111112E-3</v>
      </c>
      <c r="N78" s="81">
        <v>143</v>
      </c>
      <c r="O78" s="82">
        <v>2.0474537037037037E-3</v>
      </c>
      <c r="P78" s="13">
        <v>139</v>
      </c>
      <c r="Q78" s="101">
        <f>P78+N78+L78</f>
        <v>477.32500000000005</v>
      </c>
      <c r="R78" s="105">
        <v>2010</v>
      </c>
    </row>
    <row r="79" spans="1:18">
      <c r="A79" s="86">
        <f t="shared" si="3"/>
        <v>77</v>
      </c>
      <c r="B79" s="284" t="s">
        <v>209</v>
      </c>
      <c r="C79" s="88" t="s">
        <v>29</v>
      </c>
      <c r="D79" s="69">
        <v>1992</v>
      </c>
      <c r="E79" s="12">
        <v>95</v>
      </c>
      <c r="F79" s="11">
        <v>85</v>
      </c>
      <c r="G79" s="75">
        <f>E79+F79</f>
        <v>180</v>
      </c>
      <c r="H79" s="100">
        <v>30</v>
      </c>
      <c r="I79" s="11">
        <v>125</v>
      </c>
      <c r="J79" s="11">
        <v>76</v>
      </c>
      <c r="K79" s="10">
        <f>H79+I79+J79</f>
        <v>231</v>
      </c>
      <c r="L79" s="107">
        <f>(G79/2+K79+H79)*0.65</f>
        <v>228.15</v>
      </c>
      <c r="M79" s="14">
        <v>3.425925925925926E-3</v>
      </c>
      <c r="N79" s="81">
        <v>147</v>
      </c>
      <c r="O79" s="82">
        <v>2.3726851851851851E-3</v>
      </c>
      <c r="P79" s="13">
        <v>100</v>
      </c>
      <c r="Q79" s="101">
        <f>P79+N79+L79</f>
        <v>475.15</v>
      </c>
      <c r="R79" s="105">
        <v>2010</v>
      </c>
    </row>
    <row r="80" spans="1:18">
      <c r="A80" s="86">
        <f t="shared" si="3"/>
        <v>78</v>
      </c>
      <c r="B80" s="284" t="s">
        <v>205</v>
      </c>
      <c r="C80" s="88" t="s">
        <v>35</v>
      </c>
      <c r="D80" s="69">
        <v>1993</v>
      </c>
      <c r="E80" s="12">
        <v>95</v>
      </c>
      <c r="F80" s="11">
        <v>85</v>
      </c>
      <c r="G80" s="75">
        <f>E80+F80</f>
        <v>180</v>
      </c>
      <c r="H80" s="100">
        <v>46</v>
      </c>
      <c r="I80" s="11">
        <v>87</v>
      </c>
      <c r="J80" s="11">
        <v>65</v>
      </c>
      <c r="K80" s="10">
        <f>H80+I80+J80</f>
        <v>198</v>
      </c>
      <c r="L80" s="107">
        <f>(G80/2+K80+H80)*0.65</f>
        <v>217.1</v>
      </c>
      <c r="M80" s="14">
        <v>3.2893518518518519E-3</v>
      </c>
      <c r="N80" s="81">
        <v>164</v>
      </c>
      <c r="O80" s="82">
        <v>2.4317129629629632E-3</v>
      </c>
      <c r="P80" s="13">
        <v>94</v>
      </c>
      <c r="Q80" s="101">
        <f>P80+N80+L80</f>
        <v>475.1</v>
      </c>
      <c r="R80" s="105">
        <v>2010</v>
      </c>
    </row>
    <row r="81" spans="1:18">
      <c r="A81" s="86">
        <f t="shared" si="3"/>
        <v>79</v>
      </c>
      <c r="B81" s="284" t="s">
        <v>77</v>
      </c>
      <c r="C81" s="88" t="s">
        <v>33</v>
      </c>
      <c r="D81" s="69">
        <v>1998</v>
      </c>
      <c r="E81" s="12">
        <v>115</v>
      </c>
      <c r="F81" s="11">
        <v>90</v>
      </c>
      <c r="G81" s="75">
        <f>E81+F81</f>
        <v>205</v>
      </c>
      <c r="H81" s="100">
        <v>35</v>
      </c>
      <c r="I81" s="11">
        <v>100</v>
      </c>
      <c r="J81" s="11">
        <v>81</v>
      </c>
      <c r="K81" s="10">
        <f>H81+J81+I81</f>
        <v>216</v>
      </c>
      <c r="L81" s="107">
        <f>(G81/2+K81+H81)*0.65</f>
        <v>229.77500000000001</v>
      </c>
      <c r="M81" s="14">
        <v>3.5995370370370369E-3</v>
      </c>
      <c r="N81" s="81">
        <v>126</v>
      </c>
      <c r="O81" s="82">
        <v>2.2199074074074074E-3</v>
      </c>
      <c r="P81" s="13">
        <v>119</v>
      </c>
      <c r="Q81" s="101">
        <f>P81+N81+L81</f>
        <v>474.77499999999998</v>
      </c>
      <c r="R81" s="105">
        <v>2016</v>
      </c>
    </row>
    <row r="82" spans="1:18">
      <c r="A82" s="86">
        <f t="shared" si="3"/>
        <v>80</v>
      </c>
      <c r="B82" s="284" t="s">
        <v>119</v>
      </c>
      <c r="C82" s="88" t="s">
        <v>120</v>
      </c>
      <c r="D82" s="69">
        <v>1993</v>
      </c>
      <c r="E82" s="12">
        <v>105</v>
      </c>
      <c r="F82" s="11">
        <v>90</v>
      </c>
      <c r="G82" s="75">
        <f>E82+F82</f>
        <v>195</v>
      </c>
      <c r="H82" s="100">
        <v>27</v>
      </c>
      <c r="I82" s="11">
        <v>95</v>
      </c>
      <c r="J82" s="11">
        <v>80</v>
      </c>
      <c r="K82" s="10">
        <f>H82+I82+J82</f>
        <v>202</v>
      </c>
      <c r="L82" s="107">
        <f>(G82/2+K82+H82)*0.65</f>
        <v>212.22499999999999</v>
      </c>
      <c r="M82" s="14">
        <v>3.5324074074074077E-3</v>
      </c>
      <c r="N82" s="81">
        <v>134</v>
      </c>
      <c r="O82" s="82">
        <v>2.1435185185185186E-3</v>
      </c>
      <c r="P82" s="13">
        <v>128</v>
      </c>
      <c r="Q82" s="101">
        <f>P82+N82+L82</f>
        <v>474.22500000000002</v>
      </c>
      <c r="R82" s="105">
        <v>2011</v>
      </c>
    </row>
    <row r="83" spans="1:18">
      <c r="A83" s="86">
        <f t="shared" si="3"/>
        <v>81</v>
      </c>
      <c r="B83" s="284" t="s">
        <v>212</v>
      </c>
      <c r="C83" s="88" t="s">
        <v>36</v>
      </c>
      <c r="D83" s="69">
        <v>1992</v>
      </c>
      <c r="E83" s="12">
        <v>85</v>
      </c>
      <c r="F83" s="11">
        <v>85</v>
      </c>
      <c r="G83" s="75">
        <f>E83+F83</f>
        <v>170</v>
      </c>
      <c r="H83" s="100">
        <v>55</v>
      </c>
      <c r="I83" s="11">
        <v>74</v>
      </c>
      <c r="J83" s="11">
        <v>55</v>
      </c>
      <c r="K83" s="10">
        <f>H83+I83+J83</f>
        <v>184</v>
      </c>
      <c r="L83" s="107">
        <f>(G83/2+K83+H83)*0.65</f>
        <v>210.6</v>
      </c>
      <c r="M83" s="14">
        <v>3.6122685185185181E-3</v>
      </c>
      <c r="N83" s="81">
        <v>124</v>
      </c>
      <c r="O83" s="82">
        <v>2.0578703703703705E-3</v>
      </c>
      <c r="P83" s="13">
        <v>138</v>
      </c>
      <c r="Q83" s="101">
        <f>P83+N83+L83</f>
        <v>472.6</v>
      </c>
      <c r="R83" s="105">
        <v>2010</v>
      </c>
    </row>
    <row r="84" spans="1:18">
      <c r="A84" s="86">
        <f t="shared" si="3"/>
        <v>82</v>
      </c>
      <c r="B84" s="284" t="s">
        <v>93</v>
      </c>
      <c r="C84" s="88" t="s">
        <v>39</v>
      </c>
      <c r="D84" s="69">
        <v>1998</v>
      </c>
      <c r="E84" s="12">
        <v>105</v>
      </c>
      <c r="F84" s="11">
        <v>95</v>
      </c>
      <c r="G84" s="75">
        <f>E84+F84</f>
        <v>200</v>
      </c>
      <c r="H84" s="100">
        <v>21</v>
      </c>
      <c r="I84" s="11">
        <v>74</v>
      </c>
      <c r="J84" s="11">
        <v>70</v>
      </c>
      <c r="K84" s="10">
        <f>H84+I84+J84</f>
        <v>165</v>
      </c>
      <c r="L84" s="107">
        <f>(G84/2+K84+H84)*0.65</f>
        <v>185.9</v>
      </c>
      <c r="M84" s="14">
        <v>3.5405092592592593E-3</v>
      </c>
      <c r="N84" s="81">
        <v>133</v>
      </c>
      <c r="O84" s="82">
        <v>1.9560185185185184E-3</v>
      </c>
      <c r="P84" s="13">
        <v>150</v>
      </c>
      <c r="Q84" s="101">
        <f>P84+N84+L84</f>
        <v>468.9</v>
      </c>
      <c r="R84" s="105">
        <v>2015</v>
      </c>
    </row>
    <row r="85" spans="1:18">
      <c r="A85" s="86">
        <f t="shared" si="3"/>
        <v>83</v>
      </c>
      <c r="B85" s="284" t="s">
        <v>25</v>
      </c>
      <c r="C85" s="88" t="s">
        <v>32</v>
      </c>
      <c r="D85" s="69">
        <v>2001</v>
      </c>
      <c r="E85" s="12">
        <v>110</v>
      </c>
      <c r="F85" s="11">
        <v>110</v>
      </c>
      <c r="G85" s="75">
        <v>220</v>
      </c>
      <c r="H85" s="100">
        <v>24</v>
      </c>
      <c r="I85" s="11">
        <v>81</v>
      </c>
      <c r="J85" s="11">
        <v>63</v>
      </c>
      <c r="K85" s="10">
        <v>168</v>
      </c>
      <c r="L85" s="107">
        <v>196.3</v>
      </c>
      <c r="M85" s="14">
        <v>3.6631944444444446E-3</v>
      </c>
      <c r="N85" s="81">
        <v>118</v>
      </c>
      <c r="O85" s="82">
        <v>1.9259259259259262E-3</v>
      </c>
      <c r="P85" s="13">
        <v>154</v>
      </c>
      <c r="Q85" s="101">
        <v>468.3</v>
      </c>
      <c r="R85" s="105">
        <v>2018</v>
      </c>
    </row>
    <row r="86" spans="1:18">
      <c r="A86" s="86">
        <f t="shared" si="3"/>
        <v>84</v>
      </c>
      <c r="B86" s="284" t="s">
        <v>210</v>
      </c>
      <c r="C86" s="88" t="s">
        <v>36</v>
      </c>
      <c r="D86" s="69">
        <v>1992</v>
      </c>
      <c r="E86" s="12">
        <v>90</v>
      </c>
      <c r="F86" s="11">
        <v>80</v>
      </c>
      <c r="G86" s="75">
        <f>E86+F86</f>
        <v>170</v>
      </c>
      <c r="H86" s="100">
        <v>23</v>
      </c>
      <c r="I86" s="11">
        <v>86</v>
      </c>
      <c r="J86" s="11">
        <v>60</v>
      </c>
      <c r="K86" s="10">
        <f>H86+I86+J86</f>
        <v>169</v>
      </c>
      <c r="L86" s="107">
        <f>(G86/2+K86+H86)*0.65</f>
        <v>180.05</v>
      </c>
      <c r="M86" s="14">
        <v>3.3136574074074075E-3</v>
      </c>
      <c r="N86" s="81">
        <v>161</v>
      </c>
      <c r="O86" s="82">
        <v>2.150462962962963E-3</v>
      </c>
      <c r="P86" s="13">
        <v>127</v>
      </c>
      <c r="Q86" s="101">
        <f>P86+N86+L86</f>
        <v>468.05</v>
      </c>
      <c r="R86" s="105">
        <v>2010</v>
      </c>
    </row>
    <row r="87" spans="1:18">
      <c r="A87" s="86">
        <f t="shared" si="3"/>
        <v>85</v>
      </c>
      <c r="B87" s="284" t="s">
        <v>202</v>
      </c>
      <c r="C87" s="88" t="s">
        <v>40</v>
      </c>
      <c r="D87" s="69">
        <v>1994</v>
      </c>
      <c r="E87" s="12">
        <v>95</v>
      </c>
      <c r="F87" s="11">
        <v>80</v>
      </c>
      <c r="G87" s="75">
        <f>E87+F87</f>
        <v>175</v>
      </c>
      <c r="H87" s="100">
        <v>26</v>
      </c>
      <c r="I87" s="11">
        <v>77</v>
      </c>
      <c r="J87" s="11">
        <v>67</v>
      </c>
      <c r="K87" s="10">
        <f>H87+I87+J87</f>
        <v>170</v>
      </c>
      <c r="L87" s="107">
        <f>(G87/2+K87+H87)*0.65</f>
        <v>184.27500000000001</v>
      </c>
      <c r="M87" s="14">
        <v>3.4398148148148144E-3</v>
      </c>
      <c r="N87" s="81">
        <v>145</v>
      </c>
      <c r="O87" s="82">
        <v>2.0625000000000001E-3</v>
      </c>
      <c r="P87" s="13">
        <v>138</v>
      </c>
      <c r="Q87" s="101">
        <f>P87+N87+L87</f>
        <v>467.27499999999998</v>
      </c>
      <c r="R87" s="105">
        <v>2012</v>
      </c>
    </row>
    <row r="88" spans="1:18">
      <c r="A88" s="86">
        <f t="shared" si="3"/>
        <v>86</v>
      </c>
      <c r="B88" s="284" t="s">
        <v>149</v>
      </c>
      <c r="C88" s="88" t="s">
        <v>37</v>
      </c>
      <c r="D88" s="69">
        <v>1990</v>
      </c>
      <c r="E88" s="12">
        <v>120</v>
      </c>
      <c r="F88" s="11">
        <v>90</v>
      </c>
      <c r="G88" s="75">
        <f>E88+F88</f>
        <v>210</v>
      </c>
      <c r="H88" s="100">
        <v>34</v>
      </c>
      <c r="I88" s="11">
        <v>104</v>
      </c>
      <c r="J88" s="11">
        <v>71</v>
      </c>
      <c r="K88" s="10">
        <f>H88+I88+J88</f>
        <v>209</v>
      </c>
      <c r="L88" s="107">
        <f>(G88/2+K88+H88)*0.65</f>
        <v>226.20000000000002</v>
      </c>
      <c r="M88" s="14">
        <v>3.6226851851851854E-3</v>
      </c>
      <c r="N88" s="81">
        <v>123</v>
      </c>
      <c r="O88" s="82">
        <v>2.2280092592592594E-3</v>
      </c>
      <c r="P88" s="13">
        <v>118</v>
      </c>
      <c r="Q88" s="101">
        <f>P88+N88+L88</f>
        <v>467.20000000000005</v>
      </c>
      <c r="R88" s="105">
        <v>2008</v>
      </c>
    </row>
    <row r="89" spans="1:18">
      <c r="A89" s="86">
        <f t="shared" si="3"/>
        <v>87</v>
      </c>
      <c r="B89" s="284" t="s">
        <v>90</v>
      </c>
      <c r="C89" s="88" t="s">
        <v>39</v>
      </c>
      <c r="D89" s="69">
        <v>1998</v>
      </c>
      <c r="E89" s="12">
        <v>75</v>
      </c>
      <c r="F89" s="11">
        <v>80</v>
      </c>
      <c r="G89" s="75">
        <f>E89+F89</f>
        <v>155</v>
      </c>
      <c r="H89" s="100">
        <v>23</v>
      </c>
      <c r="I89" s="11">
        <v>73</v>
      </c>
      <c r="J89" s="11">
        <v>84</v>
      </c>
      <c r="K89" s="10">
        <f>H89+I89+J89</f>
        <v>180</v>
      </c>
      <c r="L89" s="107">
        <f>(G89/2+K89+H89)*0.65</f>
        <v>182.32500000000002</v>
      </c>
      <c r="M89" s="14">
        <v>3.2430555555555559E-3</v>
      </c>
      <c r="N89" s="81">
        <v>170</v>
      </c>
      <c r="O89" s="82">
        <v>2.2546296296296294E-3</v>
      </c>
      <c r="P89" s="13">
        <v>114</v>
      </c>
      <c r="Q89" s="101">
        <f>P89+N89+L89</f>
        <v>466.32500000000005</v>
      </c>
      <c r="R89" s="105">
        <v>2014</v>
      </c>
    </row>
    <row r="90" spans="1:18">
      <c r="A90" s="86">
        <f t="shared" si="3"/>
        <v>88</v>
      </c>
      <c r="B90" s="284" t="s">
        <v>121</v>
      </c>
      <c r="C90" s="88" t="s">
        <v>45</v>
      </c>
      <c r="D90" s="69">
        <v>1993</v>
      </c>
      <c r="E90" s="12">
        <v>95</v>
      </c>
      <c r="F90" s="11">
        <v>85</v>
      </c>
      <c r="G90" s="75">
        <f>E90+F90</f>
        <v>180</v>
      </c>
      <c r="H90" s="100">
        <v>50</v>
      </c>
      <c r="I90" s="11">
        <v>75</v>
      </c>
      <c r="J90" s="11">
        <v>72</v>
      </c>
      <c r="K90" s="10">
        <f>H90+I90+J90</f>
        <v>197</v>
      </c>
      <c r="L90" s="107">
        <f>(G90/2+K90+H90)*0.65</f>
        <v>219.05</v>
      </c>
      <c r="M90" s="14">
        <v>3.6134259259259257E-3</v>
      </c>
      <c r="N90" s="81">
        <v>124</v>
      </c>
      <c r="O90" s="82">
        <v>2.1990740740740742E-3</v>
      </c>
      <c r="P90" s="13">
        <v>121</v>
      </c>
      <c r="Q90" s="101">
        <f>P90+N90+L90</f>
        <v>464.05</v>
      </c>
      <c r="R90" s="105">
        <v>2011</v>
      </c>
    </row>
    <row r="91" spans="1:18">
      <c r="A91" s="86">
        <f t="shared" si="3"/>
        <v>89</v>
      </c>
      <c r="B91" s="284" t="s">
        <v>194</v>
      </c>
      <c r="C91" s="88" t="s">
        <v>195</v>
      </c>
      <c r="D91" s="69">
        <v>1995</v>
      </c>
      <c r="E91" s="12">
        <v>105</v>
      </c>
      <c r="F91" s="11">
        <v>90</v>
      </c>
      <c r="G91" s="75">
        <f>E91+F91</f>
        <v>195</v>
      </c>
      <c r="H91" s="100">
        <v>30</v>
      </c>
      <c r="I91" s="11">
        <v>88</v>
      </c>
      <c r="J91" s="11">
        <v>76</v>
      </c>
      <c r="K91" s="10">
        <f>H91+I91+J91</f>
        <v>194</v>
      </c>
      <c r="L91" s="107">
        <f>(G91/2+K91+H91)*0.65</f>
        <v>208.97499999999999</v>
      </c>
      <c r="M91" s="14">
        <v>3.472222222222222E-3</v>
      </c>
      <c r="N91" s="81">
        <v>141</v>
      </c>
      <c r="O91" s="82">
        <v>2.2604166666666667E-3</v>
      </c>
      <c r="P91" s="13">
        <v>114</v>
      </c>
      <c r="Q91" s="101">
        <f>P91+N91+L91</f>
        <v>463.97500000000002</v>
      </c>
      <c r="R91" s="105">
        <v>2012</v>
      </c>
    </row>
    <row r="92" spans="1:18">
      <c r="A92" s="86">
        <f t="shared" si="3"/>
        <v>90</v>
      </c>
      <c r="B92" s="284" t="s">
        <v>192</v>
      </c>
      <c r="C92" s="88" t="s">
        <v>186</v>
      </c>
      <c r="D92" s="69">
        <v>1994</v>
      </c>
      <c r="E92" s="12">
        <v>95</v>
      </c>
      <c r="F92" s="11">
        <v>85</v>
      </c>
      <c r="G92" s="75">
        <f>E92+F92</f>
        <v>180</v>
      </c>
      <c r="H92" s="100">
        <v>26</v>
      </c>
      <c r="I92" s="11">
        <v>83</v>
      </c>
      <c r="J92" s="11">
        <v>73</v>
      </c>
      <c r="K92" s="10">
        <f>H92+I92+J92</f>
        <v>182</v>
      </c>
      <c r="L92" s="107">
        <f>(G92/2+K92+H92)*0.65</f>
        <v>193.70000000000002</v>
      </c>
      <c r="M92" s="14">
        <v>3.6863425925925931E-3</v>
      </c>
      <c r="N92" s="81">
        <v>115</v>
      </c>
      <c r="O92" s="82">
        <v>1.9131944444444446E-3</v>
      </c>
      <c r="P92" s="13">
        <v>155</v>
      </c>
      <c r="Q92" s="101">
        <f>P92+N92+L92</f>
        <v>463.70000000000005</v>
      </c>
      <c r="R92" s="105">
        <v>2012</v>
      </c>
    </row>
    <row r="93" spans="1:18">
      <c r="A93" s="86">
        <f t="shared" si="3"/>
        <v>91</v>
      </c>
      <c r="B93" s="284" t="s">
        <v>125</v>
      </c>
      <c r="C93" s="88" t="s">
        <v>35</v>
      </c>
      <c r="D93" s="69">
        <v>1994</v>
      </c>
      <c r="E93" s="12">
        <v>85</v>
      </c>
      <c r="F93" s="11">
        <v>80</v>
      </c>
      <c r="G93" s="75">
        <f>E93+F93</f>
        <v>165</v>
      </c>
      <c r="H93" s="100">
        <v>40</v>
      </c>
      <c r="I93" s="11">
        <v>75</v>
      </c>
      <c r="J93" s="11">
        <v>66</v>
      </c>
      <c r="K93" s="10">
        <f>H93+I93+J93</f>
        <v>181</v>
      </c>
      <c r="L93" s="107">
        <f>(G93/2+K93+H93)*0.65</f>
        <v>197.27500000000001</v>
      </c>
      <c r="M93" s="14">
        <v>3.7037037037037034E-3</v>
      </c>
      <c r="N93" s="81">
        <v>113</v>
      </c>
      <c r="O93" s="82">
        <v>1.9363425925925926E-3</v>
      </c>
      <c r="P93" s="13">
        <v>153</v>
      </c>
      <c r="Q93" s="101">
        <f>P93+N93+L93</f>
        <v>463.27499999999998</v>
      </c>
      <c r="R93" s="105">
        <v>2012</v>
      </c>
    </row>
    <row r="94" spans="1:18">
      <c r="A94" s="86">
        <f t="shared" si="3"/>
        <v>92</v>
      </c>
      <c r="B94" s="284" t="s">
        <v>211</v>
      </c>
      <c r="C94" s="88" t="s">
        <v>40</v>
      </c>
      <c r="D94" s="69">
        <v>1992</v>
      </c>
      <c r="E94" s="12">
        <v>90</v>
      </c>
      <c r="F94" s="11">
        <v>95</v>
      </c>
      <c r="G94" s="75">
        <f>E94+F94</f>
        <v>185</v>
      </c>
      <c r="H94" s="100">
        <v>20</v>
      </c>
      <c r="I94" s="11">
        <v>57</v>
      </c>
      <c r="J94" s="11">
        <v>53</v>
      </c>
      <c r="K94" s="10">
        <f>H94+I94+J94</f>
        <v>130</v>
      </c>
      <c r="L94" s="107">
        <f>(G94/2+K94+H94)*0.65</f>
        <v>157.625</v>
      </c>
      <c r="M94" s="14">
        <v>3.414351851851852E-3</v>
      </c>
      <c r="N94" s="81">
        <v>148</v>
      </c>
      <c r="O94" s="82">
        <v>1.9016203703703704E-3</v>
      </c>
      <c r="P94" s="13">
        <v>157</v>
      </c>
      <c r="Q94" s="101">
        <f>P94+N94+L94</f>
        <v>462.625</v>
      </c>
      <c r="R94" s="105">
        <v>2010</v>
      </c>
    </row>
    <row r="95" spans="1:18">
      <c r="A95" s="86">
        <f t="shared" si="3"/>
        <v>93</v>
      </c>
      <c r="B95" s="284" t="s">
        <v>175</v>
      </c>
      <c r="C95" s="88" t="s">
        <v>35</v>
      </c>
      <c r="D95" s="69">
        <v>1997</v>
      </c>
      <c r="E95" s="12">
        <v>80</v>
      </c>
      <c r="F95" s="11">
        <v>75</v>
      </c>
      <c r="G95" s="75">
        <f>E95+F95</f>
        <v>155</v>
      </c>
      <c r="H95" s="100">
        <v>40</v>
      </c>
      <c r="I95" s="11">
        <v>58</v>
      </c>
      <c r="J95" s="11">
        <v>60</v>
      </c>
      <c r="K95" s="10">
        <f>H95+I95+J95</f>
        <v>158</v>
      </c>
      <c r="L95" s="107">
        <f>(G95/2+K95+H95)*0.65</f>
        <v>179.07500000000002</v>
      </c>
      <c r="M95" s="14">
        <v>3.5243055555555553E-3</v>
      </c>
      <c r="N95" s="81">
        <v>135</v>
      </c>
      <c r="O95" s="82">
        <v>1.972222222222222E-3</v>
      </c>
      <c r="P95" s="13">
        <v>148</v>
      </c>
      <c r="Q95" s="101">
        <f>P95+N95+L95</f>
        <v>462.07500000000005</v>
      </c>
      <c r="R95" s="105">
        <v>2014</v>
      </c>
    </row>
    <row r="96" spans="1:18">
      <c r="A96" s="86">
        <f t="shared" si="3"/>
        <v>94</v>
      </c>
      <c r="B96" s="284" t="s">
        <v>220</v>
      </c>
      <c r="C96" s="88" t="s">
        <v>27</v>
      </c>
      <c r="D96" s="69">
        <v>1991</v>
      </c>
      <c r="E96" s="12">
        <v>105</v>
      </c>
      <c r="F96" s="11">
        <v>90</v>
      </c>
      <c r="G96" s="75">
        <f>E96+F96</f>
        <v>195</v>
      </c>
      <c r="H96" s="100">
        <v>22</v>
      </c>
      <c r="I96" s="11">
        <v>70</v>
      </c>
      <c r="J96" s="11">
        <v>60</v>
      </c>
      <c r="K96" s="10">
        <f>H96+I96+J96</f>
        <v>152</v>
      </c>
      <c r="L96" s="107">
        <f>(G96/2+K96+H96)*0.65</f>
        <v>176.47499999999999</v>
      </c>
      <c r="M96" s="14">
        <v>3.5833333333333338E-3</v>
      </c>
      <c r="N96" s="81">
        <v>128</v>
      </c>
      <c r="O96" s="82">
        <v>1.9108796296296298E-3</v>
      </c>
      <c r="P96" s="13">
        <v>156</v>
      </c>
      <c r="Q96" s="101">
        <f>P96+N96+L96</f>
        <v>460.47500000000002</v>
      </c>
      <c r="R96" s="105">
        <v>2009</v>
      </c>
    </row>
    <row r="97" spans="1:18">
      <c r="A97" s="86">
        <f t="shared" si="3"/>
        <v>95</v>
      </c>
      <c r="B97" s="284" t="s">
        <v>13</v>
      </c>
      <c r="C97" s="88" t="s">
        <v>43</v>
      </c>
      <c r="D97" s="69">
        <v>2000</v>
      </c>
      <c r="E97" s="12">
        <v>105</v>
      </c>
      <c r="F97" s="11">
        <v>115</v>
      </c>
      <c r="G97" s="75">
        <f>E97+F97</f>
        <v>220</v>
      </c>
      <c r="H97" s="100">
        <v>22</v>
      </c>
      <c r="I97" s="11">
        <v>74</v>
      </c>
      <c r="J97" s="11">
        <v>76</v>
      </c>
      <c r="K97" s="10">
        <f>H97+J97+I97</f>
        <v>172</v>
      </c>
      <c r="L97" s="107">
        <f>(G97/2+K97+H97)*0.65</f>
        <v>197.6</v>
      </c>
      <c r="M97" s="14">
        <v>3.4965277777777777E-3</v>
      </c>
      <c r="N97" s="81">
        <v>138</v>
      </c>
      <c r="O97" s="82">
        <v>2.1747685185185186E-3</v>
      </c>
      <c r="P97" s="13">
        <v>124</v>
      </c>
      <c r="Q97" s="101">
        <f>P97+N97+L97</f>
        <v>459.6</v>
      </c>
      <c r="R97" s="105">
        <v>2017</v>
      </c>
    </row>
    <row r="98" spans="1:18">
      <c r="A98" s="86">
        <f t="shared" si="3"/>
        <v>96</v>
      </c>
      <c r="B98" s="284" t="s">
        <v>150</v>
      </c>
      <c r="C98" s="88" t="s">
        <v>36</v>
      </c>
      <c r="D98" s="69">
        <v>1990</v>
      </c>
      <c r="E98" s="12">
        <v>115</v>
      </c>
      <c r="F98" s="11">
        <v>90</v>
      </c>
      <c r="G98" s="75">
        <f>E98+F98</f>
        <v>205</v>
      </c>
      <c r="H98" s="100">
        <v>20</v>
      </c>
      <c r="I98" s="11">
        <v>103</v>
      </c>
      <c r="J98" s="11">
        <v>78</v>
      </c>
      <c r="K98" s="10">
        <f>H98+I98+J98</f>
        <v>201</v>
      </c>
      <c r="L98" s="107">
        <f>(G98/2+K98+H98)*0.65</f>
        <v>210.27500000000001</v>
      </c>
      <c r="M98" s="14">
        <v>3.6527777777777774E-3</v>
      </c>
      <c r="N98" s="81">
        <v>119</v>
      </c>
      <c r="O98" s="82">
        <v>2.1412037037037038E-3</v>
      </c>
      <c r="P98" s="13">
        <v>128</v>
      </c>
      <c r="Q98" s="101">
        <f>P98+N98+L98</f>
        <v>457.27499999999998</v>
      </c>
      <c r="R98" s="105">
        <v>2008</v>
      </c>
    </row>
    <row r="99" spans="1:18">
      <c r="A99" s="86">
        <f t="shared" ref="A99:A130" si="4">A98+1</f>
        <v>97</v>
      </c>
      <c r="B99" s="284" t="s">
        <v>221</v>
      </c>
      <c r="C99" s="88" t="s">
        <v>26</v>
      </c>
      <c r="D99" s="69">
        <v>1991</v>
      </c>
      <c r="E99" s="12">
        <v>120</v>
      </c>
      <c r="F99" s="11">
        <v>100</v>
      </c>
      <c r="G99" s="75">
        <f>E99+F99</f>
        <v>220</v>
      </c>
      <c r="H99" s="100">
        <v>20</v>
      </c>
      <c r="I99" s="11">
        <v>66</v>
      </c>
      <c r="J99" s="11">
        <v>56</v>
      </c>
      <c r="K99" s="10">
        <f>H99+I99+J99</f>
        <v>142</v>
      </c>
      <c r="L99" s="107">
        <f>(G99/2+K99+H99)*0.65</f>
        <v>176.8</v>
      </c>
      <c r="M99" s="14">
        <v>3.5162037037037037E-3</v>
      </c>
      <c r="N99" s="81">
        <v>136</v>
      </c>
      <c r="O99" s="82">
        <v>2.0023148148148148E-3</v>
      </c>
      <c r="P99" s="13">
        <v>144</v>
      </c>
      <c r="Q99" s="101">
        <f>P99+N99+L99</f>
        <v>456.8</v>
      </c>
      <c r="R99" s="105">
        <v>2009</v>
      </c>
    </row>
    <row r="100" spans="1:18">
      <c r="A100" s="86">
        <f t="shared" si="4"/>
        <v>98</v>
      </c>
      <c r="B100" s="284" t="s">
        <v>138</v>
      </c>
      <c r="C100" s="88" t="s">
        <v>26</v>
      </c>
      <c r="D100" s="69">
        <v>1991</v>
      </c>
      <c r="E100" s="12">
        <v>95</v>
      </c>
      <c r="F100" s="11">
        <v>110</v>
      </c>
      <c r="G100" s="75">
        <f>E100+F100</f>
        <v>205</v>
      </c>
      <c r="H100" s="100">
        <v>23</v>
      </c>
      <c r="I100" s="11">
        <v>83</v>
      </c>
      <c r="J100" s="11">
        <v>71</v>
      </c>
      <c r="K100" s="10">
        <f>H100+I100+J100</f>
        <v>177</v>
      </c>
      <c r="L100" s="107">
        <f>(G100/2+K100+H100)*0.65</f>
        <v>196.625</v>
      </c>
      <c r="M100" s="14">
        <v>3.3935185185185184E-3</v>
      </c>
      <c r="N100" s="81">
        <v>151</v>
      </c>
      <c r="O100" s="82">
        <v>2.2974537037037039E-3</v>
      </c>
      <c r="P100" s="13">
        <v>109</v>
      </c>
      <c r="Q100" s="101">
        <f>P100+N100+L100</f>
        <v>456.625</v>
      </c>
      <c r="R100" s="105">
        <v>2009</v>
      </c>
    </row>
    <row r="101" spans="1:18">
      <c r="A101" s="86">
        <f t="shared" si="4"/>
        <v>99</v>
      </c>
      <c r="B101" s="284" t="s">
        <v>126</v>
      </c>
      <c r="C101" s="88" t="s">
        <v>39</v>
      </c>
      <c r="D101" s="69">
        <v>1994</v>
      </c>
      <c r="E101" s="12">
        <v>85</v>
      </c>
      <c r="F101" s="11">
        <v>85</v>
      </c>
      <c r="G101" s="75">
        <f>E101+F101</f>
        <v>170</v>
      </c>
      <c r="H101" s="100">
        <v>19</v>
      </c>
      <c r="I101" s="11">
        <v>72</v>
      </c>
      <c r="J101" s="11">
        <v>70</v>
      </c>
      <c r="K101" s="10">
        <f>H101+I101+J101</f>
        <v>161</v>
      </c>
      <c r="L101" s="107">
        <f>(G101/2+K101+H101)*0.65</f>
        <v>172.25</v>
      </c>
      <c r="M101" s="14">
        <v>3.7962962962962963E-3</v>
      </c>
      <c r="N101" s="81">
        <v>101</v>
      </c>
      <c r="O101" s="82">
        <v>1.7349537037037036E-3</v>
      </c>
      <c r="P101" s="13">
        <v>183</v>
      </c>
      <c r="Q101" s="101">
        <f>P101+N101+L101</f>
        <v>456.25</v>
      </c>
      <c r="R101" s="105">
        <v>2012</v>
      </c>
    </row>
    <row r="102" spans="1:18">
      <c r="A102" s="86">
        <f t="shared" si="4"/>
        <v>100</v>
      </c>
      <c r="B102" s="284" t="s">
        <v>95</v>
      </c>
      <c r="C102" s="88" t="s">
        <v>39</v>
      </c>
      <c r="D102" s="69">
        <v>1997</v>
      </c>
      <c r="E102" s="12">
        <v>95</v>
      </c>
      <c r="F102" s="11">
        <v>90</v>
      </c>
      <c r="G102" s="75">
        <f>E102+F102</f>
        <v>185</v>
      </c>
      <c r="H102" s="100">
        <v>25</v>
      </c>
      <c r="I102" s="11">
        <v>85</v>
      </c>
      <c r="J102" s="11">
        <v>99</v>
      </c>
      <c r="K102" s="10">
        <f>H102+I102+J102</f>
        <v>209</v>
      </c>
      <c r="L102" s="107">
        <f>(G102/2+K102+H102)*0.65</f>
        <v>212.22499999999999</v>
      </c>
      <c r="M102" s="14">
        <v>3.7407407407407407E-3</v>
      </c>
      <c r="N102" s="81">
        <v>108</v>
      </c>
      <c r="O102" s="82">
        <v>2.0798611111111113E-3</v>
      </c>
      <c r="P102" s="13">
        <v>136</v>
      </c>
      <c r="Q102" s="101">
        <f>P102+N102+L102</f>
        <v>456.22500000000002</v>
      </c>
      <c r="R102" s="105">
        <v>2014</v>
      </c>
    </row>
    <row r="103" spans="1:18">
      <c r="A103" s="86">
        <f t="shared" si="4"/>
        <v>101</v>
      </c>
      <c r="B103" s="284" t="s">
        <v>107</v>
      </c>
      <c r="C103" s="88" t="s">
        <v>38</v>
      </c>
      <c r="D103" s="69">
        <v>1998</v>
      </c>
      <c r="E103" s="12">
        <v>95</v>
      </c>
      <c r="F103" s="11">
        <v>75</v>
      </c>
      <c r="G103" s="75">
        <f>E103+F103</f>
        <v>170</v>
      </c>
      <c r="H103" s="100">
        <v>23</v>
      </c>
      <c r="I103" s="11">
        <v>77</v>
      </c>
      <c r="J103" s="11">
        <v>64</v>
      </c>
      <c r="K103" s="10">
        <f>H103+I103+J103</f>
        <v>164</v>
      </c>
      <c r="L103" s="107">
        <f>(G103/2+K103+H103)*0.65</f>
        <v>176.8</v>
      </c>
      <c r="M103" s="14">
        <v>3.5428240740740737E-3</v>
      </c>
      <c r="N103" s="81">
        <v>133</v>
      </c>
      <c r="O103" s="82">
        <v>2.0046296296296296E-3</v>
      </c>
      <c r="P103" s="13">
        <v>144</v>
      </c>
      <c r="Q103" s="101">
        <f>P103+N103+L103</f>
        <v>453.8</v>
      </c>
      <c r="R103" s="105">
        <v>2015</v>
      </c>
    </row>
    <row r="104" spans="1:18">
      <c r="A104" s="86">
        <f t="shared" si="4"/>
        <v>102</v>
      </c>
      <c r="B104" s="284" t="s">
        <v>213</v>
      </c>
      <c r="C104" s="88" t="s">
        <v>40</v>
      </c>
      <c r="D104" s="69">
        <v>1992</v>
      </c>
      <c r="E104" s="12">
        <v>110</v>
      </c>
      <c r="F104" s="11">
        <v>95</v>
      </c>
      <c r="G104" s="75">
        <f>E104+F104</f>
        <v>205</v>
      </c>
      <c r="H104" s="100">
        <v>39</v>
      </c>
      <c r="I104" s="11">
        <v>97</v>
      </c>
      <c r="J104" s="11">
        <v>77</v>
      </c>
      <c r="K104" s="10">
        <f>H104+I104+J104</f>
        <v>213</v>
      </c>
      <c r="L104" s="107">
        <f>(G104/2+K104+H104)*0.65</f>
        <v>230.42500000000001</v>
      </c>
      <c r="M104" s="14">
        <v>3.677083333333333E-3</v>
      </c>
      <c r="N104" s="81">
        <v>116</v>
      </c>
      <c r="O104" s="82">
        <v>2.3217592592592591E-3</v>
      </c>
      <c r="P104" s="13">
        <v>106</v>
      </c>
      <c r="Q104" s="101">
        <f>P104+N104+L104</f>
        <v>452.42500000000001</v>
      </c>
      <c r="R104" s="105">
        <v>2010</v>
      </c>
    </row>
    <row r="105" spans="1:18">
      <c r="A105" s="86">
        <f t="shared" si="4"/>
        <v>103</v>
      </c>
      <c r="B105" s="284" t="s">
        <v>122</v>
      </c>
      <c r="C105" s="88" t="s">
        <v>30</v>
      </c>
      <c r="D105" s="69">
        <v>1993</v>
      </c>
      <c r="E105" s="12">
        <v>105</v>
      </c>
      <c r="F105" s="11">
        <v>95</v>
      </c>
      <c r="G105" s="75">
        <f>E105+F105</f>
        <v>200</v>
      </c>
      <c r="H105" s="100">
        <v>25</v>
      </c>
      <c r="I105" s="11">
        <v>74</v>
      </c>
      <c r="J105" s="11">
        <v>62</v>
      </c>
      <c r="K105" s="10">
        <f>H105+I105+J105</f>
        <v>161</v>
      </c>
      <c r="L105" s="107">
        <f>(G105/2+K105+H105)*0.65</f>
        <v>185.9</v>
      </c>
      <c r="M105" s="14">
        <v>3.4120370370370368E-3</v>
      </c>
      <c r="N105" s="81">
        <v>149</v>
      </c>
      <c r="O105" s="82">
        <v>2.2337962962962967E-3</v>
      </c>
      <c r="P105" s="13">
        <v>117</v>
      </c>
      <c r="Q105" s="101">
        <f>P105+N105+L105</f>
        <v>451.9</v>
      </c>
      <c r="R105" s="105">
        <v>2011</v>
      </c>
    </row>
    <row r="106" spans="1:18">
      <c r="A106" s="86">
        <f t="shared" si="4"/>
        <v>104</v>
      </c>
      <c r="B106" s="284" t="s">
        <v>140</v>
      </c>
      <c r="C106" s="88" t="s">
        <v>141</v>
      </c>
      <c r="D106" s="69">
        <v>1991</v>
      </c>
      <c r="E106" s="12">
        <v>105</v>
      </c>
      <c r="F106" s="11">
        <v>80</v>
      </c>
      <c r="G106" s="75">
        <f>E106+F106</f>
        <v>185</v>
      </c>
      <c r="H106" s="100">
        <v>20</v>
      </c>
      <c r="I106" s="11">
        <v>98</v>
      </c>
      <c r="J106" s="11">
        <v>61</v>
      </c>
      <c r="K106" s="10">
        <f>H106+I106+J106</f>
        <v>179</v>
      </c>
      <c r="L106" s="107">
        <f>(G106/2+K106+H106)*0.65</f>
        <v>189.47499999999999</v>
      </c>
      <c r="M106" s="14">
        <v>3.7499999999999999E-3</v>
      </c>
      <c r="N106" s="81">
        <v>107</v>
      </c>
      <c r="O106" s="82">
        <v>1.960648148148148E-3</v>
      </c>
      <c r="P106" s="13">
        <v>150</v>
      </c>
      <c r="Q106" s="101">
        <f>P106+N106+L106</f>
        <v>446.47500000000002</v>
      </c>
      <c r="R106" s="105">
        <v>2009</v>
      </c>
    </row>
    <row r="107" spans="1:18">
      <c r="A107" s="86">
        <f t="shared" si="4"/>
        <v>105</v>
      </c>
      <c r="B107" s="284" t="s">
        <v>294</v>
      </c>
      <c r="C107" s="88" t="s">
        <v>43</v>
      </c>
      <c r="D107" s="69">
        <v>2001</v>
      </c>
      <c r="E107" s="12">
        <v>105</v>
      </c>
      <c r="F107" s="11">
        <v>105</v>
      </c>
      <c r="G107" s="75">
        <v>210</v>
      </c>
      <c r="H107" s="100">
        <v>23</v>
      </c>
      <c r="I107" s="11">
        <v>66</v>
      </c>
      <c r="J107" s="11">
        <v>68</v>
      </c>
      <c r="K107" s="10">
        <v>157</v>
      </c>
      <c r="L107" s="107">
        <v>185.25</v>
      </c>
      <c r="M107" s="14">
        <v>3.4652777777777776E-3</v>
      </c>
      <c r="N107" s="81">
        <v>142</v>
      </c>
      <c r="O107" s="82">
        <v>2.2175925925925926E-3</v>
      </c>
      <c r="P107" s="13">
        <v>119</v>
      </c>
      <c r="Q107" s="101">
        <v>446.25</v>
      </c>
      <c r="R107" s="105">
        <v>2018</v>
      </c>
    </row>
    <row r="108" spans="1:18">
      <c r="A108" s="86">
        <f t="shared" si="4"/>
        <v>106</v>
      </c>
      <c r="B108" s="284" t="s">
        <v>14</v>
      </c>
      <c r="C108" s="88" t="s">
        <v>26</v>
      </c>
      <c r="D108" s="69">
        <v>2001</v>
      </c>
      <c r="E108" s="12">
        <v>90</v>
      </c>
      <c r="F108" s="11">
        <v>100</v>
      </c>
      <c r="G108" s="75">
        <v>190</v>
      </c>
      <c r="H108" s="100">
        <v>34</v>
      </c>
      <c r="I108" s="11">
        <v>65</v>
      </c>
      <c r="J108" s="11">
        <v>62</v>
      </c>
      <c r="K108" s="10">
        <v>161</v>
      </c>
      <c r="L108" s="107">
        <v>188.5</v>
      </c>
      <c r="M108" s="14">
        <v>3.701388888888889E-3</v>
      </c>
      <c r="N108" s="81">
        <v>113</v>
      </c>
      <c r="O108" s="82">
        <v>2.0358796296296297E-3</v>
      </c>
      <c r="P108" s="13">
        <v>140</v>
      </c>
      <c r="Q108" s="101">
        <v>441.5</v>
      </c>
      <c r="R108" s="105">
        <v>2018</v>
      </c>
    </row>
    <row r="109" spans="1:18">
      <c r="A109" s="86">
        <f t="shared" si="4"/>
        <v>107</v>
      </c>
      <c r="B109" s="284" t="s">
        <v>301</v>
      </c>
      <c r="C109" s="88" t="s">
        <v>39</v>
      </c>
      <c r="D109" s="69">
        <v>2001</v>
      </c>
      <c r="E109" s="12">
        <v>80</v>
      </c>
      <c r="F109" s="11">
        <v>75</v>
      </c>
      <c r="G109" s="75">
        <v>155</v>
      </c>
      <c r="H109" s="100">
        <v>40</v>
      </c>
      <c r="I109" s="11">
        <v>58</v>
      </c>
      <c r="J109" s="11">
        <v>64</v>
      </c>
      <c r="K109" s="10">
        <v>162</v>
      </c>
      <c r="L109" s="107">
        <v>181.67500000000001</v>
      </c>
      <c r="M109" s="14">
        <v>3.7118055555555554E-3</v>
      </c>
      <c r="N109" s="81">
        <v>112</v>
      </c>
      <c r="O109" s="82">
        <v>1.9814814814814816E-3</v>
      </c>
      <c r="P109" s="13">
        <v>147</v>
      </c>
      <c r="Q109" s="101">
        <v>440.67500000000001</v>
      </c>
      <c r="R109" s="105">
        <v>2018</v>
      </c>
    </row>
    <row r="110" spans="1:18">
      <c r="A110" s="86">
        <f t="shared" si="4"/>
        <v>108</v>
      </c>
      <c r="B110" s="284" t="s">
        <v>75</v>
      </c>
      <c r="C110" s="88" t="s">
        <v>29</v>
      </c>
      <c r="D110" s="69">
        <v>1998</v>
      </c>
      <c r="E110" s="12">
        <v>145</v>
      </c>
      <c r="F110" s="11">
        <v>135</v>
      </c>
      <c r="G110" s="75">
        <f>E110+F110</f>
        <v>280</v>
      </c>
      <c r="H110" s="100">
        <v>26</v>
      </c>
      <c r="I110" s="11">
        <v>100</v>
      </c>
      <c r="J110" s="11">
        <v>76</v>
      </c>
      <c r="K110" s="10">
        <f>H110+J110+I110</f>
        <v>202</v>
      </c>
      <c r="L110" s="107">
        <f>(G110/2+K110+H110)*0.65</f>
        <v>239.20000000000002</v>
      </c>
      <c r="M110" s="14">
        <v>3.7731481481481483E-3</v>
      </c>
      <c r="N110" s="81">
        <v>104</v>
      </c>
      <c r="O110" s="82">
        <v>2.1099537037037037E-3</v>
      </c>
      <c r="P110" s="13">
        <v>96</v>
      </c>
      <c r="Q110" s="101">
        <f>P110+N110+L110</f>
        <v>439.20000000000005</v>
      </c>
      <c r="R110" s="105">
        <v>2016</v>
      </c>
    </row>
    <row r="111" spans="1:18">
      <c r="A111" s="86">
        <f t="shared" si="4"/>
        <v>109</v>
      </c>
      <c r="B111" s="284" t="s">
        <v>181</v>
      </c>
      <c r="C111" s="88" t="s">
        <v>39</v>
      </c>
      <c r="D111" s="69">
        <v>1996</v>
      </c>
      <c r="E111" s="12">
        <v>80</v>
      </c>
      <c r="F111" s="11">
        <v>80</v>
      </c>
      <c r="G111" s="75">
        <f>E111+F111</f>
        <v>160</v>
      </c>
      <c r="H111" s="100">
        <v>34</v>
      </c>
      <c r="I111" s="11">
        <v>74</v>
      </c>
      <c r="J111" s="11">
        <v>62</v>
      </c>
      <c r="K111" s="10">
        <f>H111+I111+J111</f>
        <v>170</v>
      </c>
      <c r="L111" s="107">
        <f>(G111/2+K111+H111)*0.65</f>
        <v>184.6</v>
      </c>
      <c r="M111" s="14">
        <v>3.677083333333333E-3</v>
      </c>
      <c r="N111" s="81">
        <v>116</v>
      </c>
      <c r="O111" s="82">
        <v>2.0821759259259257E-3</v>
      </c>
      <c r="P111" s="13">
        <v>135</v>
      </c>
      <c r="Q111" s="101">
        <f>P111+N111+L111</f>
        <v>435.6</v>
      </c>
      <c r="R111" s="105">
        <v>2013</v>
      </c>
    </row>
    <row r="112" spans="1:18">
      <c r="A112" s="86">
        <f t="shared" si="4"/>
        <v>110</v>
      </c>
      <c r="B112" s="284" t="s">
        <v>196</v>
      </c>
      <c r="C112" s="88" t="s">
        <v>28</v>
      </c>
      <c r="D112" s="69">
        <v>1995</v>
      </c>
      <c r="E112" s="12">
        <v>80</v>
      </c>
      <c r="F112" s="11">
        <v>70</v>
      </c>
      <c r="G112" s="75">
        <f>E112+F112</f>
        <v>150</v>
      </c>
      <c r="H112" s="100">
        <v>26</v>
      </c>
      <c r="I112" s="11">
        <v>79</v>
      </c>
      <c r="J112" s="11">
        <v>84</v>
      </c>
      <c r="K112" s="10">
        <f>H112+I112+J112</f>
        <v>189</v>
      </c>
      <c r="L112" s="107">
        <f>(G112/2+K112+H112)*0.65</f>
        <v>188.5</v>
      </c>
      <c r="M112" s="14">
        <v>3.5879629629629629E-3</v>
      </c>
      <c r="N112" s="81">
        <v>127</v>
      </c>
      <c r="O112" s="82">
        <v>2.2175925925925926E-3</v>
      </c>
      <c r="P112" s="13">
        <v>119</v>
      </c>
      <c r="Q112" s="101">
        <f>P112+N112+L112</f>
        <v>434.5</v>
      </c>
      <c r="R112" s="105">
        <v>2012</v>
      </c>
    </row>
    <row r="113" spans="1:18">
      <c r="A113" s="86">
        <f t="shared" si="4"/>
        <v>111</v>
      </c>
      <c r="B113" s="284" t="s">
        <v>222</v>
      </c>
      <c r="C113" s="88" t="s">
        <v>31</v>
      </c>
      <c r="D113" s="69">
        <v>1991</v>
      </c>
      <c r="E113" s="12">
        <v>110</v>
      </c>
      <c r="F113" s="11">
        <v>75</v>
      </c>
      <c r="G113" s="75">
        <f>E113+F113</f>
        <v>185</v>
      </c>
      <c r="H113" s="100">
        <v>33</v>
      </c>
      <c r="I113" s="11">
        <v>80</v>
      </c>
      <c r="J113" s="11">
        <v>59</v>
      </c>
      <c r="K113" s="10">
        <f>H113+I113+J113</f>
        <v>172</v>
      </c>
      <c r="L113" s="107">
        <f>(G113/2+K113+H113)*0.65</f>
        <v>193.375</v>
      </c>
      <c r="M113" s="14">
        <v>3.7118055555555554E-3</v>
      </c>
      <c r="N113" s="81">
        <v>112</v>
      </c>
      <c r="O113" s="82">
        <v>2.1516203703703701E-3</v>
      </c>
      <c r="P113" s="13">
        <v>128</v>
      </c>
      <c r="Q113" s="101">
        <f>P113+N113+L113</f>
        <v>433.375</v>
      </c>
      <c r="R113" s="105">
        <v>2009</v>
      </c>
    </row>
    <row r="114" spans="1:18">
      <c r="A114" s="86">
        <f t="shared" si="4"/>
        <v>112</v>
      </c>
      <c r="B114" s="284" t="s">
        <v>12</v>
      </c>
      <c r="C114" s="88" t="s">
        <v>40</v>
      </c>
      <c r="D114" s="69">
        <v>2000</v>
      </c>
      <c r="E114" s="12">
        <v>75</v>
      </c>
      <c r="F114" s="11">
        <v>75</v>
      </c>
      <c r="G114" s="75">
        <f>E114+F114</f>
        <v>150</v>
      </c>
      <c r="H114" s="100">
        <v>26</v>
      </c>
      <c r="I114" s="11">
        <v>61</v>
      </c>
      <c r="J114" s="11">
        <v>59</v>
      </c>
      <c r="K114" s="10">
        <f>H114+J114+I114</f>
        <v>146</v>
      </c>
      <c r="L114" s="107">
        <f>(G114/2+K114+H114)*0.65</f>
        <v>160.55000000000001</v>
      </c>
      <c r="M114" s="14">
        <v>3.4467592592592588E-3</v>
      </c>
      <c r="N114" s="81">
        <v>144</v>
      </c>
      <c r="O114" s="82">
        <v>2.1446759259259262E-3</v>
      </c>
      <c r="P114" s="13">
        <v>128</v>
      </c>
      <c r="Q114" s="101">
        <f>P114+N114+L114</f>
        <v>432.55</v>
      </c>
      <c r="R114" s="105">
        <v>2017</v>
      </c>
    </row>
    <row r="115" spans="1:18">
      <c r="A115" s="86">
        <f t="shared" si="4"/>
        <v>113</v>
      </c>
      <c r="B115" s="284" t="s">
        <v>278</v>
      </c>
      <c r="C115" s="88" t="s">
        <v>35</v>
      </c>
      <c r="D115" s="69">
        <v>2001</v>
      </c>
      <c r="E115" s="12">
        <v>105</v>
      </c>
      <c r="F115" s="11">
        <v>100</v>
      </c>
      <c r="G115" s="75">
        <v>205</v>
      </c>
      <c r="H115" s="100">
        <v>45</v>
      </c>
      <c r="I115" s="11">
        <v>77</v>
      </c>
      <c r="J115" s="11">
        <v>68</v>
      </c>
      <c r="K115" s="10">
        <v>190</v>
      </c>
      <c r="L115" s="107">
        <v>219.375</v>
      </c>
      <c r="M115" s="14">
        <v>3.4895833333333337E-3</v>
      </c>
      <c r="N115" s="81">
        <v>139</v>
      </c>
      <c r="O115" s="82">
        <v>2.7256944444444442E-3</v>
      </c>
      <c r="P115" s="13">
        <v>63</v>
      </c>
      <c r="Q115" s="101">
        <v>421.375</v>
      </c>
      <c r="R115" s="105">
        <v>2018</v>
      </c>
    </row>
    <row r="116" spans="1:18">
      <c r="A116" s="86">
        <f t="shared" si="4"/>
        <v>114</v>
      </c>
      <c r="B116" s="284" t="s">
        <v>17</v>
      </c>
      <c r="C116" s="88" t="s">
        <v>39</v>
      </c>
      <c r="D116" s="69">
        <v>2002</v>
      </c>
      <c r="E116" s="12">
        <v>85</v>
      </c>
      <c r="F116" s="11">
        <v>70</v>
      </c>
      <c r="G116" s="75">
        <f>E116+F116</f>
        <v>155</v>
      </c>
      <c r="H116" s="100">
        <v>32</v>
      </c>
      <c r="I116" s="11">
        <v>58</v>
      </c>
      <c r="J116" s="11">
        <v>54</v>
      </c>
      <c r="K116" s="10">
        <f>H116+J116+I116</f>
        <v>144</v>
      </c>
      <c r="L116" s="107">
        <f>(G116/2+K116+H116)*0.65</f>
        <v>164.77500000000001</v>
      </c>
      <c r="M116" s="14">
        <v>3.5057870370370369E-3</v>
      </c>
      <c r="N116" s="81">
        <v>137</v>
      </c>
      <c r="O116" s="82">
        <v>2.2268518518518518E-3</v>
      </c>
      <c r="P116" s="13">
        <v>118</v>
      </c>
      <c r="Q116" s="101">
        <f>P116+N116+L116</f>
        <v>419.77499999999998</v>
      </c>
      <c r="R116" s="105">
        <v>2017</v>
      </c>
    </row>
    <row r="117" spans="1:18">
      <c r="A117" s="86">
        <f t="shared" si="4"/>
        <v>115</v>
      </c>
      <c r="B117" s="284" t="s">
        <v>127</v>
      </c>
      <c r="C117" s="88" t="s">
        <v>27</v>
      </c>
      <c r="D117" s="69">
        <v>1995</v>
      </c>
      <c r="E117" s="12">
        <v>120</v>
      </c>
      <c r="F117" s="11">
        <v>115</v>
      </c>
      <c r="G117" s="75">
        <f>E117+F117</f>
        <v>235</v>
      </c>
      <c r="H117" s="100">
        <v>21</v>
      </c>
      <c r="I117" s="11">
        <v>81</v>
      </c>
      <c r="J117" s="11">
        <v>63</v>
      </c>
      <c r="K117" s="10">
        <f>H117+I117+J117</f>
        <v>165</v>
      </c>
      <c r="L117" s="107">
        <f>(G117/2+K117+H117)*0.65</f>
        <v>197.27500000000001</v>
      </c>
      <c r="M117" s="14">
        <v>3.8680555555555556E-3</v>
      </c>
      <c r="N117" s="81">
        <v>92</v>
      </c>
      <c r="O117" s="82">
        <v>2.1655092592592589E-3</v>
      </c>
      <c r="P117" s="13">
        <v>125</v>
      </c>
      <c r="Q117" s="101">
        <f>P117+N117+L117</f>
        <v>414.27499999999998</v>
      </c>
      <c r="R117" s="105">
        <v>2012</v>
      </c>
    </row>
    <row r="118" spans="1:18">
      <c r="A118" s="86">
        <f t="shared" si="4"/>
        <v>116</v>
      </c>
      <c r="B118" s="284" t="s">
        <v>193</v>
      </c>
      <c r="C118" s="88" t="s">
        <v>53</v>
      </c>
      <c r="D118" s="69">
        <v>1994</v>
      </c>
      <c r="E118" s="12">
        <v>95</v>
      </c>
      <c r="F118" s="11">
        <v>100</v>
      </c>
      <c r="G118" s="75">
        <f>E118+F118</f>
        <v>195</v>
      </c>
      <c r="H118" s="100">
        <v>26</v>
      </c>
      <c r="I118" s="11">
        <v>70</v>
      </c>
      <c r="J118" s="11">
        <v>61</v>
      </c>
      <c r="K118" s="10">
        <f>H118+I118+J118</f>
        <v>157</v>
      </c>
      <c r="L118" s="107">
        <f>(G118/2+K118+H118)*0.65</f>
        <v>182.32500000000002</v>
      </c>
      <c r="M118" s="14">
        <v>3.7997685185185183E-3</v>
      </c>
      <c r="N118" s="81">
        <v>101</v>
      </c>
      <c r="O118" s="82">
        <v>2.1250000000000002E-3</v>
      </c>
      <c r="P118" s="13">
        <v>130</v>
      </c>
      <c r="Q118" s="101">
        <f>P118+N118+L118</f>
        <v>413.32500000000005</v>
      </c>
      <c r="R118" s="105">
        <v>2012</v>
      </c>
    </row>
    <row r="119" spans="1:18">
      <c r="A119" s="86">
        <f t="shared" si="4"/>
        <v>117</v>
      </c>
      <c r="B119" s="284" t="s">
        <v>55</v>
      </c>
      <c r="C119" s="88" t="s">
        <v>54</v>
      </c>
      <c r="D119" s="69">
        <v>2000</v>
      </c>
      <c r="E119" s="12">
        <v>85</v>
      </c>
      <c r="F119" s="11">
        <v>85</v>
      </c>
      <c r="G119" s="75">
        <f>E119+F119</f>
        <v>170</v>
      </c>
      <c r="H119" s="100">
        <v>25</v>
      </c>
      <c r="I119" s="11">
        <v>51</v>
      </c>
      <c r="J119" s="11">
        <v>53</v>
      </c>
      <c r="K119" s="10">
        <f>H119+J119+I119</f>
        <v>129</v>
      </c>
      <c r="L119" s="107">
        <f>(G119/2+K119+H119)*0.65</f>
        <v>155.35</v>
      </c>
      <c r="M119" s="14">
        <v>3.7303240740740747E-3</v>
      </c>
      <c r="N119" s="81">
        <v>109</v>
      </c>
      <c r="O119" s="82">
        <v>1.9826388888888888E-3</v>
      </c>
      <c r="P119" s="13">
        <v>147</v>
      </c>
      <c r="Q119" s="101">
        <f>P119+N119+L119</f>
        <v>411.35</v>
      </c>
      <c r="R119" s="105">
        <v>2017</v>
      </c>
    </row>
    <row r="120" spans="1:18">
      <c r="A120" s="86">
        <f t="shared" si="4"/>
        <v>118</v>
      </c>
      <c r="B120" s="284" t="s">
        <v>182</v>
      </c>
      <c r="C120" s="88" t="s">
        <v>37</v>
      </c>
      <c r="D120" s="69">
        <v>1997</v>
      </c>
      <c r="E120" s="12">
        <v>85</v>
      </c>
      <c r="F120" s="11">
        <v>90</v>
      </c>
      <c r="G120" s="75">
        <f>E120+F120</f>
        <v>175</v>
      </c>
      <c r="H120" s="100">
        <v>42</v>
      </c>
      <c r="I120" s="11">
        <v>64</v>
      </c>
      <c r="J120" s="11">
        <v>53</v>
      </c>
      <c r="K120" s="10">
        <f>H120+I120+J120</f>
        <v>159</v>
      </c>
      <c r="L120" s="107">
        <f>(G120/2+K120+H120)*0.65</f>
        <v>187.52500000000001</v>
      </c>
      <c r="M120" s="14">
        <v>3.6539351851851854E-3</v>
      </c>
      <c r="N120" s="81">
        <v>119</v>
      </c>
      <c r="O120" s="82">
        <v>2.3680555555555555E-3</v>
      </c>
      <c r="P120" s="13">
        <v>102</v>
      </c>
      <c r="Q120" s="101">
        <f>P120+N120+L120</f>
        <v>408.52499999999998</v>
      </c>
      <c r="R120" s="105">
        <v>2013</v>
      </c>
    </row>
    <row r="121" spans="1:18">
      <c r="A121" s="86">
        <f t="shared" si="4"/>
        <v>119</v>
      </c>
      <c r="B121" s="284" t="s">
        <v>276</v>
      </c>
      <c r="C121" s="88" t="s">
        <v>26</v>
      </c>
      <c r="D121" s="69">
        <v>2001</v>
      </c>
      <c r="E121" s="12">
        <v>90</v>
      </c>
      <c r="F121" s="11">
        <v>90</v>
      </c>
      <c r="G121" s="75">
        <v>180</v>
      </c>
      <c r="H121" s="100">
        <v>20</v>
      </c>
      <c r="I121" s="11">
        <v>62</v>
      </c>
      <c r="J121" s="11">
        <v>54</v>
      </c>
      <c r="K121" s="10">
        <v>136</v>
      </c>
      <c r="L121" s="107">
        <v>159.9</v>
      </c>
      <c r="M121" s="14">
        <v>3.7268518518518514E-3</v>
      </c>
      <c r="N121" s="81">
        <v>109</v>
      </c>
      <c r="O121" s="82">
        <v>2.0532407407407405E-3</v>
      </c>
      <c r="P121" s="13">
        <v>139</v>
      </c>
      <c r="Q121" s="101">
        <v>407.9</v>
      </c>
      <c r="R121" s="105">
        <v>2018</v>
      </c>
    </row>
    <row r="122" spans="1:18">
      <c r="A122" s="86">
        <f t="shared" si="4"/>
        <v>120</v>
      </c>
      <c r="B122" s="284" t="s">
        <v>187</v>
      </c>
      <c r="C122" s="88" t="s">
        <v>40</v>
      </c>
      <c r="D122" s="69">
        <v>1996</v>
      </c>
      <c r="E122" s="12">
        <v>90</v>
      </c>
      <c r="F122" s="11">
        <v>80</v>
      </c>
      <c r="G122" s="75">
        <f>E122+F122</f>
        <v>170</v>
      </c>
      <c r="H122" s="100">
        <v>16</v>
      </c>
      <c r="I122" s="11">
        <v>72</v>
      </c>
      <c r="J122" s="11">
        <v>66</v>
      </c>
      <c r="K122" s="10">
        <f>H122+I122+J122</f>
        <v>154</v>
      </c>
      <c r="L122" s="107">
        <f>(G122/2+K122+H122)*0.65</f>
        <v>165.75</v>
      </c>
      <c r="M122" s="14">
        <v>3.3981481481481484E-3</v>
      </c>
      <c r="N122" s="81">
        <v>150</v>
      </c>
      <c r="O122" s="82">
        <v>2.4583333333333336E-3</v>
      </c>
      <c r="P122" s="13">
        <v>91</v>
      </c>
      <c r="Q122" s="101">
        <f>P122+N122+L122</f>
        <v>406.75</v>
      </c>
      <c r="R122" s="105">
        <v>2013</v>
      </c>
    </row>
    <row r="123" spans="1:18">
      <c r="A123" s="86">
        <f t="shared" si="4"/>
        <v>121</v>
      </c>
      <c r="B123" s="284" t="s">
        <v>304</v>
      </c>
      <c r="C123" s="88" t="s">
        <v>30</v>
      </c>
      <c r="D123" s="69">
        <v>2000</v>
      </c>
      <c r="E123" s="12">
        <v>100</v>
      </c>
      <c r="F123" s="11">
        <v>85</v>
      </c>
      <c r="G123" s="75">
        <v>185</v>
      </c>
      <c r="H123" s="100">
        <v>28</v>
      </c>
      <c r="I123" s="11">
        <v>63</v>
      </c>
      <c r="J123" s="11">
        <v>41</v>
      </c>
      <c r="K123" s="10">
        <v>132</v>
      </c>
      <c r="L123" s="107">
        <v>164.125</v>
      </c>
      <c r="M123" s="14">
        <v>3.3506944444444443E-3</v>
      </c>
      <c r="N123" s="81">
        <v>156</v>
      </c>
      <c r="O123" s="82">
        <v>2.5138888888888889E-3</v>
      </c>
      <c r="P123" s="13">
        <v>85</v>
      </c>
      <c r="Q123" s="101">
        <v>405.125</v>
      </c>
      <c r="R123" s="105">
        <v>2018</v>
      </c>
    </row>
    <row r="124" spans="1:18">
      <c r="A124" s="86">
        <f t="shared" si="4"/>
        <v>122</v>
      </c>
      <c r="B124" s="284" t="s">
        <v>226</v>
      </c>
      <c r="C124" s="88" t="s">
        <v>227</v>
      </c>
      <c r="D124" s="69">
        <v>1990</v>
      </c>
      <c r="E124" s="12">
        <v>85</v>
      </c>
      <c r="F124" s="11">
        <v>75</v>
      </c>
      <c r="G124" s="75">
        <f>E124+F124</f>
        <v>160</v>
      </c>
      <c r="H124" s="100">
        <v>18</v>
      </c>
      <c r="I124" s="11">
        <v>68</v>
      </c>
      <c r="J124" s="11">
        <v>58</v>
      </c>
      <c r="K124" s="10">
        <f>H124+I124+J124</f>
        <v>144</v>
      </c>
      <c r="L124" s="107">
        <f>(G124/2+K124+H124)*0.65</f>
        <v>157.30000000000001</v>
      </c>
      <c r="M124" s="14">
        <v>3.6909722222222222E-3</v>
      </c>
      <c r="N124" s="81">
        <v>114</v>
      </c>
      <c r="O124" s="82">
        <v>2.1192129629629629E-3</v>
      </c>
      <c r="P124" s="13">
        <v>131</v>
      </c>
      <c r="Q124" s="101">
        <f>P124+N124+L124</f>
        <v>402.3</v>
      </c>
      <c r="R124" s="105">
        <v>2008</v>
      </c>
    </row>
    <row r="125" spans="1:18">
      <c r="A125" s="86">
        <f t="shared" si="4"/>
        <v>123</v>
      </c>
      <c r="B125" s="284" t="s">
        <v>170</v>
      </c>
      <c r="C125" s="88" t="s">
        <v>37</v>
      </c>
      <c r="D125" s="69">
        <v>1996</v>
      </c>
      <c r="E125" s="12">
        <v>110</v>
      </c>
      <c r="F125" s="11">
        <v>100</v>
      </c>
      <c r="G125" s="75">
        <f>E125+F125</f>
        <v>210</v>
      </c>
      <c r="H125" s="100">
        <v>20</v>
      </c>
      <c r="I125" s="11">
        <v>79</v>
      </c>
      <c r="J125" s="11">
        <v>57</v>
      </c>
      <c r="K125" s="10">
        <f>H125+I125+J125</f>
        <v>156</v>
      </c>
      <c r="L125" s="107">
        <f>(G125/2+K125+H125)*0.65</f>
        <v>182.65</v>
      </c>
      <c r="M125" s="14">
        <v>3.9467592592592592E-3</v>
      </c>
      <c r="N125" s="81">
        <v>83</v>
      </c>
      <c r="O125" s="82">
        <v>2.1134259259259261E-3</v>
      </c>
      <c r="P125" s="13">
        <v>133</v>
      </c>
      <c r="Q125" s="101">
        <f>P125+N125+L125</f>
        <v>398.65</v>
      </c>
      <c r="R125" s="105">
        <v>2013</v>
      </c>
    </row>
    <row r="126" spans="1:18">
      <c r="A126" s="86">
        <f t="shared" si="4"/>
        <v>124</v>
      </c>
      <c r="B126" s="284" t="s">
        <v>270</v>
      </c>
      <c r="C126" s="88" t="s">
        <v>29</v>
      </c>
      <c r="D126" s="69">
        <v>2000</v>
      </c>
      <c r="E126" s="12">
        <v>100</v>
      </c>
      <c r="F126" s="11">
        <v>100</v>
      </c>
      <c r="G126" s="75">
        <v>200</v>
      </c>
      <c r="H126" s="100">
        <v>26</v>
      </c>
      <c r="I126" s="11">
        <v>66</v>
      </c>
      <c r="J126" s="11">
        <v>54</v>
      </c>
      <c r="K126" s="10">
        <v>146</v>
      </c>
      <c r="L126" s="107">
        <v>176.8</v>
      </c>
      <c r="M126" s="14">
        <v>3.7048611111111115E-3</v>
      </c>
      <c r="N126" s="81">
        <v>113</v>
      </c>
      <c r="O126" s="82">
        <v>2.3703703703703703E-3</v>
      </c>
      <c r="P126" s="13">
        <v>100</v>
      </c>
      <c r="Q126" s="101">
        <v>389.8</v>
      </c>
      <c r="R126" s="105">
        <v>2015</v>
      </c>
    </row>
    <row r="127" spans="1:18">
      <c r="A127" s="86">
        <f t="shared" si="4"/>
        <v>125</v>
      </c>
      <c r="B127" s="284" t="s">
        <v>214</v>
      </c>
      <c r="C127" s="88" t="s">
        <v>37</v>
      </c>
      <c r="D127" s="69">
        <v>1992</v>
      </c>
      <c r="E127" s="12">
        <v>100</v>
      </c>
      <c r="F127" s="11">
        <v>90</v>
      </c>
      <c r="G127" s="75">
        <f>E127+F127</f>
        <v>190</v>
      </c>
      <c r="H127" s="100">
        <v>16</v>
      </c>
      <c r="I127" s="11">
        <v>80</v>
      </c>
      <c r="J127" s="11">
        <v>58</v>
      </c>
      <c r="K127" s="10">
        <f>H127+I127+J127</f>
        <v>154</v>
      </c>
      <c r="L127" s="107">
        <f>(G127/2+K127+H127)*0.65</f>
        <v>172.25</v>
      </c>
      <c r="M127" s="14">
        <v>3.7418981481481483E-3</v>
      </c>
      <c r="N127" s="81">
        <v>108</v>
      </c>
      <c r="O127" s="82">
        <v>2.3368055555555559E-3</v>
      </c>
      <c r="P127" s="13">
        <v>104</v>
      </c>
      <c r="Q127" s="101">
        <f>P127+N127+L127</f>
        <v>384.25</v>
      </c>
      <c r="R127" s="105">
        <v>2010</v>
      </c>
    </row>
    <row r="128" spans="1:18">
      <c r="A128" s="86">
        <f t="shared" si="4"/>
        <v>126</v>
      </c>
      <c r="B128" s="284" t="s">
        <v>223</v>
      </c>
      <c r="C128" s="88" t="s">
        <v>32</v>
      </c>
      <c r="D128" s="69">
        <v>1991</v>
      </c>
      <c r="E128" s="12">
        <v>105</v>
      </c>
      <c r="F128" s="11">
        <v>95</v>
      </c>
      <c r="G128" s="75">
        <f>E128+F128</f>
        <v>200</v>
      </c>
      <c r="H128" s="100">
        <v>19</v>
      </c>
      <c r="I128" s="11">
        <v>65</v>
      </c>
      <c r="J128" s="11">
        <v>60</v>
      </c>
      <c r="K128" s="10">
        <f>H128+I128+J128</f>
        <v>144</v>
      </c>
      <c r="L128" s="107">
        <f>(G128/2+K128+H128)*0.65</f>
        <v>170.95000000000002</v>
      </c>
      <c r="M128" s="14">
        <v>3.4560185185185184E-3</v>
      </c>
      <c r="N128" s="81">
        <v>144</v>
      </c>
      <c r="O128" s="82">
        <v>2.7037037037037043E-3</v>
      </c>
      <c r="P128" s="13">
        <v>65</v>
      </c>
      <c r="Q128" s="101">
        <f>P128+N128+L128</f>
        <v>379.95000000000005</v>
      </c>
      <c r="R128" s="105">
        <v>2009</v>
      </c>
    </row>
    <row r="129" spans="1:18">
      <c r="A129" s="86">
        <f t="shared" si="4"/>
        <v>127</v>
      </c>
      <c r="B129" s="284" t="s">
        <v>197</v>
      </c>
      <c r="C129" s="88" t="s">
        <v>42</v>
      </c>
      <c r="D129" s="69">
        <v>1995</v>
      </c>
      <c r="E129" s="12">
        <v>90</v>
      </c>
      <c r="F129" s="11">
        <v>85</v>
      </c>
      <c r="G129" s="75">
        <f>E129+F129</f>
        <v>175</v>
      </c>
      <c r="H129" s="100">
        <v>19</v>
      </c>
      <c r="I129" s="11">
        <v>63</v>
      </c>
      <c r="J129" s="11">
        <v>45</v>
      </c>
      <c r="K129" s="10">
        <f>H129+I129+J129</f>
        <v>127</v>
      </c>
      <c r="L129" s="107">
        <f>(G129/2+K129+H129)*0.65</f>
        <v>151.77500000000001</v>
      </c>
      <c r="M129" s="14">
        <v>3.7118055555555554E-3</v>
      </c>
      <c r="N129" s="81">
        <v>112</v>
      </c>
      <c r="O129" s="82">
        <v>2.4571759259259256E-3</v>
      </c>
      <c r="P129" s="13">
        <v>91</v>
      </c>
      <c r="Q129" s="101">
        <f>P129+N129+L129</f>
        <v>354.77499999999998</v>
      </c>
      <c r="R129" s="105">
        <v>2012</v>
      </c>
    </row>
    <row r="130" spans="1:18" ht="15.75" thickBot="1">
      <c r="A130" s="87">
        <f t="shared" si="4"/>
        <v>128</v>
      </c>
      <c r="B130" s="285" t="s">
        <v>151</v>
      </c>
      <c r="C130" s="92" t="s">
        <v>29</v>
      </c>
      <c r="D130" s="90">
        <v>1990</v>
      </c>
      <c r="E130" s="71">
        <v>140</v>
      </c>
      <c r="F130" s="72">
        <v>120</v>
      </c>
      <c r="G130" s="99">
        <f>E130+F130</f>
        <v>260</v>
      </c>
      <c r="H130" s="98">
        <v>26</v>
      </c>
      <c r="I130" s="72">
        <v>65</v>
      </c>
      <c r="J130" s="72">
        <v>46</v>
      </c>
      <c r="K130" s="70">
        <f>H130+I130+J130</f>
        <v>137</v>
      </c>
      <c r="L130" s="108">
        <f>(G130/2+K130+H130)*0.65</f>
        <v>190.45000000000002</v>
      </c>
      <c r="M130" s="74">
        <v>4.0752314814814809E-3</v>
      </c>
      <c r="N130" s="83">
        <v>67</v>
      </c>
      <c r="O130" s="84">
        <v>2.3993055555555556E-3</v>
      </c>
      <c r="P130" s="73">
        <v>97</v>
      </c>
      <c r="Q130" s="102">
        <f>P130+N130+L130</f>
        <v>354.45000000000005</v>
      </c>
      <c r="R130" s="106">
        <v>2008</v>
      </c>
    </row>
  </sheetData>
  <sortState ref="B4:R130">
    <sortCondition descending="1" ref="Q4:Q130"/>
  </sortState>
  <pageMargins left="0.70866141732283472" right="0.70866141732283472" top="0.78740157480314965" bottom="0.78740157480314965" header="0.31496062992125984" footer="0.31496062992125984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9"/>
  <sheetViews>
    <sheetView zoomScale="90" zoomScaleNormal="90" workbookViewId="0">
      <selection activeCell="S13" sqref="S13"/>
    </sheetView>
  </sheetViews>
  <sheetFormatPr defaultRowHeight="15"/>
  <cols>
    <col min="1" max="1" width="9.42578125" style="2" customWidth="1"/>
    <col min="2" max="2" width="24" style="2" customWidth="1"/>
    <col min="3" max="6" width="5.7109375" style="2" customWidth="1"/>
    <col min="7" max="7" width="8.140625" style="2" customWidth="1"/>
    <col min="8" max="11" width="7.42578125" style="2" customWidth="1"/>
    <col min="12" max="12" width="7.5703125" style="2" customWidth="1"/>
    <col min="13" max="13" width="8.42578125" style="2" customWidth="1"/>
    <col min="14" max="14" width="6.28515625" style="2" customWidth="1"/>
    <col min="15" max="15" width="8.28515625" style="2" customWidth="1"/>
    <col min="16" max="16" width="6.7109375" style="2" customWidth="1"/>
    <col min="17" max="17" width="9" style="2" customWidth="1"/>
    <col min="18" max="18" width="8.42578125" style="2" customWidth="1"/>
    <col min="19" max="253" width="9.140625" style="2"/>
    <col min="254" max="254" width="3" style="2" customWidth="1"/>
    <col min="255" max="255" width="22.140625" style="2" customWidth="1"/>
    <col min="256" max="259" width="5.7109375" style="2" customWidth="1"/>
    <col min="260" max="260" width="8.140625" style="2" customWidth="1"/>
    <col min="261" max="262" width="6.85546875" style="2" customWidth="1"/>
    <col min="263" max="264" width="6.7109375" style="2" customWidth="1"/>
    <col min="265" max="265" width="7.5703125" style="2" customWidth="1"/>
    <col min="266" max="266" width="8.42578125" style="2" customWidth="1"/>
    <col min="267" max="267" width="6.28515625" style="2" customWidth="1"/>
    <col min="268" max="268" width="8.28515625" style="2" customWidth="1"/>
    <col min="269" max="270" width="6.7109375" style="2" customWidth="1"/>
    <col min="271" max="509" width="9.140625" style="2"/>
    <col min="510" max="510" width="3" style="2" customWidth="1"/>
    <col min="511" max="511" width="22.140625" style="2" customWidth="1"/>
    <col min="512" max="515" width="5.7109375" style="2" customWidth="1"/>
    <col min="516" max="516" width="8.140625" style="2" customWidth="1"/>
    <col min="517" max="518" width="6.85546875" style="2" customWidth="1"/>
    <col min="519" max="520" width="6.7109375" style="2" customWidth="1"/>
    <col min="521" max="521" width="7.5703125" style="2" customWidth="1"/>
    <col min="522" max="522" width="8.42578125" style="2" customWidth="1"/>
    <col min="523" max="523" width="6.28515625" style="2" customWidth="1"/>
    <col min="524" max="524" width="8.28515625" style="2" customWidth="1"/>
    <col min="525" max="526" width="6.7109375" style="2" customWidth="1"/>
    <col min="527" max="765" width="9.140625" style="2"/>
    <col min="766" max="766" width="3" style="2" customWidth="1"/>
    <col min="767" max="767" width="22.140625" style="2" customWidth="1"/>
    <col min="768" max="771" width="5.7109375" style="2" customWidth="1"/>
    <col min="772" max="772" width="8.140625" style="2" customWidth="1"/>
    <col min="773" max="774" width="6.85546875" style="2" customWidth="1"/>
    <col min="775" max="776" width="6.7109375" style="2" customWidth="1"/>
    <col min="777" max="777" width="7.5703125" style="2" customWidth="1"/>
    <col min="778" max="778" width="8.42578125" style="2" customWidth="1"/>
    <col min="779" max="779" width="6.28515625" style="2" customWidth="1"/>
    <col min="780" max="780" width="8.28515625" style="2" customWidth="1"/>
    <col min="781" max="782" width="6.7109375" style="2" customWidth="1"/>
    <col min="783" max="1021" width="9.140625" style="2"/>
    <col min="1022" max="1022" width="3" style="2" customWidth="1"/>
    <col min="1023" max="1023" width="22.140625" style="2" customWidth="1"/>
    <col min="1024" max="1027" width="5.7109375" style="2" customWidth="1"/>
    <col min="1028" max="1028" width="8.140625" style="2" customWidth="1"/>
    <col min="1029" max="1030" width="6.85546875" style="2" customWidth="1"/>
    <col min="1031" max="1032" width="6.7109375" style="2" customWidth="1"/>
    <col min="1033" max="1033" width="7.5703125" style="2" customWidth="1"/>
    <col min="1034" max="1034" width="8.42578125" style="2" customWidth="1"/>
    <col min="1035" max="1035" width="6.28515625" style="2" customWidth="1"/>
    <col min="1036" max="1036" width="8.28515625" style="2" customWidth="1"/>
    <col min="1037" max="1038" width="6.7109375" style="2" customWidth="1"/>
    <col min="1039" max="1277" width="9.140625" style="2"/>
    <col min="1278" max="1278" width="3" style="2" customWidth="1"/>
    <col min="1279" max="1279" width="22.140625" style="2" customWidth="1"/>
    <col min="1280" max="1283" width="5.7109375" style="2" customWidth="1"/>
    <col min="1284" max="1284" width="8.140625" style="2" customWidth="1"/>
    <col min="1285" max="1286" width="6.85546875" style="2" customWidth="1"/>
    <col min="1287" max="1288" width="6.7109375" style="2" customWidth="1"/>
    <col min="1289" max="1289" width="7.5703125" style="2" customWidth="1"/>
    <col min="1290" max="1290" width="8.42578125" style="2" customWidth="1"/>
    <col min="1291" max="1291" width="6.28515625" style="2" customWidth="1"/>
    <col min="1292" max="1292" width="8.28515625" style="2" customWidth="1"/>
    <col min="1293" max="1294" width="6.7109375" style="2" customWidth="1"/>
    <col min="1295" max="1533" width="9.140625" style="2"/>
    <col min="1534" max="1534" width="3" style="2" customWidth="1"/>
    <col min="1535" max="1535" width="22.140625" style="2" customWidth="1"/>
    <col min="1536" max="1539" width="5.7109375" style="2" customWidth="1"/>
    <col min="1540" max="1540" width="8.140625" style="2" customWidth="1"/>
    <col min="1541" max="1542" width="6.85546875" style="2" customWidth="1"/>
    <col min="1543" max="1544" width="6.7109375" style="2" customWidth="1"/>
    <col min="1545" max="1545" width="7.5703125" style="2" customWidth="1"/>
    <col min="1546" max="1546" width="8.42578125" style="2" customWidth="1"/>
    <col min="1547" max="1547" width="6.28515625" style="2" customWidth="1"/>
    <col min="1548" max="1548" width="8.28515625" style="2" customWidth="1"/>
    <col min="1549" max="1550" width="6.7109375" style="2" customWidth="1"/>
    <col min="1551" max="1789" width="9.140625" style="2"/>
    <col min="1790" max="1790" width="3" style="2" customWidth="1"/>
    <col min="1791" max="1791" width="22.140625" style="2" customWidth="1"/>
    <col min="1792" max="1795" width="5.7109375" style="2" customWidth="1"/>
    <col min="1796" max="1796" width="8.140625" style="2" customWidth="1"/>
    <col min="1797" max="1798" width="6.85546875" style="2" customWidth="1"/>
    <col min="1799" max="1800" width="6.7109375" style="2" customWidth="1"/>
    <col min="1801" max="1801" width="7.5703125" style="2" customWidth="1"/>
    <col min="1802" max="1802" width="8.42578125" style="2" customWidth="1"/>
    <col min="1803" max="1803" width="6.28515625" style="2" customWidth="1"/>
    <col min="1804" max="1804" width="8.28515625" style="2" customWidth="1"/>
    <col min="1805" max="1806" width="6.7109375" style="2" customWidth="1"/>
    <col min="1807" max="2045" width="9.140625" style="2"/>
    <col min="2046" max="2046" width="3" style="2" customWidth="1"/>
    <col min="2047" max="2047" width="22.140625" style="2" customWidth="1"/>
    <col min="2048" max="2051" width="5.7109375" style="2" customWidth="1"/>
    <col min="2052" max="2052" width="8.140625" style="2" customWidth="1"/>
    <col min="2053" max="2054" width="6.85546875" style="2" customWidth="1"/>
    <col min="2055" max="2056" width="6.7109375" style="2" customWidth="1"/>
    <col min="2057" max="2057" width="7.5703125" style="2" customWidth="1"/>
    <col min="2058" max="2058" width="8.42578125" style="2" customWidth="1"/>
    <col min="2059" max="2059" width="6.28515625" style="2" customWidth="1"/>
    <col min="2060" max="2060" width="8.28515625" style="2" customWidth="1"/>
    <col min="2061" max="2062" width="6.7109375" style="2" customWidth="1"/>
    <col min="2063" max="2301" width="9.140625" style="2"/>
    <col min="2302" max="2302" width="3" style="2" customWidth="1"/>
    <col min="2303" max="2303" width="22.140625" style="2" customWidth="1"/>
    <col min="2304" max="2307" width="5.7109375" style="2" customWidth="1"/>
    <col min="2308" max="2308" width="8.140625" style="2" customWidth="1"/>
    <col min="2309" max="2310" width="6.85546875" style="2" customWidth="1"/>
    <col min="2311" max="2312" width="6.7109375" style="2" customWidth="1"/>
    <col min="2313" max="2313" width="7.5703125" style="2" customWidth="1"/>
    <col min="2314" max="2314" width="8.42578125" style="2" customWidth="1"/>
    <col min="2315" max="2315" width="6.28515625" style="2" customWidth="1"/>
    <col min="2316" max="2316" width="8.28515625" style="2" customWidth="1"/>
    <col min="2317" max="2318" width="6.7109375" style="2" customWidth="1"/>
    <col min="2319" max="2557" width="9.140625" style="2"/>
    <col min="2558" max="2558" width="3" style="2" customWidth="1"/>
    <col min="2559" max="2559" width="22.140625" style="2" customWidth="1"/>
    <col min="2560" max="2563" width="5.7109375" style="2" customWidth="1"/>
    <col min="2564" max="2564" width="8.140625" style="2" customWidth="1"/>
    <col min="2565" max="2566" width="6.85546875" style="2" customWidth="1"/>
    <col min="2567" max="2568" width="6.7109375" style="2" customWidth="1"/>
    <col min="2569" max="2569" width="7.5703125" style="2" customWidth="1"/>
    <col min="2570" max="2570" width="8.42578125" style="2" customWidth="1"/>
    <col min="2571" max="2571" width="6.28515625" style="2" customWidth="1"/>
    <col min="2572" max="2572" width="8.28515625" style="2" customWidth="1"/>
    <col min="2573" max="2574" width="6.7109375" style="2" customWidth="1"/>
    <col min="2575" max="2813" width="9.140625" style="2"/>
    <col min="2814" max="2814" width="3" style="2" customWidth="1"/>
    <col min="2815" max="2815" width="22.140625" style="2" customWidth="1"/>
    <col min="2816" max="2819" width="5.7109375" style="2" customWidth="1"/>
    <col min="2820" max="2820" width="8.140625" style="2" customWidth="1"/>
    <col min="2821" max="2822" width="6.85546875" style="2" customWidth="1"/>
    <col min="2823" max="2824" width="6.7109375" style="2" customWidth="1"/>
    <col min="2825" max="2825" width="7.5703125" style="2" customWidth="1"/>
    <col min="2826" max="2826" width="8.42578125" style="2" customWidth="1"/>
    <col min="2827" max="2827" width="6.28515625" style="2" customWidth="1"/>
    <col min="2828" max="2828" width="8.28515625" style="2" customWidth="1"/>
    <col min="2829" max="2830" width="6.7109375" style="2" customWidth="1"/>
    <col min="2831" max="3069" width="9.140625" style="2"/>
    <col min="3070" max="3070" width="3" style="2" customWidth="1"/>
    <col min="3071" max="3071" width="22.140625" style="2" customWidth="1"/>
    <col min="3072" max="3075" width="5.7109375" style="2" customWidth="1"/>
    <col min="3076" max="3076" width="8.140625" style="2" customWidth="1"/>
    <col min="3077" max="3078" width="6.85546875" style="2" customWidth="1"/>
    <col min="3079" max="3080" width="6.7109375" style="2" customWidth="1"/>
    <col min="3081" max="3081" width="7.5703125" style="2" customWidth="1"/>
    <col min="3082" max="3082" width="8.42578125" style="2" customWidth="1"/>
    <col min="3083" max="3083" width="6.28515625" style="2" customWidth="1"/>
    <col min="3084" max="3084" width="8.28515625" style="2" customWidth="1"/>
    <col min="3085" max="3086" width="6.7109375" style="2" customWidth="1"/>
    <col min="3087" max="3325" width="9.140625" style="2"/>
    <col min="3326" max="3326" width="3" style="2" customWidth="1"/>
    <col min="3327" max="3327" width="22.140625" style="2" customWidth="1"/>
    <col min="3328" max="3331" width="5.7109375" style="2" customWidth="1"/>
    <col min="3332" max="3332" width="8.140625" style="2" customWidth="1"/>
    <col min="3333" max="3334" width="6.85546875" style="2" customWidth="1"/>
    <col min="3335" max="3336" width="6.7109375" style="2" customWidth="1"/>
    <col min="3337" max="3337" width="7.5703125" style="2" customWidth="1"/>
    <col min="3338" max="3338" width="8.42578125" style="2" customWidth="1"/>
    <col min="3339" max="3339" width="6.28515625" style="2" customWidth="1"/>
    <col min="3340" max="3340" width="8.28515625" style="2" customWidth="1"/>
    <col min="3341" max="3342" width="6.7109375" style="2" customWidth="1"/>
    <col min="3343" max="3581" width="9.140625" style="2"/>
    <col min="3582" max="3582" width="3" style="2" customWidth="1"/>
    <col min="3583" max="3583" width="22.140625" style="2" customWidth="1"/>
    <col min="3584" max="3587" width="5.7109375" style="2" customWidth="1"/>
    <col min="3588" max="3588" width="8.140625" style="2" customWidth="1"/>
    <col min="3589" max="3590" width="6.85546875" style="2" customWidth="1"/>
    <col min="3591" max="3592" width="6.7109375" style="2" customWidth="1"/>
    <col min="3593" max="3593" width="7.5703125" style="2" customWidth="1"/>
    <col min="3594" max="3594" width="8.42578125" style="2" customWidth="1"/>
    <col min="3595" max="3595" width="6.28515625" style="2" customWidth="1"/>
    <col min="3596" max="3596" width="8.28515625" style="2" customWidth="1"/>
    <col min="3597" max="3598" width="6.7109375" style="2" customWidth="1"/>
    <col min="3599" max="3837" width="9.140625" style="2"/>
    <col min="3838" max="3838" width="3" style="2" customWidth="1"/>
    <col min="3839" max="3839" width="22.140625" style="2" customWidth="1"/>
    <col min="3840" max="3843" width="5.7109375" style="2" customWidth="1"/>
    <col min="3844" max="3844" width="8.140625" style="2" customWidth="1"/>
    <col min="3845" max="3846" width="6.85546875" style="2" customWidth="1"/>
    <col min="3847" max="3848" width="6.7109375" style="2" customWidth="1"/>
    <col min="3849" max="3849" width="7.5703125" style="2" customWidth="1"/>
    <col min="3850" max="3850" width="8.42578125" style="2" customWidth="1"/>
    <col min="3851" max="3851" width="6.28515625" style="2" customWidth="1"/>
    <col min="3852" max="3852" width="8.28515625" style="2" customWidth="1"/>
    <col min="3853" max="3854" width="6.7109375" style="2" customWidth="1"/>
    <col min="3855" max="4093" width="9.140625" style="2"/>
    <col min="4094" max="4094" width="3" style="2" customWidth="1"/>
    <col min="4095" max="4095" width="22.140625" style="2" customWidth="1"/>
    <col min="4096" max="4099" width="5.7109375" style="2" customWidth="1"/>
    <col min="4100" max="4100" width="8.140625" style="2" customWidth="1"/>
    <col min="4101" max="4102" width="6.85546875" style="2" customWidth="1"/>
    <col min="4103" max="4104" width="6.7109375" style="2" customWidth="1"/>
    <col min="4105" max="4105" width="7.5703125" style="2" customWidth="1"/>
    <col min="4106" max="4106" width="8.42578125" style="2" customWidth="1"/>
    <col min="4107" max="4107" width="6.28515625" style="2" customWidth="1"/>
    <col min="4108" max="4108" width="8.28515625" style="2" customWidth="1"/>
    <col min="4109" max="4110" width="6.7109375" style="2" customWidth="1"/>
    <col min="4111" max="4349" width="9.140625" style="2"/>
    <col min="4350" max="4350" width="3" style="2" customWidth="1"/>
    <col min="4351" max="4351" width="22.140625" style="2" customWidth="1"/>
    <col min="4352" max="4355" width="5.7109375" style="2" customWidth="1"/>
    <col min="4356" max="4356" width="8.140625" style="2" customWidth="1"/>
    <col min="4357" max="4358" width="6.85546875" style="2" customWidth="1"/>
    <col min="4359" max="4360" width="6.7109375" style="2" customWidth="1"/>
    <col min="4361" max="4361" width="7.5703125" style="2" customWidth="1"/>
    <col min="4362" max="4362" width="8.42578125" style="2" customWidth="1"/>
    <col min="4363" max="4363" width="6.28515625" style="2" customWidth="1"/>
    <col min="4364" max="4364" width="8.28515625" style="2" customWidth="1"/>
    <col min="4365" max="4366" width="6.7109375" style="2" customWidth="1"/>
    <col min="4367" max="4605" width="9.140625" style="2"/>
    <col min="4606" max="4606" width="3" style="2" customWidth="1"/>
    <col min="4607" max="4607" width="22.140625" style="2" customWidth="1"/>
    <col min="4608" max="4611" width="5.7109375" style="2" customWidth="1"/>
    <col min="4612" max="4612" width="8.140625" style="2" customWidth="1"/>
    <col min="4613" max="4614" width="6.85546875" style="2" customWidth="1"/>
    <col min="4615" max="4616" width="6.7109375" style="2" customWidth="1"/>
    <col min="4617" max="4617" width="7.5703125" style="2" customWidth="1"/>
    <col min="4618" max="4618" width="8.42578125" style="2" customWidth="1"/>
    <col min="4619" max="4619" width="6.28515625" style="2" customWidth="1"/>
    <col min="4620" max="4620" width="8.28515625" style="2" customWidth="1"/>
    <col min="4621" max="4622" width="6.7109375" style="2" customWidth="1"/>
    <col min="4623" max="4861" width="9.140625" style="2"/>
    <col min="4862" max="4862" width="3" style="2" customWidth="1"/>
    <col min="4863" max="4863" width="22.140625" style="2" customWidth="1"/>
    <col min="4864" max="4867" width="5.7109375" style="2" customWidth="1"/>
    <col min="4868" max="4868" width="8.140625" style="2" customWidth="1"/>
    <col min="4869" max="4870" width="6.85546875" style="2" customWidth="1"/>
    <col min="4871" max="4872" width="6.7109375" style="2" customWidth="1"/>
    <col min="4873" max="4873" width="7.5703125" style="2" customWidth="1"/>
    <col min="4874" max="4874" width="8.42578125" style="2" customWidth="1"/>
    <col min="4875" max="4875" width="6.28515625" style="2" customWidth="1"/>
    <col min="4876" max="4876" width="8.28515625" style="2" customWidth="1"/>
    <col min="4877" max="4878" width="6.7109375" style="2" customWidth="1"/>
    <col min="4879" max="5117" width="9.140625" style="2"/>
    <col min="5118" max="5118" width="3" style="2" customWidth="1"/>
    <col min="5119" max="5119" width="22.140625" style="2" customWidth="1"/>
    <col min="5120" max="5123" width="5.7109375" style="2" customWidth="1"/>
    <col min="5124" max="5124" width="8.140625" style="2" customWidth="1"/>
    <col min="5125" max="5126" width="6.85546875" style="2" customWidth="1"/>
    <col min="5127" max="5128" width="6.7109375" style="2" customWidth="1"/>
    <col min="5129" max="5129" width="7.5703125" style="2" customWidth="1"/>
    <col min="5130" max="5130" width="8.42578125" style="2" customWidth="1"/>
    <col min="5131" max="5131" width="6.28515625" style="2" customWidth="1"/>
    <col min="5132" max="5132" width="8.28515625" style="2" customWidth="1"/>
    <col min="5133" max="5134" width="6.7109375" style="2" customWidth="1"/>
    <col min="5135" max="5373" width="9.140625" style="2"/>
    <col min="5374" max="5374" width="3" style="2" customWidth="1"/>
    <col min="5375" max="5375" width="22.140625" style="2" customWidth="1"/>
    <col min="5376" max="5379" width="5.7109375" style="2" customWidth="1"/>
    <col min="5380" max="5380" width="8.140625" style="2" customWidth="1"/>
    <col min="5381" max="5382" width="6.85546875" style="2" customWidth="1"/>
    <col min="5383" max="5384" width="6.7109375" style="2" customWidth="1"/>
    <col min="5385" max="5385" width="7.5703125" style="2" customWidth="1"/>
    <col min="5386" max="5386" width="8.42578125" style="2" customWidth="1"/>
    <col min="5387" max="5387" width="6.28515625" style="2" customWidth="1"/>
    <col min="5388" max="5388" width="8.28515625" style="2" customWidth="1"/>
    <col min="5389" max="5390" width="6.7109375" style="2" customWidth="1"/>
    <col min="5391" max="5629" width="9.140625" style="2"/>
    <col min="5630" max="5630" width="3" style="2" customWidth="1"/>
    <col min="5631" max="5631" width="22.140625" style="2" customWidth="1"/>
    <col min="5632" max="5635" width="5.7109375" style="2" customWidth="1"/>
    <col min="5636" max="5636" width="8.140625" style="2" customWidth="1"/>
    <col min="5637" max="5638" width="6.85546875" style="2" customWidth="1"/>
    <col min="5639" max="5640" width="6.7109375" style="2" customWidth="1"/>
    <col min="5641" max="5641" width="7.5703125" style="2" customWidth="1"/>
    <col min="5642" max="5642" width="8.42578125" style="2" customWidth="1"/>
    <col min="5643" max="5643" width="6.28515625" style="2" customWidth="1"/>
    <col min="5644" max="5644" width="8.28515625" style="2" customWidth="1"/>
    <col min="5645" max="5646" width="6.7109375" style="2" customWidth="1"/>
    <col min="5647" max="5885" width="9.140625" style="2"/>
    <col min="5886" max="5886" width="3" style="2" customWidth="1"/>
    <col min="5887" max="5887" width="22.140625" style="2" customWidth="1"/>
    <col min="5888" max="5891" width="5.7109375" style="2" customWidth="1"/>
    <col min="5892" max="5892" width="8.140625" style="2" customWidth="1"/>
    <col min="5893" max="5894" width="6.85546875" style="2" customWidth="1"/>
    <col min="5895" max="5896" width="6.7109375" style="2" customWidth="1"/>
    <col min="5897" max="5897" width="7.5703125" style="2" customWidth="1"/>
    <col min="5898" max="5898" width="8.42578125" style="2" customWidth="1"/>
    <col min="5899" max="5899" width="6.28515625" style="2" customWidth="1"/>
    <col min="5900" max="5900" width="8.28515625" style="2" customWidth="1"/>
    <col min="5901" max="5902" width="6.7109375" style="2" customWidth="1"/>
    <col min="5903" max="6141" width="9.140625" style="2"/>
    <col min="6142" max="6142" width="3" style="2" customWidth="1"/>
    <col min="6143" max="6143" width="22.140625" style="2" customWidth="1"/>
    <col min="6144" max="6147" width="5.7109375" style="2" customWidth="1"/>
    <col min="6148" max="6148" width="8.140625" style="2" customWidth="1"/>
    <col min="6149" max="6150" width="6.85546875" style="2" customWidth="1"/>
    <col min="6151" max="6152" width="6.7109375" style="2" customWidth="1"/>
    <col min="6153" max="6153" width="7.5703125" style="2" customWidth="1"/>
    <col min="6154" max="6154" width="8.42578125" style="2" customWidth="1"/>
    <col min="6155" max="6155" width="6.28515625" style="2" customWidth="1"/>
    <col min="6156" max="6156" width="8.28515625" style="2" customWidth="1"/>
    <col min="6157" max="6158" width="6.7109375" style="2" customWidth="1"/>
    <col min="6159" max="6397" width="9.140625" style="2"/>
    <col min="6398" max="6398" width="3" style="2" customWidth="1"/>
    <col min="6399" max="6399" width="22.140625" style="2" customWidth="1"/>
    <col min="6400" max="6403" width="5.7109375" style="2" customWidth="1"/>
    <col min="6404" max="6404" width="8.140625" style="2" customWidth="1"/>
    <col min="6405" max="6406" width="6.85546875" style="2" customWidth="1"/>
    <col min="6407" max="6408" width="6.7109375" style="2" customWidth="1"/>
    <col min="6409" max="6409" width="7.5703125" style="2" customWidth="1"/>
    <col min="6410" max="6410" width="8.42578125" style="2" customWidth="1"/>
    <col min="6411" max="6411" width="6.28515625" style="2" customWidth="1"/>
    <col min="6412" max="6412" width="8.28515625" style="2" customWidth="1"/>
    <col min="6413" max="6414" width="6.7109375" style="2" customWidth="1"/>
    <col min="6415" max="6653" width="9.140625" style="2"/>
    <col min="6654" max="6654" width="3" style="2" customWidth="1"/>
    <col min="6655" max="6655" width="22.140625" style="2" customWidth="1"/>
    <col min="6656" max="6659" width="5.7109375" style="2" customWidth="1"/>
    <col min="6660" max="6660" width="8.140625" style="2" customWidth="1"/>
    <col min="6661" max="6662" width="6.85546875" style="2" customWidth="1"/>
    <col min="6663" max="6664" width="6.7109375" style="2" customWidth="1"/>
    <col min="6665" max="6665" width="7.5703125" style="2" customWidth="1"/>
    <col min="6666" max="6666" width="8.42578125" style="2" customWidth="1"/>
    <col min="6667" max="6667" width="6.28515625" style="2" customWidth="1"/>
    <col min="6668" max="6668" width="8.28515625" style="2" customWidth="1"/>
    <col min="6669" max="6670" width="6.7109375" style="2" customWidth="1"/>
    <col min="6671" max="6909" width="9.140625" style="2"/>
    <col min="6910" max="6910" width="3" style="2" customWidth="1"/>
    <col min="6911" max="6911" width="22.140625" style="2" customWidth="1"/>
    <col min="6912" max="6915" width="5.7109375" style="2" customWidth="1"/>
    <col min="6916" max="6916" width="8.140625" style="2" customWidth="1"/>
    <col min="6917" max="6918" width="6.85546875" style="2" customWidth="1"/>
    <col min="6919" max="6920" width="6.7109375" style="2" customWidth="1"/>
    <col min="6921" max="6921" width="7.5703125" style="2" customWidth="1"/>
    <col min="6922" max="6922" width="8.42578125" style="2" customWidth="1"/>
    <col min="6923" max="6923" width="6.28515625" style="2" customWidth="1"/>
    <col min="6924" max="6924" width="8.28515625" style="2" customWidth="1"/>
    <col min="6925" max="6926" width="6.7109375" style="2" customWidth="1"/>
    <col min="6927" max="7165" width="9.140625" style="2"/>
    <col min="7166" max="7166" width="3" style="2" customWidth="1"/>
    <col min="7167" max="7167" width="22.140625" style="2" customWidth="1"/>
    <col min="7168" max="7171" width="5.7109375" style="2" customWidth="1"/>
    <col min="7172" max="7172" width="8.140625" style="2" customWidth="1"/>
    <col min="7173" max="7174" width="6.85546875" style="2" customWidth="1"/>
    <col min="7175" max="7176" width="6.7109375" style="2" customWidth="1"/>
    <col min="7177" max="7177" width="7.5703125" style="2" customWidth="1"/>
    <col min="7178" max="7178" width="8.42578125" style="2" customWidth="1"/>
    <col min="7179" max="7179" width="6.28515625" style="2" customWidth="1"/>
    <col min="7180" max="7180" width="8.28515625" style="2" customWidth="1"/>
    <col min="7181" max="7182" width="6.7109375" style="2" customWidth="1"/>
    <col min="7183" max="7421" width="9.140625" style="2"/>
    <col min="7422" max="7422" width="3" style="2" customWidth="1"/>
    <col min="7423" max="7423" width="22.140625" style="2" customWidth="1"/>
    <col min="7424" max="7427" width="5.7109375" style="2" customWidth="1"/>
    <col min="7428" max="7428" width="8.140625" style="2" customWidth="1"/>
    <col min="7429" max="7430" width="6.85546875" style="2" customWidth="1"/>
    <col min="7431" max="7432" width="6.7109375" style="2" customWidth="1"/>
    <col min="7433" max="7433" width="7.5703125" style="2" customWidth="1"/>
    <col min="7434" max="7434" width="8.42578125" style="2" customWidth="1"/>
    <col min="7435" max="7435" width="6.28515625" style="2" customWidth="1"/>
    <col min="7436" max="7436" width="8.28515625" style="2" customWidth="1"/>
    <col min="7437" max="7438" width="6.7109375" style="2" customWidth="1"/>
    <col min="7439" max="7677" width="9.140625" style="2"/>
    <col min="7678" max="7678" width="3" style="2" customWidth="1"/>
    <col min="7679" max="7679" width="22.140625" style="2" customWidth="1"/>
    <col min="7680" max="7683" width="5.7109375" style="2" customWidth="1"/>
    <col min="7684" max="7684" width="8.140625" style="2" customWidth="1"/>
    <col min="7685" max="7686" width="6.85546875" style="2" customWidth="1"/>
    <col min="7687" max="7688" width="6.7109375" style="2" customWidth="1"/>
    <col min="7689" max="7689" width="7.5703125" style="2" customWidth="1"/>
    <col min="7690" max="7690" width="8.42578125" style="2" customWidth="1"/>
    <col min="7691" max="7691" width="6.28515625" style="2" customWidth="1"/>
    <col min="7692" max="7692" width="8.28515625" style="2" customWidth="1"/>
    <col min="7693" max="7694" width="6.7109375" style="2" customWidth="1"/>
    <col min="7695" max="7933" width="9.140625" style="2"/>
    <col min="7934" max="7934" width="3" style="2" customWidth="1"/>
    <col min="7935" max="7935" width="22.140625" style="2" customWidth="1"/>
    <col min="7936" max="7939" width="5.7109375" style="2" customWidth="1"/>
    <col min="7940" max="7940" width="8.140625" style="2" customWidth="1"/>
    <col min="7941" max="7942" width="6.85546875" style="2" customWidth="1"/>
    <col min="7943" max="7944" width="6.7109375" style="2" customWidth="1"/>
    <col min="7945" max="7945" width="7.5703125" style="2" customWidth="1"/>
    <col min="7946" max="7946" width="8.42578125" style="2" customWidth="1"/>
    <col min="7947" max="7947" width="6.28515625" style="2" customWidth="1"/>
    <col min="7948" max="7948" width="8.28515625" style="2" customWidth="1"/>
    <col min="7949" max="7950" width="6.7109375" style="2" customWidth="1"/>
    <col min="7951" max="8189" width="9.140625" style="2"/>
    <col min="8190" max="8190" width="3" style="2" customWidth="1"/>
    <col min="8191" max="8191" width="22.140625" style="2" customWidth="1"/>
    <col min="8192" max="8195" width="5.7109375" style="2" customWidth="1"/>
    <col min="8196" max="8196" width="8.140625" style="2" customWidth="1"/>
    <col min="8197" max="8198" width="6.85546875" style="2" customWidth="1"/>
    <col min="8199" max="8200" width="6.7109375" style="2" customWidth="1"/>
    <col min="8201" max="8201" width="7.5703125" style="2" customWidth="1"/>
    <col min="8202" max="8202" width="8.42578125" style="2" customWidth="1"/>
    <col min="8203" max="8203" width="6.28515625" style="2" customWidth="1"/>
    <col min="8204" max="8204" width="8.28515625" style="2" customWidth="1"/>
    <col min="8205" max="8206" width="6.7109375" style="2" customWidth="1"/>
    <col min="8207" max="8445" width="9.140625" style="2"/>
    <col min="8446" max="8446" width="3" style="2" customWidth="1"/>
    <col min="8447" max="8447" width="22.140625" style="2" customWidth="1"/>
    <col min="8448" max="8451" width="5.7109375" style="2" customWidth="1"/>
    <col min="8452" max="8452" width="8.140625" style="2" customWidth="1"/>
    <col min="8453" max="8454" width="6.85546875" style="2" customWidth="1"/>
    <col min="8455" max="8456" width="6.7109375" style="2" customWidth="1"/>
    <col min="8457" max="8457" width="7.5703125" style="2" customWidth="1"/>
    <col min="8458" max="8458" width="8.42578125" style="2" customWidth="1"/>
    <col min="8459" max="8459" width="6.28515625" style="2" customWidth="1"/>
    <col min="8460" max="8460" width="8.28515625" style="2" customWidth="1"/>
    <col min="8461" max="8462" width="6.7109375" style="2" customWidth="1"/>
    <col min="8463" max="8701" width="9.140625" style="2"/>
    <col min="8702" max="8702" width="3" style="2" customWidth="1"/>
    <col min="8703" max="8703" width="22.140625" style="2" customWidth="1"/>
    <col min="8704" max="8707" width="5.7109375" style="2" customWidth="1"/>
    <col min="8708" max="8708" width="8.140625" style="2" customWidth="1"/>
    <col min="8709" max="8710" width="6.85546875" style="2" customWidth="1"/>
    <col min="8711" max="8712" width="6.7109375" style="2" customWidth="1"/>
    <col min="8713" max="8713" width="7.5703125" style="2" customWidth="1"/>
    <col min="8714" max="8714" width="8.42578125" style="2" customWidth="1"/>
    <col min="8715" max="8715" width="6.28515625" style="2" customWidth="1"/>
    <col min="8716" max="8716" width="8.28515625" style="2" customWidth="1"/>
    <col min="8717" max="8718" width="6.7109375" style="2" customWidth="1"/>
    <col min="8719" max="8957" width="9.140625" style="2"/>
    <col min="8958" max="8958" width="3" style="2" customWidth="1"/>
    <col min="8959" max="8959" width="22.140625" style="2" customWidth="1"/>
    <col min="8960" max="8963" width="5.7109375" style="2" customWidth="1"/>
    <col min="8964" max="8964" width="8.140625" style="2" customWidth="1"/>
    <col min="8965" max="8966" width="6.85546875" style="2" customWidth="1"/>
    <col min="8967" max="8968" width="6.7109375" style="2" customWidth="1"/>
    <col min="8969" max="8969" width="7.5703125" style="2" customWidth="1"/>
    <col min="8970" max="8970" width="8.42578125" style="2" customWidth="1"/>
    <col min="8971" max="8971" width="6.28515625" style="2" customWidth="1"/>
    <col min="8972" max="8972" width="8.28515625" style="2" customWidth="1"/>
    <col min="8973" max="8974" width="6.7109375" style="2" customWidth="1"/>
    <col min="8975" max="9213" width="9.140625" style="2"/>
    <col min="9214" max="9214" width="3" style="2" customWidth="1"/>
    <col min="9215" max="9215" width="22.140625" style="2" customWidth="1"/>
    <col min="9216" max="9219" width="5.7109375" style="2" customWidth="1"/>
    <col min="9220" max="9220" width="8.140625" style="2" customWidth="1"/>
    <col min="9221" max="9222" width="6.85546875" style="2" customWidth="1"/>
    <col min="9223" max="9224" width="6.7109375" style="2" customWidth="1"/>
    <col min="9225" max="9225" width="7.5703125" style="2" customWidth="1"/>
    <col min="9226" max="9226" width="8.42578125" style="2" customWidth="1"/>
    <col min="9227" max="9227" width="6.28515625" style="2" customWidth="1"/>
    <col min="9228" max="9228" width="8.28515625" style="2" customWidth="1"/>
    <col min="9229" max="9230" width="6.7109375" style="2" customWidth="1"/>
    <col min="9231" max="9469" width="9.140625" style="2"/>
    <col min="9470" max="9470" width="3" style="2" customWidth="1"/>
    <col min="9471" max="9471" width="22.140625" style="2" customWidth="1"/>
    <col min="9472" max="9475" width="5.7109375" style="2" customWidth="1"/>
    <col min="9476" max="9476" width="8.140625" style="2" customWidth="1"/>
    <col min="9477" max="9478" width="6.85546875" style="2" customWidth="1"/>
    <col min="9479" max="9480" width="6.7109375" style="2" customWidth="1"/>
    <col min="9481" max="9481" width="7.5703125" style="2" customWidth="1"/>
    <col min="9482" max="9482" width="8.42578125" style="2" customWidth="1"/>
    <col min="9483" max="9483" width="6.28515625" style="2" customWidth="1"/>
    <col min="9484" max="9484" width="8.28515625" style="2" customWidth="1"/>
    <col min="9485" max="9486" width="6.7109375" style="2" customWidth="1"/>
    <col min="9487" max="9725" width="9.140625" style="2"/>
    <col min="9726" max="9726" width="3" style="2" customWidth="1"/>
    <col min="9727" max="9727" width="22.140625" style="2" customWidth="1"/>
    <col min="9728" max="9731" width="5.7109375" style="2" customWidth="1"/>
    <col min="9732" max="9732" width="8.140625" style="2" customWidth="1"/>
    <col min="9733" max="9734" width="6.85546875" style="2" customWidth="1"/>
    <col min="9735" max="9736" width="6.7109375" style="2" customWidth="1"/>
    <col min="9737" max="9737" width="7.5703125" style="2" customWidth="1"/>
    <col min="9738" max="9738" width="8.42578125" style="2" customWidth="1"/>
    <col min="9739" max="9739" width="6.28515625" style="2" customWidth="1"/>
    <col min="9740" max="9740" width="8.28515625" style="2" customWidth="1"/>
    <col min="9741" max="9742" width="6.7109375" style="2" customWidth="1"/>
    <col min="9743" max="9981" width="9.140625" style="2"/>
    <col min="9982" max="9982" width="3" style="2" customWidth="1"/>
    <col min="9983" max="9983" width="22.140625" style="2" customWidth="1"/>
    <col min="9984" max="9987" width="5.7109375" style="2" customWidth="1"/>
    <col min="9988" max="9988" width="8.140625" style="2" customWidth="1"/>
    <col min="9989" max="9990" width="6.85546875" style="2" customWidth="1"/>
    <col min="9991" max="9992" width="6.7109375" style="2" customWidth="1"/>
    <col min="9993" max="9993" width="7.5703125" style="2" customWidth="1"/>
    <col min="9994" max="9994" width="8.42578125" style="2" customWidth="1"/>
    <col min="9995" max="9995" width="6.28515625" style="2" customWidth="1"/>
    <col min="9996" max="9996" width="8.28515625" style="2" customWidth="1"/>
    <col min="9997" max="9998" width="6.7109375" style="2" customWidth="1"/>
    <col min="9999" max="10237" width="9.140625" style="2"/>
    <col min="10238" max="10238" width="3" style="2" customWidth="1"/>
    <col min="10239" max="10239" width="22.140625" style="2" customWidth="1"/>
    <col min="10240" max="10243" width="5.7109375" style="2" customWidth="1"/>
    <col min="10244" max="10244" width="8.140625" style="2" customWidth="1"/>
    <col min="10245" max="10246" width="6.85546875" style="2" customWidth="1"/>
    <col min="10247" max="10248" width="6.7109375" style="2" customWidth="1"/>
    <col min="10249" max="10249" width="7.5703125" style="2" customWidth="1"/>
    <col min="10250" max="10250" width="8.42578125" style="2" customWidth="1"/>
    <col min="10251" max="10251" width="6.28515625" style="2" customWidth="1"/>
    <col min="10252" max="10252" width="8.28515625" style="2" customWidth="1"/>
    <col min="10253" max="10254" width="6.7109375" style="2" customWidth="1"/>
    <col min="10255" max="10493" width="9.140625" style="2"/>
    <col min="10494" max="10494" width="3" style="2" customWidth="1"/>
    <col min="10495" max="10495" width="22.140625" style="2" customWidth="1"/>
    <col min="10496" max="10499" width="5.7109375" style="2" customWidth="1"/>
    <col min="10500" max="10500" width="8.140625" style="2" customWidth="1"/>
    <col min="10501" max="10502" width="6.85546875" style="2" customWidth="1"/>
    <col min="10503" max="10504" width="6.7109375" style="2" customWidth="1"/>
    <col min="10505" max="10505" width="7.5703125" style="2" customWidth="1"/>
    <col min="10506" max="10506" width="8.42578125" style="2" customWidth="1"/>
    <col min="10507" max="10507" width="6.28515625" style="2" customWidth="1"/>
    <col min="10508" max="10508" width="8.28515625" style="2" customWidth="1"/>
    <col min="10509" max="10510" width="6.7109375" style="2" customWidth="1"/>
    <col min="10511" max="10749" width="9.140625" style="2"/>
    <col min="10750" max="10750" width="3" style="2" customWidth="1"/>
    <col min="10751" max="10751" width="22.140625" style="2" customWidth="1"/>
    <col min="10752" max="10755" width="5.7109375" style="2" customWidth="1"/>
    <col min="10756" max="10756" width="8.140625" style="2" customWidth="1"/>
    <col min="10757" max="10758" width="6.85546875" style="2" customWidth="1"/>
    <col min="10759" max="10760" width="6.7109375" style="2" customWidth="1"/>
    <col min="10761" max="10761" width="7.5703125" style="2" customWidth="1"/>
    <col min="10762" max="10762" width="8.42578125" style="2" customWidth="1"/>
    <col min="10763" max="10763" width="6.28515625" style="2" customWidth="1"/>
    <col min="10764" max="10764" width="8.28515625" style="2" customWidth="1"/>
    <col min="10765" max="10766" width="6.7109375" style="2" customWidth="1"/>
    <col min="10767" max="11005" width="9.140625" style="2"/>
    <col min="11006" max="11006" width="3" style="2" customWidth="1"/>
    <col min="11007" max="11007" width="22.140625" style="2" customWidth="1"/>
    <col min="11008" max="11011" width="5.7109375" style="2" customWidth="1"/>
    <col min="11012" max="11012" width="8.140625" style="2" customWidth="1"/>
    <col min="11013" max="11014" width="6.85546875" style="2" customWidth="1"/>
    <col min="11015" max="11016" width="6.7109375" style="2" customWidth="1"/>
    <col min="11017" max="11017" width="7.5703125" style="2" customWidth="1"/>
    <col min="11018" max="11018" width="8.42578125" style="2" customWidth="1"/>
    <col min="11019" max="11019" width="6.28515625" style="2" customWidth="1"/>
    <col min="11020" max="11020" width="8.28515625" style="2" customWidth="1"/>
    <col min="11021" max="11022" width="6.7109375" style="2" customWidth="1"/>
    <col min="11023" max="11261" width="9.140625" style="2"/>
    <col min="11262" max="11262" width="3" style="2" customWidth="1"/>
    <col min="11263" max="11263" width="22.140625" style="2" customWidth="1"/>
    <col min="11264" max="11267" width="5.7109375" style="2" customWidth="1"/>
    <col min="11268" max="11268" width="8.140625" style="2" customWidth="1"/>
    <col min="11269" max="11270" width="6.85546875" style="2" customWidth="1"/>
    <col min="11271" max="11272" width="6.7109375" style="2" customWidth="1"/>
    <col min="11273" max="11273" width="7.5703125" style="2" customWidth="1"/>
    <col min="11274" max="11274" width="8.42578125" style="2" customWidth="1"/>
    <col min="11275" max="11275" width="6.28515625" style="2" customWidth="1"/>
    <col min="11276" max="11276" width="8.28515625" style="2" customWidth="1"/>
    <col min="11277" max="11278" width="6.7109375" style="2" customWidth="1"/>
    <col min="11279" max="11517" width="9.140625" style="2"/>
    <col min="11518" max="11518" width="3" style="2" customWidth="1"/>
    <col min="11519" max="11519" width="22.140625" style="2" customWidth="1"/>
    <col min="11520" max="11523" width="5.7109375" style="2" customWidth="1"/>
    <col min="11524" max="11524" width="8.140625" style="2" customWidth="1"/>
    <col min="11525" max="11526" width="6.85546875" style="2" customWidth="1"/>
    <col min="11527" max="11528" width="6.7109375" style="2" customWidth="1"/>
    <col min="11529" max="11529" width="7.5703125" style="2" customWidth="1"/>
    <col min="11530" max="11530" width="8.42578125" style="2" customWidth="1"/>
    <col min="11531" max="11531" width="6.28515625" style="2" customWidth="1"/>
    <col min="11532" max="11532" width="8.28515625" style="2" customWidth="1"/>
    <col min="11533" max="11534" width="6.7109375" style="2" customWidth="1"/>
    <col min="11535" max="11773" width="9.140625" style="2"/>
    <col min="11774" max="11774" width="3" style="2" customWidth="1"/>
    <col min="11775" max="11775" width="22.140625" style="2" customWidth="1"/>
    <col min="11776" max="11779" width="5.7109375" style="2" customWidth="1"/>
    <col min="11780" max="11780" width="8.140625" style="2" customWidth="1"/>
    <col min="11781" max="11782" width="6.85546875" style="2" customWidth="1"/>
    <col min="11783" max="11784" width="6.7109375" style="2" customWidth="1"/>
    <col min="11785" max="11785" width="7.5703125" style="2" customWidth="1"/>
    <col min="11786" max="11786" width="8.42578125" style="2" customWidth="1"/>
    <col min="11787" max="11787" width="6.28515625" style="2" customWidth="1"/>
    <col min="11788" max="11788" width="8.28515625" style="2" customWidth="1"/>
    <col min="11789" max="11790" width="6.7109375" style="2" customWidth="1"/>
    <col min="11791" max="12029" width="9.140625" style="2"/>
    <col min="12030" max="12030" width="3" style="2" customWidth="1"/>
    <col min="12031" max="12031" width="22.140625" style="2" customWidth="1"/>
    <col min="12032" max="12035" width="5.7109375" style="2" customWidth="1"/>
    <col min="12036" max="12036" width="8.140625" style="2" customWidth="1"/>
    <col min="12037" max="12038" width="6.85546875" style="2" customWidth="1"/>
    <col min="12039" max="12040" width="6.7109375" style="2" customWidth="1"/>
    <col min="12041" max="12041" width="7.5703125" style="2" customWidth="1"/>
    <col min="12042" max="12042" width="8.42578125" style="2" customWidth="1"/>
    <col min="12043" max="12043" width="6.28515625" style="2" customWidth="1"/>
    <col min="12044" max="12044" width="8.28515625" style="2" customWidth="1"/>
    <col min="12045" max="12046" width="6.7109375" style="2" customWidth="1"/>
    <col min="12047" max="12285" width="9.140625" style="2"/>
    <col min="12286" max="12286" width="3" style="2" customWidth="1"/>
    <col min="12287" max="12287" width="22.140625" style="2" customWidth="1"/>
    <col min="12288" max="12291" width="5.7109375" style="2" customWidth="1"/>
    <col min="12292" max="12292" width="8.140625" style="2" customWidth="1"/>
    <col min="12293" max="12294" width="6.85546875" style="2" customWidth="1"/>
    <col min="12295" max="12296" width="6.7109375" style="2" customWidth="1"/>
    <col min="12297" max="12297" width="7.5703125" style="2" customWidth="1"/>
    <col min="12298" max="12298" width="8.42578125" style="2" customWidth="1"/>
    <col min="12299" max="12299" width="6.28515625" style="2" customWidth="1"/>
    <col min="12300" max="12300" width="8.28515625" style="2" customWidth="1"/>
    <col min="12301" max="12302" width="6.7109375" style="2" customWidth="1"/>
    <col min="12303" max="12541" width="9.140625" style="2"/>
    <col min="12542" max="12542" width="3" style="2" customWidth="1"/>
    <col min="12543" max="12543" width="22.140625" style="2" customWidth="1"/>
    <col min="12544" max="12547" width="5.7109375" style="2" customWidth="1"/>
    <col min="12548" max="12548" width="8.140625" style="2" customWidth="1"/>
    <col min="12549" max="12550" width="6.85546875" style="2" customWidth="1"/>
    <col min="12551" max="12552" width="6.7109375" style="2" customWidth="1"/>
    <col min="12553" max="12553" width="7.5703125" style="2" customWidth="1"/>
    <col min="12554" max="12554" width="8.42578125" style="2" customWidth="1"/>
    <col min="12555" max="12555" width="6.28515625" style="2" customWidth="1"/>
    <col min="12556" max="12556" width="8.28515625" style="2" customWidth="1"/>
    <col min="12557" max="12558" width="6.7109375" style="2" customWidth="1"/>
    <col min="12559" max="12797" width="9.140625" style="2"/>
    <col min="12798" max="12798" width="3" style="2" customWidth="1"/>
    <col min="12799" max="12799" width="22.140625" style="2" customWidth="1"/>
    <col min="12800" max="12803" width="5.7109375" style="2" customWidth="1"/>
    <col min="12804" max="12804" width="8.140625" style="2" customWidth="1"/>
    <col min="12805" max="12806" width="6.85546875" style="2" customWidth="1"/>
    <col min="12807" max="12808" width="6.7109375" style="2" customWidth="1"/>
    <col min="12809" max="12809" width="7.5703125" style="2" customWidth="1"/>
    <col min="12810" max="12810" width="8.42578125" style="2" customWidth="1"/>
    <col min="12811" max="12811" width="6.28515625" style="2" customWidth="1"/>
    <col min="12812" max="12812" width="8.28515625" style="2" customWidth="1"/>
    <col min="12813" max="12814" width="6.7109375" style="2" customWidth="1"/>
    <col min="12815" max="13053" width="9.140625" style="2"/>
    <col min="13054" max="13054" width="3" style="2" customWidth="1"/>
    <col min="13055" max="13055" width="22.140625" style="2" customWidth="1"/>
    <col min="13056" max="13059" width="5.7109375" style="2" customWidth="1"/>
    <col min="13060" max="13060" width="8.140625" style="2" customWidth="1"/>
    <col min="13061" max="13062" width="6.85546875" style="2" customWidth="1"/>
    <col min="13063" max="13064" width="6.7109375" style="2" customWidth="1"/>
    <col min="13065" max="13065" width="7.5703125" style="2" customWidth="1"/>
    <col min="13066" max="13066" width="8.42578125" style="2" customWidth="1"/>
    <col min="13067" max="13067" width="6.28515625" style="2" customWidth="1"/>
    <col min="13068" max="13068" width="8.28515625" style="2" customWidth="1"/>
    <col min="13069" max="13070" width="6.7109375" style="2" customWidth="1"/>
    <col min="13071" max="13309" width="9.140625" style="2"/>
    <col min="13310" max="13310" width="3" style="2" customWidth="1"/>
    <col min="13311" max="13311" width="22.140625" style="2" customWidth="1"/>
    <col min="13312" max="13315" width="5.7109375" style="2" customWidth="1"/>
    <col min="13316" max="13316" width="8.140625" style="2" customWidth="1"/>
    <col min="13317" max="13318" width="6.85546875" style="2" customWidth="1"/>
    <col min="13319" max="13320" width="6.7109375" style="2" customWidth="1"/>
    <col min="13321" max="13321" width="7.5703125" style="2" customWidth="1"/>
    <col min="13322" max="13322" width="8.42578125" style="2" customWidth="1"/>
    <col min="13323" max="13323" width="6.28515625" style="2" customWidth="1"/>
    <col min="13324" max="13324" width="8.28515625" style="2" customWidth="1"/>
    <col min="13325" max="13326" width="6.7109375" style="2" customWidth="1"/>
    <col min="13327" max="13565" width="9.140625" style="2"/>
    <col min="13566" max="13566" width="3" style="2" customWidth="1"/>
    <col min="13567" max="13567" width="22.140625" style="2" customWidth="1"/>
    <col min="13568" max="13571" width="5.7109375" style="2" customWidth="1"/>
    <col min="13572" max="13572" width="8.140625" style="2" customWidth="1"/>
    <col min="13573" max="13574" width="6.85546875" style="2" customWidth="1"/>
    <col min="13575" max="13576" width="6.7109375" style="2" customWidth="1"/>
    <col min="13577" max="13577" width="7.5703125" style="2" customWidth="1"/>
    <col min="13578" max="13578" width="8.42578125" style="2" customWidth="1"/>
    <col min="13579" max="13579" width="6.28515625" style="2" customWidth="1"/>
    <col min="13580" max="13580" width="8.28515625" style="2" customWidth="1"/>
    <col min="13581" max="13582" width="6.7109375" style="2" customWidth="1"/>
    <col min="13583" max="13821" width="9.140625" style="2"/>
    <col min="13822" max="13822" width="3" style="2" customWidth="1"/>
    <col min="13823" max="13823" width="22.140625" style="2" customWidth="1"/>
    <col min="13824" max="13827" width="5.7109375" style="2" customWidth="1"/>
    <col min="13828" max="13828" width="8.140625" style="2" customWidth="1"/>
    <col min="13829" max="13830" width="6.85546875" style="2" customWidth="1"/>
    <col min="13831" max="13832" width="6.7109375" style="2" customWidth="1"/>
    <col min="13833" max="13833" width="7.5703125" style="2" customWidth="1"/>
    <col min="13834" max="13834" width="8.42578125" style="2" customWidth="1"/>
    <col min="13835" max="13835" width="6.28515625" style="2" customWidth="1"/>
    <col min="13836" max="13836" width="8.28515625" style="2" customWidth="1"/>
    <col min="13837" max="13838" width="6.7109375" style="2" customWidth="1"/>
    <col min="13839" max="14077" width="9.140625" style="2"/>
    <col min="14078" max="14078" width="3" style="2" customWidth="1"/>
    <col min="14079" max="14079" width="22.140625" style="2" customWidth="1"/>
    <col min="14080" max="14083" width="5.7109375" style="2" customWidth="1"/>
    <col min="14084" max="14084" width="8.140625" style="2" customWidth="1"/>
    <col min="14085" max="14086" width="6.85546875" style="2" customWidth="1"/>
    <col min="14087" max="14088" width="6.7109375" style="2" customWidth="1"/>
    <col min="14089" max="14089" width="7.5703125" style="2" customWidth="1"/>
    <col min="14090" max="14090" width="8.42578125" style="2" customWidth="1"/>
    <col min="14091" max="14091" width="6.28515625" style="2" customWidth="1"/>
    <col min="14092" max="14092" width="8.28515625" style="2" customWidth="1"/>
    <col min="14093" max="14094" width="6.7109375" style="2" customWidth="1"/>
    <col min="14095" max="14333" width="9.140625" style="2"/>
    <col min="14334" max="14334" width="3" style="2" customWidth="1"/>
    <col min="14335" max="14335" width="22.140625" style="2" customWidth="1"/>
    <col min="14336" max="14339" width="5.7109375" style="2" customWidth="1"/>
    <col min="14340" max="14340" width="8.140625" style="2" customWidth="1"/>
    <col min="14341" max="14342" width="6.85546875" style="2" customWidth="1"/>
    <col min="14343" max="14344" width="6.7109375" style="2" customWidth="1"/>
    <col min="14345" max="14345" width="7.5703125" style="2" customWidth="1"/>
    <col min="14346" max="14346" width="8.42578125" style="2" customWidth="1"/>
    <col min="14347" max="14347" width="6.28515625" style="2" customWidth="1"/>
    <col min="14348" max="14348" width="8.28515625" style="2" customWidth="1"/>
    <col min="14349" max="14350" width="6.7109375" style="2" customWidth="1"/>
    <col min="14351" max="14589" width="9.140625" style="2"/>
    <col min="14590" max="14590" width="3" style="2" customWidth="1"/>
    <col min="14591" max="14591" width="22.140625" style="2" customWidth="1"/>
    <col min="14592" max="14595" width="5.7109375" style="2" customWidth="1"/>
    <col min="14596" max="14596" width="8.140625" style="2" customWidth="1"/>
    <col min="14597" max="14598" width="6.85546875" style="2" customWidth="1"/>
    <col min="14599" max="14600" width="6.7109375" style="2" customWidth="1"/>
    <col min="14601" max="14601" width="7.5703125" style="2" customWidth="1"/>
    <col min="14602" max="14602" width="8.42578125" style="2" customWidth="1"/>
    <col min="14603" max="14603" width="6.28515625" style="2" customWidth="1"/>
    <col min="14604" max="14604" width="8.28515625" style="2" customWidth="1"/>
    <col min="14605" max="14606" width="6.7109375" style="2" customWidth="1"/>
    <col min="14607" max="14845" width="9.140625" style="2"/>
    <col min="14846" max="14846" width="3" style="2" customWidth="1"/>
    <col min="14847" max="14847" width="22.140625" style="2" customWidth="1"/>
    <col min="14848" max="14851" width="5.7109375" style="2" customWidth="1"/>
    <col min="14852" max="14852" width="8.140625" style="2" customWidth="1"/>
    <col min="14853" max="14854" width="6.85546875" style="2" customWidth="1"/>
    <col min="14855" max="14856" width="6.7109375" style="2" customWidth="1"/>
    <col min="14857" max="14857" width="7.5703125" style="2" customWidth="1"/>
    <col min="14858" max="14858" width="8.42578125" style="2" customWidth="1"/>
    <col min="14859" max="14859" width="6.28515625" style="2" customWidth="1"/>
    <col min="14860" max="14860" width="8.28515625" style="2" customWidth="1"/>
    <col min="14861" max="14862" width="6.7109375" style="2" customWidth="1"/>
    <col min="14863" max="15101" width="9.140625" style="2"/>
    <col min="15102" max="15102" width="3" style="2" customWidth="1"/>
    <col min="15103" max="15103" width="22.140625" style="2" customWidth="1"/>
    <col min="15104" max="15107" width="5.7109375" style="2" customWidth="1"/>
    <col min="15108" max="15108" width="8.140625" style="2" customWidth="1"/>
    <col min="15109" max="15110" width="6.85546875" style="2" customWidth="1"/>
    <col min="15111" max="15112" width="6.7109375" style="2" customWidth="1"/>
    <col min="15113" max="15113" width="7.5703125" style="2" customWidth="1"/>
    <col min="15114" max="15114" width="8.42578125" style="2" customWidth="1"/>
    <col min="15115" max="15115" width="6.28515625" style="2" customWidth="1"/>
    <col min="15116" max="15116" width="8.28515625" style="2" customWidth="1"/>
    <col min="15117" max="15118" width="6.7109375" style="2" customWidth="1"/>
    <col min="15119" max="15357" width="9.140625" style="2"/>
    <col min="15358" max="15358" width="3" style="2" customWidth="1"/>
    <col min="15359" max="15359" width="22.140625" style="2" customWidth="1"/>
    <col min="15360" max="15363" width="5.7109375" style="2" customWidth="1"/>
    <col min="15364" max="15364" width="8.140625" style="2" customWidth="1"/>
    <col min="15365" max="15366" width="6.85546875" style="2" customWidth="1"/>
    <col min="15367" max="15368" width="6.7109375" style="2" customWidth="1"/>
    <col min="15369" max="15369" width="7.5703125" style="2" customWidth="1"/>
    <col min="15370" max="15370" width="8.42578125" style="2" customWidth="1"/>
    <col min="15371" max="15371" width="6.28515625" style="2" customWidth="1"/>
    <col min="15372" max="15372" width="8.28515625" style="2" customWidth="1"/>
    <col min="15373" max="15374" width="6.7109375" style="2" customWidth="1"/>
    <col min="15375" max="15613" width="9.140625" style="2"/>
    <col min="15614" max="15614" width="3" style="2" customWidth="1"/>
    <col min="15615" max="15615" width="22.140625" style="2" customWidth="1"/>
    <col min="15616" max="15619" width="5.7109375" style="2" customWidth="1"/>
    <col min="15620" max="15620" width="8.140625" style="2" customWidth="1"/>
    <col min="15621" max="15622" width="6.85546875" style="2" customWidth="1"/>
    <col min="15623" max="15624" width="6.7109375" style="2" customWidth="1"/>
    <col min="15625" max="15625" width="7.5703125" style="2" customWidth="1"/>
    <col min="15626" max="15626" width="8.42578125" style="2" customWidth="1"/>
    <col min="15627" max="15627" width="6.28515625" style="2" customWidth="1"/>
    <col min="15628" max="15628" width="8.28515625" style="2" customWidth="1"/>
    <col min="15629" max="15630" width="6.7109375" style="2" customWidth="1"/>
    <col min="15631" max="15869" width="9.140625" style="2"/>
    <col min="15870" max="15870" width="3" style="2" customWidth="1"/>
    <col min="15871" max="15871" width="22.140625" style="2" customWidth="1"/>
    <col min="15872" max="15875" width="5.7109375" style="2" customWidth="1"/>
    <col min="15876" max="15876" width="8.140625" style="2" customWidth="1"/>
    <col min="15877" max="15878" width="6.85546875" style="2" customWidth="1"/>
    <col min="15879" max="15880" width="6.7109375" style="2" customWidth="1"/>
    <col min="15881" max="15881" width="7.5703125" style="2" customWidth="1"/>
    <col min="15882" max="15882" width="8.42578125" style="2" customWidth="1"/>
    <col min="15883" max="15883" width="6.28515625" style="2" customWidth="1"/>
    <col min="15884" max="15884" width="8.28515625" style="2" customWidth="1"/>
    <col min="15885" max="15886" width="6.7109375" style="2" customWidth="1"/>
    <col min="15887" max="16125" width="9.140625" style="2"/>
    <col min="16126" max="16126" width="3" style="2" customWidth="1"/>
    <col min="16127" max="16127" width="22.140625" style="2" customWidth="1"/>
    <col min="16128" max="16131" width="5.7109375" style="2" customWidth="1"/>
    <col min="16132" max="16132" width="8.140625" style="2" customWidth="1"/>
    <col min="16133" max="16134" width="6.85546875" style="2" customWidth="1"/>
    <col min="16135" max="16136" width="6.7109375" style="2" customWidth="1"/>
    <col min="16137" max="16137" width="7.5703125" style="2" customWidth="1"/>
    <col min="16138" max="16138" width="8.42578125" style="2" customWidth="1"/>
    <col min="16139" max="16139" width="6.28515625" style="2" customWidth="1"/>
    <col min="16140" max="16140" width="8.28515625" style="2" customWidth="1"/>
    <col min="16141" max="16142" width="6.7109375" style="2" customWidth="1"/>
    <col min="16143" max="16384" width="9.140625" style="2"/>
  </cols>
  <sheetData>
    <row r="1" spans="1:19" ht="13.5" customHeight="1">
      <c r="A1" s="95" t="s">
        <v>228</v>
      </c>
      <c r="B1" s="103" t="s">
        <v>56</v>
      </c>
      <c r="C1" s="91" t="s">
        <v>57</v>
      </c>
      <c r="D1" s="89" t="s">
        <v>58</v>
      </c>
      <c r="E1" s="77" t="s">
        <v>59</v>
      </c>
      <c r="F1" s="78" t="s">
        <v>60</v>
      </c>
      <c r="G1" s="97" t="s">
        <v>61</v>
      </c>
      <c r="H1" s="96" t="s">
        <v>230</v>
      </c>
      <c r="I1" s="78" t="s">
        <v>62</v>
      </c>
      <c r="J1" s="78" t="s">
        <v>63</v>
      </c>
      <c r="K1" s="76" t="s">
        <v>65</v>
      </c>
      <c r="L1" s="91" t="s">
        <v>66</v>
      </c>
      <c r="M1" s="96" t="s">
        <v>67</v>
      </c>
      <c r="N1" s="76" t="s">
        <v>67</v>
      </c>
      <c r="O1" s="77" t="s">
        <v>68</v>
      </c>
      <c r="P1" s="97" t="s">
        <v>68</v>
      </c>
      <c r="Q1" s="89" t="s">
        <v>69</v>
      </c>
      <c r="R1" s="85" t="s">
        <v>231</v>
      </c>
    </row>
    <row r="2" spans="1:19" ht="13.5" customHeight="1" thickBot="1">
      <c r="A2" s="113" t="s">
        <v>229</v>
      </c>
      <c r="B2" s="114"/>
      <c r="C2" s="115"/>
      <c r="D2" s="116"/>
      <c r="E2" s="117" t="s">
        <v>70</v>
      </c>
      <c r="F2" s="118" t="s">
        <v>70</v>
      </c>
      <c r="G2" s="119" t="s">
        <v>70</v>
      </c>
      <c r="H2" s="120" t="s">
        <v>71</v>
      </c>
      <c r="I2" s="118" t="s">
        <v>71</v>
      </c>
      <c r="J2" s="118" t="s">
        <v>71</v>
      </c>
      <c r="K2" s="121" t="s">
        <v>71</v>
      </c>
      <c r="L2" s="115" t="s">
        <v>72</v>
      </c>
      <c r="M2" s="122" t="s">
        <v>73</v>
      </c>
      <c r="N2" s="121" t="s">
        <v>72</v>
      </c>
      <c r="O2" s="123" t="s">
        <v>73</v>
      </c>
      <c r="P2" s="119" t="s">
        <v>72</v>
      </c>
      <c r="Q2" s="116" t="s">
        <v>74</v>
      </c>
      <c r="R2" s="87" t="s">
        <v>232</v>
      </c>
    </row>
    <row r="3" spans="1:19" ht="13.5" customHeight="1">
      <c r="A3" s="85" t="s">
        <v>233</v>
      </c>
      <c r="B3" s="283" t="s">
        <v>152</v>
      </c>
      <c r="C3" s="91" t="s">
        <v>35</v>
      </c>
      <c r="D3" s="89">
        <v>1992</v>
      </c>
      <c r="E3" s="77">
        <v>75</v>
      </c>
      <c r="F3" s="78">
        <v>65</v>
      </c>
      <c r="G3" s="97">
        <f t="shared" ref="G3" si="0">E3+F3</f>
        <v>140</v>
      </c>
      <c r="H3" s="96">
        <v>35</v>
      </c>
      <c r="I3" s="78">
        <v>88</v>
      </c>
      <c r="J3" s="78">
        <v>76</v>
      </c>
      <c r="K3" s="76">
        <f>H3+I3+J3</f>
        <v>199</v>
      </c>
      <c r="L3" s="109">
        <f t="shared" ref="L3" si="1">(G3/2+K3+H3)*0.65</f>
        <v>197.6</v>
      </c>
      <c r="M3" s="80">
        <v>1.8981481481481482E-3</v>
      </c>
      <c r="N3" s="110">
        <v>143</v>
      </c>
      <c r="O3" s="111">
        <v>1.8020833333333335E-3</v>
      </c>
      <c r="P3" s="79">
        <v>204</v>
      </c>
      <c r="Q3" s="112">
        <f t="shared" ref="Q3" si="2">P3+N3+L3</f>
        <v>544.6</v>
      </c>
      <c r="R3" s="85">
        <v>2009</v>
      </c>
      <c r="S3" s="15"/>
    </row>
    <row r="4" spans="1:19" ht="13.5" customHeight="1">
      <c r="A4" s="86" t="s">
        <v>234</v>
      </c>
      <c r="B4" s="287" t="s">
        <v>97</v>
      </c>
      <c r="C4" s="88" t="s">
        <v>35</v>
      </c>
      <c r="D4" s="69">
        <v>1997</v>
      </c>
      <c r="E4" s="12">
        <v>62.5</v>
      </c>
      <c r="F4" s="11">
        <v>62.5</v>
      </c>
      <c r="G4" s="75">
        <f>E4+F4</f>
        <v>125</v>
      </c>
      <c r="H4" s="100">
        <v>40</v>
      </c>
      <c r="I4" s="11">
        <v>49</v>
      </c>
      <c r="J4" s="11">
        <v>58</v>
      </c>
      <c r="K4" s="10">
        <f>H4+J4+I4</f>
        <v>147</v>
      </c>
      <c r="L4" s="107">
        <f>(G4/2+K4+H4)*0.65</f>
        <v>162.17500000000001</v>
      </c>
      <c r="M4" s="14">
        <v>1.8506944444444445E-3</v>
      </c>
      <c r="N4" s="81">
        <v>154</v>
      </c>
      <c r="O4" s="82">
        <v>1.6909722222222222E-3</v>
      </c>
      <c r="P4" s="13">
        <v>223</v>
      </c>
      <c r="Q4" s="101">
        <f>P4+N4+L4</f>
        <v>539.17499999999995</v>
      </c>
      <c r="R4" s="86">
        <v>2015</v>
      </c>
      <c r="S4" s="15"/>
    </row>
    <row r="5" spans="1:19" ht="13.5" customHeight="1">
      <c r="A5" s="86" t="s">
        <v>235</v>
      </c>
      <c r="B5" s="287" t="s">
        <v>80</v>
      </c>
      <c r="C5" s="88" t="s">
        <v>35</v>
      </c>
      <c r="D5" s="69">
        <v>1998</v>
      </c>
      <c r="E5" s="12">
        <v>72.5</v>
      </c>
      <c r="F5" s="11">
        <v>62.5</v>
      </c>
      <c r="G5" s="75">
        <f>E5+F5</f>
        <v>135</v>
      </c>
      <c r="H5" s="100">
        <v>41</v>
      </c>
      <c r="I5" s="11">
        <v>78</v>
      </c>
      <c r="J5" s="11">
        <v>61</v>
      </c>
      <c r="K5" s="10">
        <f>H5+J5+I5</f>
        <v>180</v>
      </c>
      <c r="L5" s="107">
        <f>(G5/2+K5+H5)*0.65</f>
        <v>187.52500000000001</v>
      </c>
      <c r="M5" s="14">
        <v>1.8518518518518517E-3</v>
      </c>
      <c r="N5" s="81">
        <v>154</v>
      </c>
      <c r="O5" s="82">
        <v>1.8472222222222223E-3</v>
      </c>
      <c r="P5" s="13">
        <v>196</v>
      </c>
      <c r="Q5" s="101">
        <f>P5+N5+L5</f>
        <v>537.52499999999998</v>
      </c>
      <c r="R5" s="86">
        <v>2016</v>
      </c>
    </row>
    <row r="6" spans="1:19" ht="13.5" customHeight="1">
      <c r="A6" s="86" t="s">
        <v>236</v>
      </c>
      <c r="B6" s="287" t="s">
        <v>3</v>
      </c>
      <c r="C6" s="88" t="s">
        <v>27</v>
      </c>
      <c r="D6" s="69">
        <v>2001</v>
      </c>
      <c r="E6" s="12">
        <v>67.5</v>
      </c>
      <c r="F6" s="11">
        <v>60</v>
      </c>
      <c r="G6" s="75">
        <v>127.5</v>
      </c>
      <c r="H6" s="100">
        <v>28</v>
      </c>
      <c r="I6" s="11">
        <v>64</v>
      </c>
      <c r="J6" s="11">
        <v>64</v>
      </c>
      <c r="K6" s="10">
        <v>156</v>
      </c>
      <c r="L6" s="107">
        <v>161.03749999999999</v>
      </c>
      <c r="M6" s="14">
        <v>1.8726851851851853E-3</v>
      </c>
      <c r="N6" s="81">
        <v>149</v>
      </c>
      <c r="O6" s="82">
        <v>1.8900462962962961E-3</v>
      </c>
      <c r="P6" s="13">
        <v>189</v>
      </c>
      <c r="Q6" s="101">
        <v>499.03750000000002</v>
      </c>
      <c r="R6" s="86">
        <v>2018</v>
      </c>
      <c r="S6" s="16"/>
    </row>
    <row r="7" spans="1:19" ht="13.5" customHeight="1">
      <c r="A7" s="86" t="s">
        <v>237</v>
      </c>
      <c r="B7" s="287" t="s">
        <v>128</v>
      </c>
      <c r="C7" s="88" t="s">
        <v>40</v>
      </c>
      <c r="D7" s="69">
        <v>1993</v>
      </c>
      <c r="E7" s="12">
        <v>57.5</v>
      </c>
      <c r="F7" s="11">
        <v>62.5</v>
      </c>
      <c r="G7" s="75">
        <f>E7+F7</f>
        <v>120</v>
      </c>
      <c r="H7" s="100">
        <v>26</v>
      </c>
      <c r="I7" s="11">
        <v>58</v>
      </c>
      <c r="J7" s="11">
        <v>65</v>
      </c>
      <c r="K7" s="10">
        <f>H7+I7+J7</f>
        <v>149</v>
      </c>
      <c r="L7" s="107">
        <f>(G7/2+K7+H7)*0.65</f>
        <v>152.75</v>
      </c>
      <c r="M7" s="14">
        <v>1.9074074074074074E-3</v>
      </c>
      <c r="N7" s="81">
        <v>141</v>
      </c>
      <c r="O7" s="82">
        <v>1.8912037037037038E-3</v>
      </c>
      <c r="P7" s="13">
        <v>188</v>
      </c>
      <c r="Q7" s="101">
        <f>P7+N7+L7</f>
        <v>481.75</v>
      </c>
      <c r="R7" s="86">
        <v>2011</v>
      </c>
    </row>
    <row r="8" spans="1:19" ht="13.5" customHeight="1">
      <c r="A8" s="86" t="s">
        <v>238</v>
      </c>
      <c r="B8" s="287" t="s">
        <v>84</v>
      </c>
      <c r="C8" s="88" t="s">
        <v>27</v>
      </c>
      <c r="D8" s="69">
        <v>2002</v>
      </c>
      <c r="E8" s="12">
        <v>52.5</v>
      </c>
      <c r="F8" s="11">
        <v>55</v>
      </c>
      <c r="G8" s="75">
        <f>E8+F8</f>
        <v>107.5</v>
      </c>
      <c r="H8" s="100">
        <v>15</v>
      </c>
      <c r="I8" s="11">
        <v>57</v>
      </c>
      <c r="J8" s="11">
        <v>55</v>
      </c>
      <c r="K8" s="10">
        <f>H8+J8+I8</f>
        <v>127</v>
      </c>
      <c r="L8" s="107">
        <f>(G8/2+K8+H8)*0.65</f>
        <v>127.23750000000001</v>
      </c>
      <c r="M8" s="14">
        <v>1.8159722222222223E-3</v>
      </c>
      <c r="N8" s="81">
        <v>162</v>
      </c>
      <c r="O8" s="82">
        <v>1.883101851851852E-3</v>
      </c>
      <c r="P8" s="13">
        <v>190</v>
      </c>
      <c r="Q8" s="101">
        <f>P8+N8+L8</f>
        <v>479.23750000000001</v>
      </c>
      <c r="R8" s="86">
        <v>2017</v>
      </c>
    </row>
    <row r="9" spans="1:19" ht="13.5" customHeight="1">
      <c r="A9" s="86" t="s">
        <v>239</v>
      </c>
      <c r="B9" s="287" t="s">
        <v>2</v>
      </c>
      <c r="C9" s="88" t="s">
        <v>36</v>
      </c>
      <c r="D9" s="69">
        <v>1998</v>
      </c>
      <c r="E9" s="12">
        <v>72.5</v>
      </c>
      <c r="F9" s="11">
        <v>72.5</v>
      </c>
      <c r="G9" s="75">
        <f>E9+F9</f>
        <v>145</v>
      </c>
      <c r="H9" s="100">
        <v>7</v>
      </c>
      <c r="I9" s="11">
        <v>60</v>
      </c>
      <c r="J9" s="11">
        <v>49</v>
      </c>
      <c r="K9" s="10">
        <f>H9+J9+I9</f>
        <v>116</v>
      </c>
      <c r="L9" s="107">
        <f>(G9/2+K9+H9)*0.65</f>
        <v>127.075</v>
      </c>
      <c r="M9" s="14">
        <v>1.8865740740740742E-3</v>
      </c>
      <c r="N9" s="81">
        <v>146</v>
      </c>
      <c r="O9" s="82">
        <v>1.8379629629629629E-3</v>
      </c>
      <c r="P9" s="13">
        <v>198</v>
      </c>
      <c r="Q9" s="101">
        <f>P9+N9+L9</f>
        <v>471.07499999999999</v>
      </c>
      <c r="R9" s="86">
        <v>2017</v>
      </c>
    </row>
    <row r="10" spans="1:19" ht="13.5" customHeight="1">
      <c r="A10" s="86" t="s">
        <v>240</v>
      </c>
      <c r="B10" s="287" t="s">
        <v>183</v>
      </c>
      <c r="C10" s="88" t="s">
        <v>37</v>
      </c>
      <c r="D10" s="69">
        <v>1996</v>
      </c>
      <c r="E10" s="12">
        <v>72.5</v>
      </c>
      <c r="F10" s="11">
        <v>57.5</v>
      </c>
      <c r="G10" s="75">
        <f>E10+F10</f>
        <v>130</v>
      </c>
      <c r="H10" s="100">
        <v>21</v>
      </c>
      <c r="I10" s="11">
        <v>99</v>
      </c>
      <c r="J10" s="11">
        <v>62</v>
      </c>
      <c r="K10" s="10">
        <f>H10+I10+J10</f>
        <v>182</v>
      </c>
      <c r="L10" s="107">
        <f>(G10/2+K10+H10)*0.65</f>
        <v>174.20000000000002</v>
      </c>
      <c r="M10" s="14">
        <v>1.9224537037037038E-3</v>
      </c>
      <c r="N10" s="81">
        <v>138</v>
      </c>
      <c r="O10" s="82">
        <v>2.1226851851851854E-3</v>
      </c>
      <c r="P10" s="13">
        <v>156</v>
      </c>
      <c r="Q10" s="101">
        <f>P10+N10+L10</f>
        <v>468.20000000000005</v>
      </c>
      <c r="R10" s="86">
        <v>2013</v>
      </c>
    </row>
    <row r="11" spans="1:19" ht="13.5" customHeight="1">
      <c r="A11" s="86" t="s">
        <v>241</v>
      </c>
      <c r="B11" s="287" t="s">
        <v>160</v>
      </c>
      <c r="C11" s="88" t="s">
        <v>36</v>
      </c>
      <c r="D11" s="69">
        <v>1998</v>
      </c>
      <c r="E11" s="12">
        <v>70</v>
      </c>
      <c r="F11" s="11">
        <v>65</v>
      </c>
      <c r="G11" s="75">
        <f>E11+F11</f>
        <v>135</v>
      </c>
      <c r="H11" s="100">
        <v>26</v>
      </c>
      <c r="I11" s="11">
        <v>83</v>
      </c>
      <c r="J11" s="11">
        <v>58</v>
      </c>
      <c r="K11" s="10">
        <f>H11+J11+I11</f>
        <v>167</v>
      </c>
      <c r="L11" s="107">
        <f>(G11/2+K11+H11)*0.65</f>
        <v>169.32500000000002</v>
      </c>
      <c r="M11" s="14">
        <v>1.9097222222222222E-3</v>
      </c>
      <c r="N11" s="81">
        <v>141</v>
      </c>
      <c r="O11" s="82">
        <v>2.1377314814814813E-3</v>
      </c>
      <c r="P11" s="13">
        <v>154</v>
      </c>
      <c r="Q11" s="101">
        <f>P11+N11+L11</f>
        <v>464.32500000000005</v>
      </c>
      <c r="R11" s="86">
        <v>2016</v>
      </c>
    </row>
    <row r="12" spans="1:19" ht="13.5" customHeight="1">
      <c r="A12" s="86" t="s">
        <v>242</v>
      </c>
      <c r="B12" s="287" t="s">
        <v>282</v>
      </c>
      <c r="C12" s="88" t="s">
        <v>186</v>
      </c>
      <c r="D12" s="69">
        <v>2000</v>
      </c>
      <c r="E12" s="12">
        <v>60</v>
      </c>
      <c r="F12" s="11">
        <v>65</v>
      </c>
      <c r="G12" s="75">
        <v>125</v>
      </c>
      <c r="H12" s="100">
        <v>16</v>
      </c>
      <c r="I12" s="11">
        <v>50</v>
      </c>
      <c r="J12" s="11">
        <v>54</v>
      </c>
      <c r="K12" s="10">
        <v>120</v>
      </c>
      <c r="L12" s="107">
        <v>129.02500000000001</v>
      </c>
      <c r="M12" s="14">
        <v>1.7986111111111111E-3</v>
      </c>
      <c r="N12" s="81">
        <v>166</v>
      </c>
      <c r="O12" s="82">
        <v>2.0150462962962965E-3</v>
      </c>
      <c r="P12" s="13">
        <v>169</v>
      </c>
      <c r="Q12" s="101">
        <v>464.02499999999998</v>
      </c>
      <c r="R12" s="86">
        <v>2018</v>
      </c>
    </row>
    <row r="13" spans="1:19" ht="13.5" customHeight="1">
      <c r="A13" s="86" t="s">
        <v>243</v>
      </c>
      <c r="B13" s="287" t="s">
        <v>47</v>
      </c>
      <c r="C13" s="88" t="s">
        <v>36</v>
      </c>
      <c r="D13" s="69">
        <v>2001</v>
      </c>
      <c r="E13" s="12">
        <v>67.5</v>
      </c>
      <c r="F13" s="11">
        <v>77.5</v>
      </c>
      <c r="G13" s="75">
        <v>145</v>
      </c>
      <c r="H13" s="100">
        <v>24</v>
      </c>
      <c r="I13" s="11">
        <v>60</v>
      </c>
      <c r="J13" s="11">
        <v>67</v>
      </c>
      <c r="K13" s="10">
        <v>151</v>
      </c>
      <c r="L13" s="107">
        <v>160.875</v>
      </c>
      <c r="M13" s="14">
        <v>1.75E-3</v>
      </c>
      <c r="N13" s="81">
        <v>176</v>
      </c>
      <c r="O13" s="82">
        <v>2.391203703703704E-3</v>
      </c>
      <c r="P13" s="13">
        <v>127</v>
      </c>
      <c r="Q13" s="101">
        <v>463.875</v>
      </c>
      <c r="R13" s="86">
        <v>2018</v>
      </c>
    </row>
    <row r="14" spans="1:19" ht="13.5" customHeight="1">
      <c r="A14" s="86" t="s">
        <v>244</v>
      </c>
      <c r="B14" s="287" t="s">
        <v>157</v>
      </c>
      <c r="C14" s="88" t="s">
        <v>37</v>
      </c>
      <c r="D14" s="69">
        <v>1991</v>
      </c>
      <c r="E14" s="12">
        <v>75</v>
      </c>
      <c r="F14" s="11">
        <v>60</v>
      </c>
      <c r="G14" s="75">
        <f>E14+F14</f>
        <v>135</v>
      </c>
      <c r="H14" s="100">
        <v>23</v>
      </c>
      <c r="I14" s="11">
        <v>80</v>
      </c>
      <c r="J14" s="11">
        <v>63</v>
      </c>
      <c r="K14" s="10">
        <f>H14+I14+J14</f>
        <v>166</v>
      </c>
      <c r="L14" s="107">
        <f>(G14/2+K14+H14)*0.65</f>
        <v>166.72499999999999</v>
      </c>
      <c r="M14" s="14">
        <v>1.8865740740740742E-3</v>
      </c>
      <c r="N14" s="81">
        <v>146</v>
      </c>
      <c r="O14" s="82">
        <v>2.162037037037037E-3</v>
      </c>
      <c r="P14" s="13">
        <v>151</v>
      </c>
      <c r="Q14" s="101">
        <f>P14+N14+L14</f>
        <v>463.72500000000002</v>
      </c>
      <c r="R14" s="86">
        <v>2009</v>
      </c>
    </row>
    <row r="15" spans="1:19" ht="13.5" customHeight="1">
      <c r="A15" s="86" t="s">
        <v>245</v>
      </c>
      <c r="B15" s="287" t="s">
        <v>171</v>
      </c>
      <c r="C15" s="88" t="s">
        <v>37</v>
      </c>
      <c r="D15" s="69">
        <v>1996</v>
      </c>
      <c r="E15" s="12">
        <v>72.5</v>
      </c>
      <c r="F15" s="11">
        <v>62.5</v>
      </c>
      <c r="G15" s="75">
        <f>E15+F15</f>
        <v>135</v>
      </c>
      <c r="H15" s="100">
        <v>13</v>
      </c>
      <c r="I15" s="11">
        <v>88</v>
      </c>
      <c r="J15" s="11">
        <v>69</v>
      </c>
      <c r="K15" s="10">
        <f>H15+I15+J15</f>
        <v>170</v>
      </c>
      <c r="L15" s="107">
        <f>(G15/2+K15+H15)*0.65</f>
        <v>162.82500000000002</v>
      </c>
      <c r="M15" s="14">
        <v>2.011574074074074E-3</v>
      </c>
      <c r="N15" s="81">
        <v>118</v>
      </c>
      <c r="O15" s="82">
        <v>1.9594907407407408E-3</v>
      </c>
      <c r="P15" s="13">
        <v>178</v>
      </c>
      <c r="Q15" s="101">
        <f>P15+N15+L15</f>
        <v>458.82500000000005</v>
      </c>
      <c r="R15" s="86">
        <v>2014</v>
      </c>
    </row>
    <row r="16" spans="1:19" ht="13.5" customHeight="1">
      <c r="A16" s="86" t="s">
        <v>246</v>
      </c>
      <c r="B16" s="287" t="s">
        <v>215</v>
      </c>
      <c r="C16" s="88" t="s">
        <v>39</v>
      </c>
      <c r="D16" s="69">
        <v>1992</v>
      </c>
      <c r="E16" s="12">
        <v>55</v>
      </c>
      <c r="F16" s="11">
        <v>55</v>
      </c>
      <c r="G16" s="75">
        <f>E16+F16</f>
        <v>110</v>
      </c>
      <c r="H16" s="100">
        <v>10</v>
      </c>
      <c r="I16" s="11">
        <v>53</v>
      </c>
      <c r="J16" s="11">
        <v>51</v>
      </c>
      <c r="K16" s="10">
        <f>H16+I16+J16</f>
        <v>114</v>
      </c>
      <c r="L16" s="107">
        <f>(G16/2+K16+H16)*0.65</f>
        <v>116.35000000000001</v>
      </c>
      <c r="M16" s="14">
        <v>1.9780092592592592E-3</v>
      </c>
      <c r="N16" s="81">
        <v>126</v>
      </c>
      <c r="O16" s="82">
        <v>1.744212962962963E-3</v>
      </c>
      <c r="P16" s="13">
        <v>214</v>
      </c>
      <c r="Q16" s="101">
        <f>P16+N16+L16</f>
        <v>456.35</v>
      </c>
      <c r="R16" s="86">
        <v>2009</v>
      </c>
    </row>
    <row r="17" spans="1:18" ht="13.5" customHeight="1">
      <c r="A17" s="86" t="s">
        <v>247</v>
      </c>
      <c r="B17" s="287" t="s">
        <v>153</v>
      </c>
      <c r="C17" s="88" t="s">
        <v>27</v>
      </c>
      <c r="D17" s="69">
        <v>1990</v>
      </c>
      <c r="E17" s="12">
        <v>62.5</v>
      </c>
      <c r="F17" s="11">
        <v>65</v>
      </c>
      <c r="G17" s="75">
        <f>E17+F17</f>
        <v>127.5</v>
      </c>
      <c r="H17" s="100">
        <v>18</v>
      </c>
      <c r="I17" s="11">
        <v>59</v>
      </c>
      <c r="J17" s="11">
        <v>56</v>
      </c>
      <c r="K17" s="10">
        <f>H17+I17+J17</f>
        <v>133</v>
      </c>
      <c r="L17" s="107">
        <f>(G17/2+K17+H17)*0.65</f>
        <v>139.58750000000001</v>
      </c>
      <c r="M17" s="14">
        <v>1.8506944444444445E-3</v>
      </c>
      <c r="N17" s="81">
        <v>154</v>
      </c>
      <c r="O17" s="82">
        <v>2.1215277777777782E-3</v>
      </c>
      <c r="P17" s="13">
        <v>156</v>
      </c>
      <c r="Q17" s="101">
        <f>P17+N17+L17</f>
        <v>449.58749999999998</v>
      </c>
      <c r="R17" s="86">
        <v>2008</v>
      </c>
    </row>
    <row r="18" spans="1:18" ht="13.5" customHeight="1">
      <c r="A18" s="86" t="s">
        <v>248</v>
      </c>
      <c r="B18" s="287" t="s">
        <v>154</v>
      </c>
      <c r="C18" s="88" t="s">
        <v>26</v>
      </c>
      <c r="D18" s="69">
        <v>1990</v>
      </c>
      <c r="E18" s="12">
        <v>65</v>
      </c>
      <c r="F18" s="11">
        <v>57.5</v>
      </c>
      <c r="G18" s="75">
        <f>E18+F18</f>
        <v>122.5</v>
      </c>
      <c r="H18" s="100">
        <v>20</v>
      </c>
      <c r="I18" s="11">
        <v>69</v>
      </c>
      <c r="J18" s="11">
        <v>66</v>
      </c>
      <c r="K18" s="10">
        <f>H18+I18+J18</f>
        <v>155</v>
      </c>
      <c r="L18" s="107">
        <f>(G18/2+K18+H18)*0.65</f>
        <v>153.5625</v>
      </c>
      <c r="M18" s="14">
        <v>1.9872685185185189E-3</v>
      </c>
      <c r="N18" s="81">
        <v>123</v>
      </c>
      <c r="O18" s="82">
        <v>1.9942129629629628E-3</v>
      </c>
      <c r="P18" s="13">
        <v>172</v>
      </c>
      <c r="Q18" s="101">
        <f>P18+N18+L18</f>
        <v>448.5625</v>
      </c>
      <c r="R18" s="86">
        <v>2008</v>
      </c>
    </row>
    <row r="19" spans="1:18" ht="13.5" customHeight="1">
      <c r="A19" s="86" t="s">
        <v>249</v>
      </c>
      <c r="B19" s="287" t="s">
        <v>224</v>
      </c>
      <c r="C19" s="88" t="s">
        <v>118</v>
      </c>
      <c r="D19" s="69">
        <v>1991</v>
      </c>
      <c r="E19" s="12">
        <v>75</v>
      </c>
      <c r="F19" s="11">
        <v>77.5</v>
      </c>
      <c r="G19" s="75">
        <f>E19+F19</f>
        <v>152.5</v>
      </c>
      <c r="H19" s="100">
        <v>27</v>
      </c>
      <c r="I19" s="11">
        <v>78</v>
      </c>
      <c r="J19" s="11">
        <v>62</v>
      </c>
      <c r="K19" s="10">
        <f>H19+I19+J19</f>
        <v>167</v>
      </c>
      <c r="L19" s="107">
        <f>(G19/2+K19+H19)*0.65</f>
        <v>175.66249999999999</v>
      </c>
      <c r="M19" s="14">
        <v>1.8993055555555553E-3</v>
      </c>
      <c r="N19" s="81">
        <v>143</v>
      </c>
      <c r="O19" s="82">
        <v>2.40625E-3</v>
      </c>
      <c r="P19" s="13">
        <v>125</v>
      </c>
      <c r="Q19" s="101">
        <f>P19+N19+L19</f>
        <v>443.66250000000002</v>
      </c>
      <c r="R19" s="86">
        <v>2009</v>
      </c>
    </row>
    <row r="20" spans="1:18" ht="13.5" customHeight="1">
      <c r="A20" s="86" t="s">
        <v>250</v>
      </c>
      <c r="B20" s="287" t="s">
        <v>218</v>
      </c>
      <c r="C20" s="88" t="s">
        <v>36</v>
      </c>
      <c r="D20" s="69">
        <v>1993</v>
      </c>
      <c r="E20" s="12">
        <v>60</v>
      </c>
      <c r="F20" s="11">
        <v>57.5</v>
      </c>
      <c r="G20" s="75">
        <f>E20+F20</f>
        <v>117.5</v>
      </c>
      <c r="H20" s="100">
        <v>29</v>
      </c>
      <c r="I20" s="11">
        <v>80</v>
      </c>
      <c r="J20" s="11">
        <v>70</v>
      </c>
      <c r="K20" s="10">
        <f>H20+I20+J20</f>
        <v>179</v>
      </c>
      <c r="L20" s="107">
        <f>(G20/2+K20+H20)*0.65</f>
        <v>173.38750000000002</v>
      </c>
      <c r="M20" s="14">
        <v>1.8668981481481481E-3</v>
      </c>
      <c r="N20" s="81">
        <v>150</v>
      </c>
      <c r="O20" s="82">
        <v>2.4525462962962964E-3</v>
      </c>
      <c r="P20" s="13">
        <v>120</v>
      </c>
      <c r="Q20" s="101">
        <f>P20+N20+L20</f>
        <v>443.38750000000005</v>
      </c>
      <c r="R20" s="86">
        <v>2009</v>
      </c>
    </row>
    <row r="21" spans="1:18" ht="13.5" customHeight="1">
      <c r="A21" s="86" t="s">
        <v>251</v>
      </c>
      <c r="B21" s="287" t="s">
        <v>184</v>
      </c>
      <c r="C21" s="88" t="s">
        <v>29</v>
      </c>
      <c r="D21" s="69">
        <v>1995</v>
      </c>
      <c r="E21" s="12">
        <v>60</v>
      </c>
      <c r="F21" s="11">
        <v>65</v>
      </c>
      <c r="G21" s="75">
        <f>E21+F21</f>
        <v>125</v>
      </c>
      <c r="H21" s="100">
        <v>22</v>
      </c>
      <c r="I21" s="11">
        <v>67</v>
      </c>
      <c r="J21" s="11">
        <v>67</v>
      </c>
      <c r="K21" s="10">
        <f>H21+I21+J21</f>
        <v>156</v>
      </c>
      <c r="L21" s="107">
        <f>(G21/2+K21+H21)*0.65</f>
        <v>156.32500000000002</v>
      </c>
      <c r="M21" s="14">
        <v>1.8287037037037037E-3</v>
      </c>
      <c r="N21" s="81">
        <v>159</v>
      </c>
      <c r="O21" s="82">
        <v>2.4317129629629632E-3</v>
      </c>
      <c r="P21" s="13">
        <v>122</v>
      </c>
      <c r="Q21" s="101">
        <f>P21+N21+L21</f>
        <v>437.32500000000005</v>
      </c>
      <c r="R21" s="86">
        <v>2013</v>
      </c>
    </row>
    <row r="22" spans="1:18" ht="13.5" customHeight="1">
      <c r="A22" s="86" t="s">
        <v>252</v>
      </c>
      <c r="B22" s="287" t="s">
        <v>155</v>
      </c>
      <c r="C22" s="88" t="s">
        <v>156</v>
      </c>
      <c r="D22" s="69">
        <v>1991</v>
      </c>
      <c r="E22" s="12">
        <v>60</v>
      </c>
      <c r="F22" s="11">
        <v>65</v>
      </c>
      <c r="G22" s="75">
        <f>E22+F22</f>
        <v>125</v>
      </c>
      <c r="H22" s="100">
        <v>19</v>
      </c>
      <c r="I22" s="11">
        <v>58</v>
      </c>
      <c r="J22" s="11">
        <v>47</v>
      </c>
      <c r="K22" s="10">
        <f>H22+I22+J22</f>
        <v>124</v>
      </c>
      <c r="L22" s="107">
        <f>(G22/2+K22+H22)*0.65</f>
        <v>133.57500000000002</v>
      </c>
      <c r="M22" s="14">
        <v>1.9039351851851854E-3</v>
      </c>
      <c r="N22" s="81">
        <v>142</v>
      </c>
      <c r="O22" s="82">
        <v>2.1041666666666665E-3</v>
      </c>
      <c r="P22" s="13">
        <v>158</v>
      </c>
      <c r="Q22" s="101">
        <f>P22+N22+L22</f>
        <v>433.57500000000005</v>
      </c>
      <c r="R22" s="86">
        <v>2008</v>
      </c>
    </row>
    <row r="23" spans="1:18" ht="12.75" customHeight="1">
      <c r="A23" s="86" t="s">
        <v>253</v>
      </c>
      <c r="B23" s="287" t="s">
        <v>82</v>
      </c>
      <c r="C23" s="88" t="s">
        <v>36</v>
      </c>
      <c r="D23" s="69">
        <v>1999</v>
      </c>
      <c r="E23" s="12">
        <v>57.5</v>
      </c>
      <c r="F23" s="11">
        <v>57.5</v>
      </c>
      <c r="G23" s="75">
        <f>E23+F23</f>
        <v>115</v>
      </c>
      <c r="H23" s="100">
        <v>11</v>
      </c>
      <c r="I23" s="11">
        <v>64</v>
      </c>
      <c r="J23" s="11">
        <v>56</v>
      </c>
      <c r="K23" s="10">
        <f>H23+J23+I23</f>
        <v>131</v>
      </c>
      <c r="L23" s="107">
        <f>(G23/2+K23+H23)*0.65</f>
        <v>129.67500000000001</v>
      </c>
      <c r="M23" s="14">
        <v>1.8402777777777777E-3</v>
      </c>
      <c r="N23" s="81">
        <v>156</v>
      </c>
      <c r="O23" s="82">
        <v>2.2025462962962966E-3</v>
      </c>
      <c r="P23" s="13">
        <v>147</v>
      </c>
      <c r="Q23" s="101">
        <f>P23+N23+L23</f>
        <v>432.67500000000001</v>
      </c>
      <c r="R23" s="86">
        <v>2016</v>
      </c>
    </row>
    <row r="24" spans="1:18">
      <c r="A24" s="86" t="s">
        <v>254</v>
      </c>
      <c r="B24" s="287" t="s">
        <v>274</v>
      </c>
      <c r="C24" s="88" t="s">
        <v>186</v>
      </c>
      <c r="D24" s="69">
        <v>2001</v>
      </c>
      <c r="E24" s="12">
        <v>55</v>
      </c>
      <c r="F24" s="11">
        <v>52.5</v>
      </c>
      <c r="G24" s="75">
        <v>107.5</v>
      </c>
      <c r="H24" s="100">
        <v>25</v>
      </c>
      <c r="I24" s="11">
        <v>65</v>
      </c>
      <c r="J24" s="11">
        <v>61</v>
      </c>
      <c r="K24" s="10">
        <v>151</v>
      </c>
      <c r="L24" s="107">
        <v>149.33750000000001</v>
      </c>
      <c r="M24" s="14">
        <v>1.9085648148148145E-3</v>
      </c>
      <c r="N24" s="81">
        <v>141</v>
      </c>
      <c r="O24" s="82">
        <v>2.2476851851851855E-3</v>
      </c>
      <c r="P24" s="13">
        <v>142</v>
      </c>
      <c r="Q24" s="101">
        <v>432.33749999999998</v>
      </c>
      <c r="R24" s="86">
        <v>2018</v>
      </c>
    </row>
    <row r="25" spans="1:18">
      <c r="A25" s="86" t="s">
        <v>255</v>
      </c>
      <c r="B25" s="287" t="s">
        <v>289</v>
      </c>
      <c r="C25" s="88" t="s">
        <v>36</v>
      </c>
      <c r="D25" s="69">
        <v>2001</v>
      </c>
      <c r="E25" s="12">
        <v>65</v>
      </c>
      <c r="F25" s="11">
        <v>70</v>
      </c>
      <c r="G25" s="75">
        <v>135</v>
      </c>
      <c r="H25" s="100">
        <v>15</v>
      </c>
      <c r="I25" s="11">
        <v>66</v>
      </c>
      <c r="J25" s="11">
        <v>79</v>
      </c>
      <c r="K25" s="10">
        <v>160</v>
      </c>
      <c r="L25" s="107">
        <v>157.625</v>
      </c>
      <c r="M25" s="14">
        <v>1.9502314814814816E-3</v>
      </c>
      <c r="N25" s="81">
        <v>131</v>
      </c>
      <c r="O25" s="82">
        <v>2.3009259259259259E-3</v>
      </c>
      <c r="P25" s="13">
        <v>136</v>
      </c>
      <c r="Q25" s="101">
        <v>424.625</v>
      </c>
      <c r="R25" s="86">
        <v>2018</v>
      </c>
    </row>
    <row r="26" spans="1:18">
      <c r="A26" s="86" t="s">
        <v>256</v>
      </c>
      <c r="B26" s="287" t="s">
        <v>203</v>
      </c>
      <c r="C26" s="88" t="s">
        <v>37</v>
      </c>
      <c r="D26" s="69">
        <v>1995</v>
      </c>
      <c r="E26" s="12">
        <v>60</v>
      </c>
      <c r="F26" s="11">
        <v>57.5</v>
      </c>
      <c r="G26" s="75">
        <f>E26+F26</f>
        <v>117.5</v>
      </c>
      <c r="H26" s="100">
        <v>25</v>
      </c>
      <c r="I26" s="11">
        <v>88</v>
      </c>
      <c r="J26" s="11">
        <v>86</v>
      </c>
      <c r="K26" s="10">
        <f>H26+I26+J26</f>
        <v>199</v>
      </c>
      <c r="L26" s="107">
        <f>(G26/2+K26+H26)*0.65</f>
        <v>183.78749999999999</v>
      </c>
      <c r="M26" s="14">
        <v>1.8773148148148145E-3</v>
      </c>
      <c r="N26" s="81">
        <v>148</v>
      </c>
      <c r="O26" s="82">
        <v>2.7812500000000003E-3</v>
      </c>
      <c r="P26" s="13">
        <v>86</v>
      </c>
      <c r="Q26" s="101">
        <f>P26+N26+L26</f>
        <v>417.78750000000002</v>
      </c>
      <c r="R26" s="86">
        <v>2012</v>
      </c>
    </row>
    <row r="27" spans="1:18">
      <c r="A27" s="86" t="s">
        <v>257</v>
      </c>
      <c r="B27" s="287" t="s">
        <v>105</v>
      </c>
      <c r="C27" s="88" t="s">
        <v>27</v>
      </c>
      <c r="D27" s="69">
        <v>2000</v>
      </c>
      <c r="E27" s="12"/>
      <c r="F27" s="11">
        <v>65</v>
      </c>
      <c r="G27" s="75">
        <f>E27+F27</f>
        <v>65</v>
      </c>
      <c r="H27" s="100">
        <v>16</v>
      </c>
      <c r="I27" s="11">
        <v>55</v>
      </c>
      <c r="J27" s="11">
        <v>45</v>
      </c>
      <c r="K27" s="10">
        <f>H27+J27+I27</f>
        <v>116</v>
      </c>
      <c r="L27" s="107">
        <f>(G27/2+K27+H27)*0.65</f>
        <v>106.925</v>
      </c>
      <c r="M27" s="14">
        <v>1.9560185185185184E-3</v>
      </c>
      <c r="N27" s="81">
        <v>130</v>
      </c>
      <c r="O27" s="82">
        <v>1.960648148148148E-3</v>
      </c>
      <c r="P27" s="13">
        <v>177</v>
      </c>
      <c r="Q27" s="101">
        <f>P27+N27+L27</f>
        <v>413.92500000000001</v>
      </c>
      <c r="R27" s="86">
        <v>2016</v>
      </c>
    </row>
    <row r="28" spans="1:18">
      <c r="A28" s="86" t="s">
        <v>258</v>
      </c>
      <c r="B28" s="287" t="s">
        <v>217</v>
      </c>
      <c r="C28" s="88" t="s">
        <v>174</v>
      </c>
      <c r="D28" s="69">
        <v>1992</v>
      </c>
      <c r="E28" s="12">
        <v>87.5</v>
      </c>
      <c r="F28" s="11">
        <v>72.5</v>
      </c>
      <c r="G28" s="75">
        <f>E28+F28</f>
        <v>160</v>
      </c>
      <c r="H28" s="100">
        <v>27</v>
      </c>
      <c r="I28" s="11">
        <v>71</v>
      </c>
      <c r="J28" s="11">
        <v>73</v>
      </c>
      <c r="K28" s="10">
        <f>H28+I28+J28</f>
        <v>171</v>
      </c>
      <c r="L28" s="107">
        <f>(G28/2+K28+H28)*0.65</f>
        <v>180.70000000000002</v>
      </c>
      <c r="M28" s="14">
        <v>2.1689814814814814E-3</v>
      </c>
      <c r="N28" s="81">
        <v>82</v>
      </c>
      <c r="O28" s="82">
        <v>2.1689814814814814E-3</v>
      </c>
      <c r="P28" s="13">
        <v>150</v>
      </c>
      <c r="Q28" s="101">
        <f>P28+N28+L28</f>
        <v>412.70000000000005</v>
      </c>
      <c r="R28" s="86">
        <v>2009</v>
      </c>
    </row>
    <row r="29" spans="1:18">
      <c r="A29" s="86" t="s">
        <v>259</v>
      </c>
      <c r="B29" s="287" t="s">
        <v>159</v>
      </c>
      <c r="C29" s="88" t="s">
        <v>40</v>
      </c>
      <c r="D29" s="69">
        <v>1992</v>
      </c>
      <c r="E29" s="12">
        <v>65</v>
      </c>
      <c r="F29" s="11">
        <v>65</v>
      </c>
      <c r="G29" s="75">
        <f>E29+F29</f>
        <v>130</v>
      </c>
      <c r="H29" s="100">
        <v>25</v>
      </c>
      <c r="I29" s="11">
        <v>49</v>
      </c>
      <c r="J29" s="11">
        <v>66</v>
      </c>
      <c r="K29" s="10">
        <f>H29+I29+J29</f>
        <v>140</v>
      </c>
      <c r="L29" s="107">
        <f>(G29/2+K29+H29)*0.65</f>
        <v>149.5</v>
      </c>
      <c r="M29" s="14">
        <v>2.0277777777777777E-3</v>
      </c>
      <c r="N29" s="81">
        <v>114</v>
      </c>
      <c r="O29" s="82">
        <v>2.2106481481481478E-3</v>
      </c>
      <c r="P29" s="13">
        <v>146</v>
      </c>
      <c r="Q29" s="101">
        <f>P29+N29+L29</f>
        <v>409.5</v>
      </c>
      <c r="R29" s="86">
        <v>2008</v>
      </c>
    </row>
    <row r="30" spans="1:18">
      <c r="A30" s="86" t="s">
        <v>260</v>
      </c>
      <c r="B30" s="287" t="s">
        <v>198</v>
      </c>
      <c r="C30" s="88" t="s">
        <v>37</v>
      </c>
      <c r="D30" s="69">
        <v>1994</v>
      </c>
      <c r="E30" s="12">
        <v>65</v>
      </c>
      <c r="F30" s="11">
        <v>57.5</v>
      </c>
      <c r="G30" s="75">
        <f>E30+F30</f>
        <v>122.5</v>
      </c>
      <c r="H30" s="100">
        <v>19</v>
      </c>
      <c r="I30" s="11">
        <v>66</v>
      </c>
      <c r="J30" s="11">
        <v>49</v>
      </c>
      <c r="K30" s="10">
        <f>H30+I30+J30</f>
        <v>134</v>
      </c>
      <c r="L30" s="107">
        <f>(G30/2+K30+H30)*0.65</f>
        <v>139.26250000000002</v>
      </c>
      <c r="M30" s="14">
        <v>1.9780092592592592E-3</v>
      </c>
      <c r="N30" s="81">
        <v>125</v>
      </c>
      <c r="O30" s="82">
        <v>2.2199074074074074E-3</v>
      </c>
      <c r="P30" s="13">
        <v>145</v>
      </c>
      <c r="Q30" s="101">
        <f>P30+N30+L30</f>
        <v>409.26250000000005</v>
      </c>
      <c r="R30" s="86">
        <v>2012</v>
      </c>
    </row>
    <row r="31" spans="1:18">
      <c r="A31" s="86" t="s">
        <v>261</v>
      </c>
      <c r="B31" s="287" t="s">
        <v>81</v>
      </c>
      <c r="C31" s="88" t="s">
        <v>28</v>
      </c>
      <c r="D31" s="69">
        <v>1998</v>
      </c>
      <c r="E31" s="12">
        <v>60</v>
      </c>
      <c r="F31" s="11">
        <v>57.5</v>
      </c>
      <c r="G31" s="75">
        <f>E31+F31</f>
        <v>117.5</v>
      </c>
      <c r="H31" s="100">
        <v>24</v>
      </c>
      <c r="I31" s="11">
        <v>70</v>
      </c>
      <c r="J31" s="11">
        <v>74</v>
      </c>
      <c r="K31" s="10">
        <f>H31+J31+I31</f>
        <v>168</v>
      </c>
      <c r="L31" s="107">
        <f>(G31/2+K31+H31)*0.65</f>
        <v>162.98750000000001</v>
      </c>
      <c r="M31" s="14">
        <v>2.0717592592592593E-3</v>
      </c>
      <c r="N31" s="81">
        <v>104</v>
      </c>
      <c r="O31" s="82">
        <v>2.2453703703703702E-3</v>
      </c>
      <c r="P31" s="13">
        <v>142</v>
      </c>
      <c r="Q31" s="101">
        <f>P31+N31+L31</f>
        <v>408.98750000000001</v>
      </c>
      <c r="R31" s="86">
        <v>2016</v>
      </c>
    </row>
    <row r="32" spans="1:18">
      <c r="A32" s="86" t="s">
        <v>262</v>
      </c>
      <c r="B32" s="287" t="s">
        <v>0</v>
      </c>
      <c r="C32" s="88" t="s">
        <v>28</v>
      </c>
      <c r="D32" s="69">
        <v>2000</v>
      </c>
      <c r="E32" s="12">
        <v>67.5</v>
      </c>
      <c r="F32" s="11">
        <v>65</v>
      </c>
      <c r="G32" s="75">
        <v>132.5</v>
      </c>
      <c r="H32" s="100">
        <v>4</v>
      </c>
      <c r="I32" s="11">
        <v>52</v>
      </c>
      <c r="J32" s="11">
        <v>57</v>
      </c>
      <c r="K32" s="10">
        <v>113</v>
      </c>
      <c r="L32" s="107">
        <v>119.1125</v>
      </c>
      <c r="M32" s="14">
        <v>2.0138888888888888E-3</v>
      </c>
      <c r="N32" s="81">
        <v>117</v>
      </c>
      <c r="O32" s="82">
        <v>2E-3</v>
      </c>
      <c r="P32" s="13">
        <v>171</v>
      </c>
      <c r="Q32" s="101">
        <v>407.11250000000001</v>
      </c>
      <c r="R32" s="86">
        <v>2018</v>
      </c>
    </row>
    <row r="33" spans="1:18">
      <c r="A33" s="86">
        <v>31</v>
      </c>
      <c r="B33" s="287" t="s">
        <v>15</v>
      </c>
      <c r="C33" s="88" t="s">
        <v>27</v>
      </c>
      <c r="D33" s="69">
        <v>2001</v>
      </c>
      <c r="E33" s="12">
        <v>62.5</v>
      </c>
      <c r="F33" s="11">
        <v>62.5</v>
      </c>
      <c r="G33" s="75">
        <v>125</v>
      </c>
      <c r="H33" s="100">
        <v>26</v>
      </c>
      <c r="I33" s="11">
        <v>60</v>
      </c>
      <c r="J33" s="11">
        <v>77</v>
      </c>
      <c r="K33" s="10">
        <v>163</v>
      </c>
      <c r="L33" s="107">
        <v>163.47499999999999</v>
      </c>
      <c r="M33" s="14">
        <v>2.0868055555555557E-3</v>
      </c>
      <c r="N33" s="81">
        <v>101</v>
      </c>
      <c r="O33" s="82">
        <v>2.2893518518518519E-3</v>
      </c>
      <c r="P33" s="13">
        <v>138</v>
      </c>
      <c r="Q33" s="101">
        <v>402.47500000000002</v>
      </c>
      <c r="R33" s="86">
        <v>2018</v>
      </c>
    </row>
    <row r="34" spans="1:18">
      <c r="A34" s="86">
        <f>A33+1</f>
        <v>32</v>
      </c>
      <c r="B34" s="287" t="s">
        <v>98</v>
      </c>
      <c r="C34" s="88" t="s">
        <v>36</v>
      </c>
      <c r="D34" s="69">
        <v>1997</v>
      </c>
      <c r="E34" s="12">
        <v>60</v>
      </c>
      <c r="F34" s="11">
        <v>62.5</v>
      </c>
      <c r="G34" s="75">
        <f>E34+F34</f>
        <v>122.5</v>
      </c>
      <c r="H34" s="100">
        <v>15</v>
      </c>
      <c r="I34" s="11">
        <v>46</v>
      </c>
      <c r="J34" s="11">
        <v>51</v>
      </c>
      <c r="K34" s="10">
        <f>H34+I34+J34</f>
        <v>112</v>
      </c>
      <c r="L34" s="107">
        <f>(G34/2+K34+H34)*0.65</f>
        <v>122.3625</v>
      </c>
      <c r="M34" s="14">
        <v>1.9664351851851852E-3</v>
      </c>
      <c r="N34" s="81">
        <v>128</v>
      </c>
      <c r="O34" s="82">
        <v>2.1770833333333334E-3</v>
      </c>
      <c r="P34" s="13">
        <v>149</v>
      </c>
      <c r="Q34" s="101">
        <f>P34+N34+L34</f>
        <v>399.36250000000001</v>
      </c>
      <c r="R34" s="86">
        <v>2014</v>
      </c>
    </row>
    <row r="35" spans="1:18">
      <c r="A35" s="86">
        <f t="shared" ref="A35:A58" si="3">A34+1</f>
        <v>33</v>
      </c>
      <c r="B35" s="287" t="s">
        <v>129</v>
      </c>
      <c r="C35" s="88" t="s">
        <v>118</v>
      </c>
      <c r="D35" s="69">
        <v>1993</v>
      </c>
      <c r="E35" s="12">
        <v>60</v>
      </c>
      <c r="F35" s="11">
        <v>62.5</v>
      </c>
      <c r="G35" s="75">
        <f>E35+F35</f>
        <v>122.5</v>
      </c>
      <c r="H35" s="100">
        <v>26</v>
      </c>
      <c r="I35" s="11">
        <v>66</v>
      </c>
      <c r="J35" s="11">
        <v>71</v>
      </c>
      <c r="K35" s="10">
        <f>H35+I35+J35</f>
        <v>163</v>
      </c>
      <c r="L35" s="107">
        <f>(G35/2+K35+H35)*0.65</f>
        <v>162.66249999999999</v>
      </c>
      <c r="M35" s="14">
        <v>1.9965277777777781E-3</v>
      </c>
      <c r="N35" s="81">
        <v>121</v>
      </c>
      <c r="O35" s="82">
        <v>2.4988425925925924E-3</v>
      </c>
      <c r="P35" s="13">
        <v>115</v>
      </c>
      <c r="Q35" s="101">
        <f>P35+N35+L35</f>
        <v>398.66250000000002</v>
      </c>
      <c r="R35" s="86">
        <v>2011</v>
      </c>
    </row>
    <row r="36" spans="1:18">
      <c r="A36" s="86">
        <f t="shared" si="3"/>
        <v>34</v>
      </c>
      <c r="B36" s="287" t="s">
        <v>109</v>
      </c>
      <c r="C36" s="88" t="s">
        <v>36</v>
      </c>
      <c r="D36" s="69">
        <v>2000</v>
      </c>
      <c r="E36" s="12">
        <v>57.5</v>
      </c>
      <c r="F36" s="11">
        <v>62.5</v>
      </c>
      <c r="G36" s="75">
        <f>E36+F36</f>
        <v>120</v>
      </c>
      <c r="H36" s="100">
        <v>15</v>
      </c>
      <c r="I36" s="11">
        <v>48</v>
      </c>
      <c r="J36" s="11">
        <v>47</v>
      </c>
      <c r="K36" s="10">
        <f>H36+J36+I36</f>
        <v>110</v>
      </c>
      <c r="L36" s="107">
        <f>(G36/2+K36+H36)*0.65</f>
        <v>120.25</v>
      </c>
      <c r="M36" s="14">
        <v>2.0370370370370373E-3</v>
      </c>
      <c r="N36" s="81">
        <v>112</v>
      </c>
      <c r="O36" s="82">
        <v>2.0347222222222221E-3</v>
      </c>
      <c r="P36" s="13">
        <v>166</v>
      </c>
      <c r="Q36" s="101">
        <f>P36+N36+L36</f>
        <v>398.25</v>
      </c>
      <c r="R36" s="86">
        <v>2016</v>
      </c>
    </row>
    <row r="37" spans="1:18">
      <c r="A37" s="86">
        <f t="shared" si="3"/>
        <v>35</v>
      </c>
      <c r="B37" s="287" t="s">
        <v>225</v>
      </c>
      <c r="C37" s="88" t="s">
        <v>37</v>
      </c>
      <c r="D37" s="69">
        <v>1991</v>
      </c>
      <c r="E37" s="12">
        <v>75</v>
      </c>
      <c r="F37" s="11">
        <v>72.5</v>
      </c>
      <c r="G37" s="75">
        <f>E37+F37</f>
        <v>147.5</v>
      </c>
      <c r="H37" s="100">
        <v>20</v>
      </c>
      <c r="I37" s="11">
        <v>77</v>
      </c>
      <c r="J37" s="11">
        <v>63</v>
      </c>
      <c r="K37" s="10">
        <f>H37+I37+J37</f>
        <v>160</v>
      </c>
      <c r="L37" s="107">
        <f>(G37/2+K37+H37)*0.65</f>
        <v>164.9375</v>
      </c>
      <c r="M37" s="14">
        <v>2.2187499999999998E-3</v>
      </c>
      <c r="N37" s="81">
        <v>71</v>
      </c>
      <c r="O37" s="82">
        <v>2.0729166666666665E-3</v>
      </c>
      <c r="P37" s="13">
        <v>161</v>
      </c>
      <c r="Q37" s="101">
        <f>P37+N37+L37</f>
        <v>396.9375</v>
      </c>
      <c r="R37" s="86">
        <v>2009</v>
      </c>
    </row>
    <row r="38" spans="1:18">
      <c r="A38" s="86">
        <f t="shared" si="3"/>
        <v>36</v>
      </c>
      <c r="B38" s="287" t="s">
        <v>199</v>
      </c>
      <c r="C38" s="88" t="s">
        <v>42</v>
      </c>
      <c r="D38" s="69">
        <v>1994</v>
      </c>
      <c r="E38" s="12">
        <v>57.5</v>
      </c>
      <c r="F38" s="11">
        <v>67.5</v>
      </c>
      <c r="G38" s="75">
        <f>E38+F38</f>
        <v>125</v>
      </c>
      <c r="H38" s="100">
        <v>11</v>
      </c>
      <c r="I38" s="11">
        <v>48</v>
      </c>
      <c r="J38" s="11">
        <v>53</v>
      </c>
      <c r="K38" s="10">
        <f>H38+I38+J38</f>
        <v>112</v>
      </c>
      <c r="L38" s="107">
        <f>(G38/2+K38+H38)*0.65</f>
        <v>120.575</v>
      </c>
      <c r="M38" s="14">
        <v>1.9675925925925928E-3</v>
      </c>
      <c r="N38" s="81">
        <v>128</v>
      </c>
      <c r="O38" s="82">
        <v>2.193287037037037E-3</v>
      </c>
      <c r="P38" s="13">
        <v>148</v>
      </c>
      <c r="Q38" s="101">
        <f>P38+N38+L38</f>
        <v>396.57499999999999</v>
      </c>
      <c r="R38" s="86">
        <v>2012</v>
      </c>
    </row>
    <row r="39" spans="1:18">
      <c r="A39" s="86">
        <f t="shared" si="3"/>
        <v>37</v>
      </c>
      <c r="B39" s="287" t="s">
        <v>185</v>
      </c>
      <c r="C39" s="88" t="s">
        <v>186</v>
      </c>
      <c r="D39" s="69">
        <v>1995</v>
      </c>
      <c r="E39" s="12">
        <v>85</v>
      </c>
      <c r="F39" s="11">
        <v>77.5</v>
      </c>
      <c r="G39" s="75">
        <f>E39+F39</f>
        <v>162.5</v>
      </c>
      <c r="H39" s="100">
        <v>13</v>
      </c>
      <c r="I39" s="11">
        <v>83</v>
      </c>
      <c r="J39" s="11">
        <v>57</v>
      </c>
      <c r="K39" s="10">
        <f>I39+J39</f>
        <v>140</v>
      </c>
      <c r="L39" s="107">
        <f>(G39/2+K39+H39)*0.65</f>
        <v>152.26250000000002</v>
      </c>
      <c r="M39" s="14">
        <v>2.1250000000000002E-3</v>
      </c>
      <c r="N39" s="81">
        <v>92</v>
      </c>
      <c r="O39" s="82">
        <v>2.185185185185185E-3</v>
      </c>
      <c r="P39" s="13">
        <v>149</v>
      </c>
      <c r="Q39" s="101">
        <f>P39+N39+L39</f>
        <v>393.26250000000005</v>
      </c>
      <c r="R39" s="86">
        <v>2013</v>
      </c>
    </row>
    <row r="40" spans="1:18">
      <c r="A40" s="86">
        <f t="shared" si="3"/>
        <v>38</v>
      </c>
      <c r="B40" s="287" t="s">
        <v>130</v>
      </c>
      <c r="C40" s="88" t="s">
        <v>27</v>
      </c>
      <c r="D40" s="69">
        <v>1994</v>
      </c>
      <c r="E40" s="12">
        <v>75</v>
      </c>
      <c r="F40" s="11">
        <v>67.5</v>
      </c>
      <c r="G40" s="75">
        <f>E40+F40</f>
        <v>142.5</v>
      </c>
      <c r="H40" s="100">
        <v>11</v>
      </c>
      <c r="I40" s="11">
        <v>72</v>
      </c>
      <c r="J40" s="11">
        <v>54</v>
      </c>
      <c r="K40" s="10">
        <f>H40+I40+J40</f>
        <v>137</v>
      </c>
      <c r="L40" s="107">
        <f>(G40/2+K40+H40)*0.65</f>
        <v>142.51250000000002</v>
      </c>
      <c r="M40" s="14">
        <v>2.1030092592592593E-3</v>
      </c>
      <c r="N40" s="81">
        <v>97</v>
      </c>
      <c r="O40" s="82">
        <v>2.1446759259259262E-3</v>
      </c>
      <c r="P40" s="13">
        <v>153</v>
      </c>
      <c r="Q40" s="101">
        <f>P40+N40+L40</f>
        <v>392.51250000000005</v>
      </c>
      <c r="R40" s="86">
        <v>2012</v>
      </c>
    </row>
    <row r="41" spans="1:18">
      <c r="A41" s="86">
        <f t="shared" si="3"/>
        <v>39</v>
      </c>
      <c r="B41" s="287" t="s">
        <v>176</v>
      </c>
      <c r="C41" s="88" t="s">
        <v>35</v>
      </c>
      <c r="D41" s="69">
        <v>1997</v>
      </c>
      <c r="E41" s="12">
        <v>60</v>
      </c>
      <c r="F41" s="11">
        <v>62.5</v>
      </c>
      <c r="G41" s="75">
        <f>E41+F41</f>
        <v>122.5</v>
      </c>
      <c r="H41" s="100">
        <v>23</v>
      </c>
      <c r="I41" s="11">
        <v>50</v>
      </c>
      <c r="J41" s="11">
        <v>57</v>
      </c>
      <c r="K41" s="10">
        <f>H41+I41+J41</f>
        <v>130</v>
      </c>
      <c r="L41" s="107">
        <f>(G41/2+K41+H41)*0.65</f>
        <v>139.26250000000002</v>
      </c>
      <c r="M41" s="14">
        <v>2.1122685185185185E-3</v>
      </c>
      <c r="N41" s="81">
        <v>95</v>
      </c>
      <c r="O41" s="82">
        <v>2.1250000000000002E-3</v>
      </c>
      <c r="P41" s="13">
        <v>155</v>
      </c>
      <c r="Q41" s="101">
        <f>P41+N41+L41</f>
        <v>389.26250000000005</v>
      </c>
      <c r="R41" s="86">
        <v>2014</v>
      </c>
    </row>
    <row r="42" spans="1:18">
      <c r="A42" s="86">
        <f t="shared" si="3"/>
        <v>40</v>
      </c>
      <c r="B42" s="287" t="s">
        <v>172</v>
      </c>
      <c r="C42" s="88" t="s">
        <v>42</v>
      </c>
      <c r="D42" s="69">
        <v>1996</v>
      </c>
      <c r="E42" s="12">
        <v>77.5</v>
      </c>
      <c r="F42" s="11">
        <v>75</v>
      </c>
      <c r="G42" s="75">
        <f>E42+F42</f>
        <v>152.5</v>
      </c>
      <c r="H42" s="100">
        <v>21</v>
      </c>
      <c r="I42" s="11">
        <v>74</v>
      </c>
      <c r="J42" s="11">
        <v>64</v>
      </c>
      <c r="K42" s="10">
        <f>H42+I42+J42</f>
        <v>159</v>
      </c>
      <c r="L42" s="107">
        <f>(G42/2+K42+H42)*0.65</f>
        <v>166.5625</v>
      </c>
      <c r="M42" s="14">
        <v>2.1331018518518517E-3</v>
      </c>
      <c r="N42" s="81">
        <v>90</v>
      </c>
      <c r="O42" s="82">
        <v>2.3530092592592591E-3</v>
      </c>
      <c r="P42" s="13">
        <v>131</v>
      </c>
      <c r="Q42" s="101">
        <f>P42+N42+L42</f>
        <v>387.5625</v>
      </c>
      <c r="R42" s="86">
        <v>2014</v>
      </c>
    </row>
    <row r="43" spans="1:18">
      <c r="A43" s="86">
        <f t="shared" si="3"/>
        <v>41</v>
      </c>
      <c r="B43" s="287" t="s">
        <v>49</v>
      </c>
      <c r="C43" s="88" t="s">
        <v>39</v>
      </c>
      <c r="D43" s="69">
        <v>1998</v>
      </c>
      <c r="E43" s="12">
        <v>45</v>
      </c>
      <c r="F43" s="11">
        <v>45</v>
      </c>
      <c r="G43" s="75">
        <f>E43+F43</f>
        <v>90</v>
      </c>
      <c r="H43" s="100">
        <v>7</v>
      </c>
      <c r="I43" s="11">
        <v>33</v>
      </c>
      <c r="J43" s="11">
        <v>45</v>
      </c>
      <c r="K43" s="10">
        <f>H43+J43+I43</f>
        <v>85</v>
      </c>
      <c r="L43" s="107">
        <f>(G43/2+K43+H43)*0.65</f>
        <v>89.05</v>
      </c>
      <c r="M43" s="14">
        <v>1.8541666666666665E-3</v>
      </c>
      <c r="N43" s="81">
        <v>153</v>
      </c>
      <c r="O43" s="82">
        <v>2.2303240740740738E-3</v>
      </c>
      <c r="P43" s="13">
        <v>144</v>
      </c>
      <c r="Q43" s="101">
        <f>P43+N43+L43</f>
        <v>386.05</v>
      </c>
      <c r="R43" s="86">
        <v>2017</v>
      </c>
    </row>
    <row r="44" spans="1:18">
      <c r="A44" s="86">
        <f t="shared" si="3"/>
        <v>42</v>
      </c>
      <c r="B44" s="287" t="s">
        <v>173</v>
      </c>
      <c r="C44" s="88" t="s">
        <v>31</v>
      </c>
      <c r="D44" s="69">
        <v>1996</v>
      </c>
      <c r="E44" s="12">
        <v>75</v>
      </c>
      <c r="F44" s="11">
        <v>70</v>
      </c>
      <c r="G44" s="75">
        <f>E44+F44</f>
        <v>145</v>
      </c>
      <c r="H44" s="100">
        <v>10</v>
      </c>
      <c r="I44" s="11">
        <v>57</v>
      </c>
      <c r="J44" s="11">
        <v>39</v>
      </c>
      <c r="K44" s="10">
        <f>H44+I44+J44</f>
        <v>106</v>
      </c>
      <c r="L44" s="107">
        <f>(G44/2+K44+H44)*0.65</f>
        <v>122.52500000000001</v>
      </c>
      <c r="M44" s="14">
        <v>1.8425925925925927E-3</v>
      </c>
      <c r="N44" s="81">
        <v>156</v>
      </c>
      <c r="O44" s="82">
        <v>2.5671296296296297E-3</v>
      </c>
      <c r="P44" s="13">
        <v>107</v>
      </c>
      <c r="Q44" s="101">
        <f>P44+N44+L44</f>
        <v>385.52499999999998</v>
      </c>
      <c r="R44" s="86">
        <v>2014</v>
      </c>
    </row>
    <row r="45" spans="1:18">
      <c r="A45" s="86">
        <f t="shared" si="3"/>
        <v>43</v>
      </c>
      <c r="B45" s="287" t="s">
        <v>216</v>
      </c>
      <c r="C45" s="88" t="s">
        <v>37</v>
      </c>
      <c r="D45" s="69">
        <v>1993</v>
      </c>
      <c r="E45" s="12">
        <v>50</v>
      </c>
      <c r="F45" s="11">
        <v>57.5</v>
      </c>
      <c r="G45" s="75">
        <f>E45+F45</f>
        <v>107.5</v>
      </c>
      <c r="H45" s="100">
        <v>14</v>
      </c>
      <c r="I45" s="11">
        <v>37</v>
      </c>
      <c r="J45" s="11">
        <v>55</v>
      </c>
      <c r="K45" s="10">
        <f>H45+I45+J45</f>
        <v>106</v>
      </c>
      <c r="L45" s="107">
        <f>(G45/2+K45+H45)*0.65</f>
        <v>112.9375</v>
      </c>
      <c r="M45" s="14">
        <v>2.0405092592592593E-3</v>
      </c>
      <c r="N45" s="81">
        <v>111</v>
      </c>
      <c r="O45" s="82">
        <v>2.0717592592592593E-3</v>
      </c>
      <c r="P45" s="13">
        <v>161</v>
      </c>
      <c r="Q45" s="101">
        <f>P45+N45+L45</f>
        <v>384.9375</v>
      </c>
      <c r="R45" s="86">
        <v>2010</v>
      </c>
    </row>
    <row r="46" spans="1:18">
      <c r="A46" s="86">
        <f t="shared" si="3"/>
        <v>44</v>
      </c>
      <c r="B46" s="287" t="s">
        <v>200</v>
      </c>
      <c r="C46" s="88" t="s">
        <v>53</v>
      </c>
      <c r="D46" s="69">
        <v>1994</v>
      </c>
      <c r="E46" s="12">
        <v>57.5</v>
      </c>
      <c r="F46" s="11">
        <v>57.5</v>
      </c>
      <c r="G46" s="75">
        <f>E46+F46</f>
        <v>115</v>
      </c>
      <c r="H46" s="100">
        <v>18</v>
      </c>
      <c r="I46" s="11">
        <v>59</v>
      </c>
      <c r="J46" s="11">
        <v>54</v>
      </c>
      <c r="K46" s="10">
        <f>H46+I46+J46</f>
        <v>131</v>
      </c>
      <c r="L46" s="107">
        <f>(G46/2+K46+H46)*0.65</f>
        <v>134.22499999999999</v>
      </c>
      <c r="M46" s="14">
        <v>2.1446759259259262E-3</v>
      </c>
      <c r="N46" s="81">
        <v>88</v>
      </c>
      <c r="O46" s="82">
        <v>2.0763888888888889E-3</v>
      </c>
      <c r="P46" s="13">
        <v>161</v>
      </c>
      <c r="Q46" s="101">
        <f>P46+N46+L46</f>
        <v>383.22500000000002</v>
      </c>
      <c r="R46" s="86">
        <v>2012</v>
      </c>
    </row>
    <row r="47" spans="1:18">
      <c r="A47" s="86">
        <f t="shared" si="3"/>
        <v>45</v>
      </c>
      <c r="B47" s="287" t="s">
        <v>21</v>
      </c>
      <c r="C47" s="88" t="s">
        <v>36</v>
      </c>
      <c r="D47" s="69">
        <v>2001</v>
      </c>
      <c r="E47" s="12">
        <v>60</v>
      </c>
      <c r="F47" s="11">
        <v>65</v>
      </c>
      <c r="G47" s="75">
        <f>E47+F47</f>
        <v>125</v>
      </c>
      <c r="H47" s="100">
        <v>15</v>
      </c>
      <c r="I47" s="11">
        <v>53</v>
      </c>
      <c r="J47" s="11">
        <v>53</v>
      </c>
      <c r="K47" s="10">
        <f>H47+J47+I47</f>
        <v>121</v>
      </c>
      <c r="L47" s="107">
        <f>(G47/2+K47+H47)*0.65</f>
        <v>129.02500000000001</v>
      </c>
      <c r="M47" s="14">
        <v>1.988425925925926E-3</v>
      </c>
      <c r="N47" s="81">
        <v>123</v>
      </c>
      <c r="O47" s="82">
        <v>2.3900462962962959E-3</v>
      </c>
      <c r="P47" s="13">
        <v>127</v>
      </c>
      <c r="Q47" s="101">
        <f>P47+N47+L47</f>
        <v>379.02499999999998</v>
      </c>
      <c r="R47" s="86">
        <v>2017</v>
      </c>
    </row>
    <row r="48" spans="1:18">
      <c r="A48" s="86">
        <f t="shared" si="3"/>
        <v>46</v>
      </c>
      <c r="B48" s="287" t="s">
        <v>206</v>
      </c>
      <c r="C48" s="88" t="s">
        <v>37</v>
      </c>
      <c r="D48" s="69">
        <v>1993</v>
      </c>
      <c r="E48" s="12">
        <v>62.5</v>
      </c>
      <c r="F48" s="11">
        <v>62.5</v>
      </c>
      <c r="G48" s="75">
        <f>E48+F48</f>
        <v>125</v>
      </c>
      <c r="H48" s="100">
        <v>18</v>
      </c>
      <c r="I48" s="11">
        <v>58</v>
      </c>
      <c r="J48" s="11">
        <v>32</v>
      </c>
      <c r="K48" s="10">
        <f>H48+I48+J48</f>
        <v>108</v>
      </c>
      <c r="L48" s="107">
        <f>(G48/2+K48+H48)*0.65</f>
        <v>122.52500000000001</v>
      </c>
      <c r="M48" s="14">
        <v>1.9872685185185189E-3</v>
      </c>
      <c r="N48" s="81">
        <v>123</v>
      </c>
      <c r="O48" s="82">
        <v>2.3657407407407407E-3</v>
      </c>
      <c r="P48" s="13">
        <v>130</v>
      </c>
      <c r="Q48" s="101">
        <f>P48+N48+L48</f>
        <v>375.52499999999998</v>
      </c>
      <c r="R48" s="86">
        <v>2010</v>
      </c>
    </row>
    <row r="49" spans="1:18">
      <c r="A49" s="86">
        <f t="shared" si="3"/>
        <v>47</v>
      </c>
      <c r="B49" s="287" t="s">
        <v>46</v>
      </c>
      <c r="C49" s="88" t="s">
        <v>45</v>
      </c>
      <c r="D49" s="69">
        <v>2001</v>
      </c>
      <c r="E49" s="12">
        <v>52.5</v>
      </c>
      <c r="F49" s="11">
        <v>47.5</v>
      </c>
      <c r="G49" s="75">
        <v>100</v>
      </c>
      <c r="H49" s="100">
        <v>26</v>
      </c>
      <c r="I49" s="11">
        <v>39</v>
      </c>
      <c r="J49" s="11">
        <v>50</v>
      </c>
      <c r="K49" s="10">
        <v>115</v>
      </c>
      <c r="L49" s="107">
        <v>124.15</v>
      </c>
      <c r="M49" s="14">
        <v>2.023148148148148E-3</v>
      </c>
      <c r="N49" s="81">
        <v>115</v>
      </c>
      <c r="O49" s="82">
        <v>2.3078703703703703E-3</v>
      </c>
      <c r="P49" s="13">
        <v>136</v>
      </c>
      <c r="Q49" s="101">
        <v>375.15</v>
      </c>
      <c r="R49" s="86">
        <v>2018</v>
      </c>
    </row>
    <row r="50" spans="1:18">
      <c r="A50" s="86">
        <f t="shared" si="3"/>
        <v>48</v>
      </c>
      <c r="B50" s="287" t="s">
        <v>218</v>
      </c>
      <c r="C50" s="88" t="s">
        <v>36</v>
      </c>
      <c r="D50" s="69">
        <v>1993</v>
      </c>
      <c r="E50" s="12">
        <v>60</v>
      </c>
      <c r="F50" s="11">
        <v>57.5</v>
      </c>
      <c r="G50" s="75">
        <f>E50+F50</f>
        <v>117.5</v>
      </c>
      <c r="H50" s="100">
        <v>18</v>
      </c>
      <c r="I50" s="11">
        <v>75</v>
      </c>
      <c r="J50" s="11">
        <v>63</v>
      </c>
      <c r="K50" s="10">
        <f>H50+I50+J50</f>
        <v>156</v>
      </c>
      <c r="L50" s="107">
        <f>(G50/2+K50+H50)*0.65</f>
        <v>151.28749999999999</v>
      </c>
      <c r="M50" s="14">
        <v>2.1122685185185185E-3</v>
      </c>
      <c r="N50" s="81">
        <v>95</v>
      </c>
      <c r="O50" s="82">
        <v>2.40625E-3</v>
      </c>
      <c r="P50" s="13">
        <v>125</v>
      </c>
      <c r="Q50" s="101">
        <f>P50+N50+L50</f>
        <v>371.28750000000002</v>
      </c>
      <c r="R50" s="86">
        <v>2010</v>
      </c>
    </row>
    <row r="51" spans="1:18">
      <c r="A51" s="86">
        <f t="shared" si="3"/>
        <v>49</v>
      </c>
      <c r="B51" s="287" t="s">
        <v>158</v>
      </c>
      <c r="C51" s="88" t="s">
        <v>38</v>
      </c>
      <c r="D51" s="69">
        <v>1990</v>
      </c>
      <c r="E51" s="12">
        <v>60</v>
      </c>
      <c r="F51" s="11">
        <v>57.5</v>
      </c>
      <c r="G51" s="75">
        <f>E51+F51</f>
        <v>117.5</v>
      </c>
      <c r="H51" s="100">
        <v>13</v>
      </c>
      <c r="I51" s="11">
        <v>52</v>
      </c>
      <c r="J51" s="11">
        <v>55</v>
      </c>
      <c r="K51" s="10">
        <f>H51+I51+J51</f>
        <v>120</v>
      </c>
      <c r="L51" s="107">
        <f>(G51/2+K51+H51)*0.65</f>
        <v>124.6375</v>
      </c>
      <c r="M51" s="14">
        <v>1.9583333333333336E-3</v>
      </c>
      <c r="N51" s="81">
        <v>130</v>
      </c>
      <c r="O51" s="82">
        <v>2.5000000000000001E-3</v>
      </c>
      <c r="P51" s="13">
        <v>115</v>
      </c>
      <c r="Q51" s="101">
        <f>P51+N51+L51</f>
        <v>369.63749999999999</v>
      </c>
      <c r="R51" s="86">
        <v>2008</v>
      </c>
    </row>
    <row r="52" spans="1:18">
      <c r="A52" s="86">
        <f t="shared" si="3"/>
        <v>50</v>
      </c>
      <c r="B52" s="287" t="s">
        <v>201</v>
      </c>
      <c r="C52" s="88" t="s">
        <v>30</v>
      </c>
      <c r="D52" s="69">
        <v>1996</v>
      </c>
      <c r="E52" s="12">
        <v>75</v>
      </c>
      <c r="F52" s="11">
        <v>80</v>
      </c>
      <c r="G52" s="75">
        <f>E52+F52</f>
        <v>155</v>
      </c>
      <c r="H52" s="100">
        <v>9</v>
      </c>
      <c r="I52" s="11">
        <v>51</v>
      </c>
      <c r="J52" s="11">
        <v>49</v>
      </c>
      <c r="K52" s="10">
        <f>H52+I52+J52</f>
        <v>109</v>
      </c>
      <c r="L52" s="107">
        <f>(G52/2+K52+H52)*0.65</f>
        <v>127.075</v>
      </c>
      <c r="M52" s="14">
        <v>2.0127314814814817E-3</v>
      </c>
      <c r="N52" s="81">
        <v>117</v>
      </c>
      <c r="O52" s="82">
        <v>2.4375E-3</v>
      </c>
      <c r="P52" s="13">
        <v>122</v>
      </c>
      <c r="Q52" s="101">
        <f>P52+N52+L52</f>
        <v>366.07499999999999</v>
      </c>
      <c r="R52" s="86">
        <v>2012</v>
      </c>
    </row>
    <row r="53" spans="1:18">
      <c r="A53" s="86">
        <f t="shared" si="3"/>
        <v>51</v>
      </c>
      <c r="B53" s="287" t="s">
        <v>85</v>
      </c>
      <c r="C53" s="88" t="s">
        <v>43</v>
      </c>
      <c r="D53" s="69">
        <v>1999</v>
      </c>
      <c r="E53" s="12">
        <v>55</v>
      </c>
      <c r="F53" s="11">
        <v>50</v>
      </c>
      <c r="G53" s="75">
        <f>E53+F53</f>
        <v>105</v>
      </c>
      <c r="H53" s="100">
        <v>1</v>
      </c>
      <c r="I53" s="11">
        <v>42</v>
      </c>
      <c r="J53" s="11">
        <v>42</v>
      </c>
      <c r="K53" s="10">
        <f>H53+J53+I53</f>
        <v>85</v>
      </c>
      <c r="L53" s="107">
        <f>(G53/2+K53+H53)*0.65</f>
        <v>90.025000000000006</v>
      </c>
      <c r="M53" s="14">
        <v>2.1597222222222222E-3</v>
      </c>
      <c r="N53" s="81">
        <v>84</v>
      </c>
      <c r="O53" s="82">
        <v>2.158564814814815E-3</v>
      </c>
      <c r="P53" s="13">
        <v>152</v>
      </c>
      <c r="Q53" s="101">
        <f>P53+N53+L53</f>
        <v>326.02499999999998</v>
      </c>
      <c r="R53" s="86">
        <v>2017</v>
      </c>
    </row>
    <row r="54" spans="1:18">
      <c r="A54" s="86">
        <f t="shared" si="3"/>
        <v>52</v>
      </c>
      <c r="B54" s="287" t="s">
        <v>280</v>
      </c>
      <c r="C54" s="88" t="s">
        <v>42</v>
      </c>
      <c r="D54" s="69">
        <v>2001</v>
      </c>
      <c r="E54" s="12">
        <v>45</v>
      </c>
      <c r="F54" s="11">
        <v>45</v>
      </c>
      <c r="G54" s="75">
        <v>90</v>
      </c>
      <c r="H54" s="100">
        <v>13</v>
      </c>
      <c r="I54" s="11">
        <v>52</v>
      </c>
      <c r="J54" s="11">
        <v>55</v>
      </c>
      <c r="K54" s="10">
        <v>120</v>
      </c>
      <c r="L54" s="107">
        <v>115.7</v>
      </c>
      <c r="M54" s="14">
        <v>2.1111111111111109E-3</v>
      </c>
      <c r="N54" s="81">
        <v>95</v>
      </c>
      <c r="O54" s="82">
        <v>2.5335648148148149E-3</v>
      </c>
      <c r="P54" s="13">
        <v>111</v>
      </c>
      <c r="Q54" s="101">
        <v>321.7</v>
      </c>
      <c r="R54" s="86">
        <v>2018</v>
      </c>
    </row>
    <row r="55" spans="1:18">
      <c r="A55" s="86">
        <f t="shared" si="3"/>
        <v>53</v>
      </c>
      <c r="B55" s="287" t="s">
        <v>131</v>
      </c>
      <c r="C55" s="88" t="s">
        <v>120</v>
      </c>
      <c r="D55" s="69">
        <v>1993</v>
      </c>
      <c r="E55" s="12">
        <v>67.5</v>
      </c>
      <c r="F55" s="11">
        <v>60</v>
      </c>
      <c r="G55" s="75">
        <f>E55+F55</f>
        <v>127.5</v>
      </c>
      <c r="H55" s="100">
        <v>5</v>
      </c>
      <c r="I55" s="11">
        <v>68</v>
      </c>
      <c r="J55" s="11">
        <v>48</v>
      </c>
      <c r="K55" s="10">
        <f>H55+I55+J55</f>
        <v>121</v>
      </c>
      <c r="L55" s="107">
        <f>(G55/2+K55+H55)*0.65</f>
        <v>123.33750000000001</v>
      </c>
      <c r="M55" s="14">
        <v>2.1712962962962962E-3</v>
      </c>
      <c r="N55" s="81">
        <v>82</v>
      </c>
      <c r="O55" s="82">
        <v>2.7326388888888891E-3</v>
      </c>
      <c r="P55" s="13">
        <v>91</v>
      </c>
      <c r="Q55" s="101">
        <f>P55+N55+L55</f>
        <v>296.33749999999998</v>
      </c>
      <c r="R55" s="86">
        <v>2011</v>
      </c>
    </row>
    <row r="56" spans="1:18">
      <c r="A56" s="86">
        <f t="shared" si="3"/>
        <v>54</v>
      </c>
      <c r="B56" s="287" t="s">
        <v>132</v>
      </c>
      <c r="C56" s="88" t="s">
        <v>30</v>
      </c>
      <c r="D56" s="69">
        <v>1995</v>
      </c>
      <c r="E56" s="12">
        <v>50</v>
      </c>
      <c r="F56" s="11">
        <v>57.5</v>
      </c>
      <c r="G56" s="75">
        <f>E56+F56</f>
        <v>107.5</v>
      </c>
      <c r="H56" s="100">
        <v>19</v>
      </c>
      <c r="I56" s="11">
        <v>57</v>
      </c>
      <c r="J56" s="11">
        <v>52</v>
      </c>
      <c r="K56" s="10">
        <f>H56+I56+J56</f>
        <v>128</v>
      </c>
      <c r="L56" s="107">
        <f>(G56/2+K56+H56)*0.65</f>
        <v>130.48750000000001</v>
      </c>
      <c r="M56" s="14">
        <v>2.0810185185185185E-3</v>
      </c>
      <c r="N56" s="81">
        <v>102</v>
      </c>
      <c r="O56" s="82">
        <v>3.0208333333333333E-3</v>
      </c>
      <c r="P56" s="13">
        <v>63</v>
      </c>
      <c r="Q56" s="101">
        <f>P56+N56+L56</f>
        <v>295.48750000000001</v>
      </c>
      <c r="R56" s="86">
        <v>2012</v>
      </c>
    </row>
    <row r="57" spans="1:18">
      <c r="A57" s="86">
        <f t="shared" si="3"/>
        <v>55</v>
      </c>
      <c r="B57" s="287" t="s">
        <v>291</v>
      </c>
      <c r="C57" s="88" t="s">
        <v>148</v>
      </c>
      <c r="D57" s="69">
        <v>2000</v>
      </c>
      <c r="E57" s="12">
        <v>45</v>
      </c>
      <c r="F57" s="11">
        <v>60</v>
      </c>
      <c r="G57" s="75">
        <v>105</v>
      </c>
      <c r="H57" s="100">
        <v>0</v>
      </c>
      <c r="I57" s="11">
        <v>25</v>
      </c>
      <c r="J57" s="11">
        <v>32</v>
      </c>
      <c r="K57" s="10">
        <v>57</v>
      </c>
      <c r="L57" s="107">
        <v>71.174999999999997</v>
      </c>
      <c r="M57" s="14">
        <v>2.1712962962962962E-3</v>
      </c>
      <c r="N57" s="81">
        <v>82</v>
      </c>
      <c r="O57" s="82">
        <v>2.3749999999999999E-3</v>
      </c>
      <c r="P57" s="13">
        <v>128</v>
      </c>
      <c r="Q57" s="101">
        <v>281.17500000000001</v>
      </c>
      <c r="R57" s="86">
        <v>2018</v>
      </c>
    </row>
    <row r="58" spans="1:18" ht="15.75" thickBot="1">
      <c r="A58" s="87">
        <f t="shared" si="3"/>
        <v>56</v>
      </c>
      <c r="B58" s="288" t="s">
        <v>48</v>
      </c>
      <c r="C58" s="92" t="s">
        <v>41</v>
      </c>
      <c r="D58" s="90">
        <v>2001</v>
      </c>
      <c r="E58" s="71">
        <v>50</v>
      </c>
      <c r="F58" s="72">
        <v>52.5</v>
      </c>
      <c r="G58" s="99">
        <f>E58+F58</f>
        <v>102.5</v>
      </c>
      <c r="H58" s="98">
        <v>1</v>
      </c>
      <c r="I58" s="72">
        <v>20</v>
      </c>
      <c r="J58" s="72">
        <v>20</v>
      </c>
      <c r="K58" s="70">
        <f>H58+J58+I58</f>
        <v>41</v>
      </c>
      <c r="L58" s="108">
        <f>(G58/2+K58+H58)*0.65</f>
        <v>60.612500000000004</v>
      </c>
      <c r="M58" s="74">
        <v>2.6064814814814818E-3</v>
      </c>
      <c r="N58" s="83">
        <v>0</v>
      </c>
      <c r="O58" s="84">
        <v>2.7442129629629626E-3</v>
      </c>
      <c r="P58" s="73">
        <v>89</v>
      </c>
      <c r="Q58" s="102">
        <f>P58+N58+L58</f>
        <v>149.61250000000001</v>
      </c>
      <c r="R58" s="87">
        <v>2017</v>
      </c>
    </row>
    <row r="59" spans="1:18">
      <c r="R59" s="286"/>
    </row>
  </sheetData>
  <sortState ref="B4:R58">
    <sortCondition descending="1" ref="Q4:Q58"/>
  </sortState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max.síla</vt:lpstr>
      <vt:lpstr>sil.vytr.</vt:lpstr>
      <vt:lpstr>běh</vt:lpstr>
      <vt:lpstr>plavání</vt:lpstr>
      <vt:lpstr>komplet 28.1.18</vt:lpstr>
      <vt:lpstr>indiv.vývoj</vt:lpstr>
      <vt:lpstr>dlouhodobý žebříček junioři</vt:lpstr>
      <vt:lpstr>dlouhodobý žebříček juniorky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Pavel</cp:lastModifiedBy>
  <cp:lastPrinted>2018-01-28T10:53:38Z</cp:lastPrinted>
  <dcterms:created xsi:type="dcterms:W3CDTF">2015-11-04T10:04:51Z</dcterms:created>
  <dcterms:modified xsi:type="dcterms:W3CDTF">2018-01-30T10:07:50Z</dcterms:modified>
</cp:coreProperties>
</file>