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7740" tabRatio="601" activeTab="5"/>
  </bookViews>
  <sheets>
    <sheet name="silová vytrvalost" sheetId="1" r:id="rId1"/>
    <sheet name="posil max kg" sheetId="2" r:id="rId2"/>
    <sheet name="plavání" sheetId="3" r:id="rId3"/>
    <sheet name="běh" sheetId="4" r:id="rId4"/>
    <sheet name="VÝVOJ VÝKONNOSTI" sheetId="5" r:id="rId5"/>
    <sheet name="celkově" sheetId="6" r:id="rId6"/>
  </sheets>
  <definedNames/>
  <calcPr fullCalcOnLoad="1"/>
</workbook>
</file>

<file path=xl/sharedStrings.xml><?xml version="1.0" encoding="utf-8"?>
<sst xmlns="http://schemas.openxmlformats.org/spreadsheetml/2006/main" count="397" uniqueCount="79">
  <si>
    <t xml:space="preserve">jméno </t>
  </si>
  <si>
    <t>Bmax</t>
  </si>
  <si>
    <t>Pmax</t>
  </si>
  <si>
    <t>Sh max</t>
  </si>
  <si>
    <t>P 2 min</t>
  </si>
  <si>
    <t>B 2 min</t>
  </si>
  <si>
    <t>celk.max</t>
  </si>
  <si>
    <t>BODY</t>
  </si>
  <si>
    <t>pos celk</t>
  </si>
  <si>
    <t>nar.</t>
  </si>
  <si>
    <t>kg</t>
  </si>
  <si>
    <t>opak.</t>
  </si>
  <si>
    <t>body</t>
  </si>
  <si>
    <t>celkem</t>
  </si>
  <si>
    <t>NYM</t>
  </si>
  <si>
    <t>KVS</t>
  </si>
  <si>
    <t>USK</t>
  </si>
  <si>
    <t>odd.</t>
  </si>
  <si>
    <t>CELK.</t>
  </si>
  <si>
    <t>plavání</t>
  </si>
  <si>
    <t>čas</t>
  </si>
  <si>
    <t>běh</t>
  </si>
  <si>
    <t>PS Hmotnost činky na bench a přítah 2min odpovídala cca 50% hmotnosti závodníka.</t>
  </si>
  <si>
    <t>poř.</t>
  </si>
  <si>
    <t>CHO</t>
  </si>
  <si>
    <t>POD</t>
  </si>
  <si>
    <t>JAB</t>
  </si>
  <si>
    <t>1500m</t>
  </si>
  <si>
    <t>max kg</t>
  </si>
  <si>
    <t>shyby</t>
  </si>
  <si>
    <t>op.B+P</t>
  </si>
  <si>
    <t>XI - 10</t>
  </si>
  <si>
    <t>800m</t>
  </si>
  <si>
    <t>HRA</t>
  </si>
  <si>
    <t>XI - 11</t>
  </si>
  <si>
    <t>Bodování chlapců je podle stejné tabulky u všech ročníků (lze porovnat absolutní výkony i mezi ročníky)</t>
  </si>
  <si>
    <t>200m</t>
  </si>
  <si>
    <t>SPA</t>
  </si>
  <si>
    <t>Veselý Tomáš 96</t>
  </si>
  <si>
    <t>Palma Karel 96</t>
  </si>
  <si>
    <t>Zavřel Jakub 96</t>
  </si>
  <si>
    <t>Skládal Filip 96</t>
  </si>
  <si>
    <t>Crkva Martin 96</t>
  </si>
  <si>
    <t>Tegzová Michaela 96</t>
  </si>
  <si>
    <t>Kučera Martin 97</t>
  </si>
  <si>
    <t>Hájek Kryštof 97</t>
  </si>
  <si>
    <t>Rulík Tadeáš</t>
  </si>
  <si>
    <t>Bišický Ondřej 97</t>
  </si>
  <si>
    <t>Voženílková Klára 96</t>
  </si>
  <si>
    <t>Slivanská Kateřina 96</t>
  </si>
  <si>
    <t>Krpatová Jana 97</t>
  </si>
  <si>
    <t>OLO</t>
  </si>
  <si>
    <t>Hmotnost činky na bench a přítah 2min odpovídala cca 50% hmotnosti závodníka.</t>
  </si>
  <si>
    <t>opB+P</t>
  </si>
  <si>
    <t>Čermák Jaroslav 97</t>
  </si>
  <si>
    <t>Štejnar Kryštof 97</t>
  </si>
  <si>
    <t>Výborná Aneta 97</t>
  </si>
  <si>
    <t>Betlachová Eliška 98</t>
  </si>
  <si>
    <t>Schwarzenbachová Sára</t>
  </si>
  <si>
    <t>Havlík Josef 98</t>
  </si>
  <si>
    <t>PRV</t>
  </si>
  <si>
    <t>Klapka Jakub</t>
  </si>
  <si>
    <t>Vaněk Petr</t>
  </si>
  <si>
    <t>CER</t>
  </si>
  <si>
    <t>Holopírek Tomáš</t>
  </si>
  <si>
    <t>Klemperer Oto</t>
  </si>
  <si>
    <t>Stejskal Jakub</t>
  </si>
  <si>
    <t>ZAM</t>
  </si>
  <si>
    <t>Kinclová Sofie 00</t>
  </si>
  <si>
    <t>I - 14</t>
  </si>
  <si>
    <t>4:20,0,</t>
  </si>
  <si>
    <t>Dlouhodobější vývoj výkonnosti v běhu není znázorněn kvůli těžko objektivně vyhodnotitelným podmínkám - počasí</t>
  </si>
  <si>
    <t>XI - 13</t>
  </si>
  <si>
    <t>I/II 2013</t>
  </si>
  <si>
    <t>XI 2013</t>
  </si>
  <si>
    <t>Běh - testy RDJ 11.1.2014</t>
  </si>
  <si>
    <t>dráha téměř suchá 6°C, bezvětří</t>
  </si>
  <si>
    <t>Plavání - testy RDJ 11.1.2014</t>
  </si>
  <si>
    <t>Podmínky na běh v listopadu 2013 a v lednu 2014 byly velmi podobné, v lednu nebyly horší (6°C, bezvětří, relativně suchá dráha)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</si>
</sst>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:ss.0;@"/>
    <numFmt numFmtId="168" formatCode="0.0"/>
    <numFmt numFmtId="169" formatCode="[h]:mm:ss;@"/>
    <numFmt numFmtId="170" formatCode="h:mm:ss;@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/>
    </xf>
    <xf numFmtId="1" fontId="2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7" fontId="2" fillId="0" borderId="22" xfId="0" applyNumberFormat="1" applyFont="1" applyBorder="1" applyAlignment="1">
      <alignment horizontal="center"/>
    </xf>
    <xf numFmtId="167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0" fillId="0" borderId="31" xfId="0" applyBorder="1" applyAlignment="1">
      <alignment/>
    </xf>
    <xf numFmtId="0" fontId="2" fillId="0" borderId="17" xfId="0" applyFont="1" applyBorder="1" applyAlignment="1">
      <alignment/>
    </xf>
    <xf numFmtId="167" fontId="2" fillId="0" borderId="33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" fontId="2" fillId="33" borderId="35" xfId="0" applyNumberFormat="1" applyFont="1" applyFill="1" applyBorder="1" applyAlignment="1">
      <alignment horizontal="center"/>
    </xf>
    <xf numFmtId="167" fontId="2" fillId="33" borderId="14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36" xfId="0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47" fontId="2" fillId="0" borderId="33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1" fontId="3" fillId="0" borderId="19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167" fontId="2" fillId="33" borderId="0" xfId="0" applyNumberFormat="1" applyFont="1" applyFill="1" applyBorder="1" applyAlignment="1">
      <alignment horizontal="center"/>
    </xf>
    <xf numFmtId="47" fontId="42" fillId="0" borderId="0" xfId="0" applyNumberFormat="1" applyFont="1" applyAlignment="1">
      <alignment horizontal="center"/>
    </xf>
    <xf numFmtId="167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1" fontId="42" fillId="0" borderId="0" xfId="0" applyNumberFormat="1" applyFont="1" applyAlignment="1">
      <alignment horizontal="center"/>
    </xf>
    <xf numFmtId="0" fontId="7" fillId="0" borderId="32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9" xfId="0" applyFont="1" applyFill="1" applyBorder="1" applyAlignment="1">
      <alignment horizontal="left"/>
    </xf>
    <xf numFmtId="0" fontId="7" fillId="0" borderId="37" xfId="0" applyFont="1" applyBorder="1" applyAlignment="1">
      <alignment/>
    </xf>
    <xf numFmtId="17" fontId="7" fillId="0" borderId="22" xfId="0" applyNumberFormat="1" applyFont="1" applyFill="1" applyBorder="1" applyAlignment="1">
      <alignment horizontal="center"/>
    </xf>
    <xf numFmtId="17" fontId="7" fillId="0" borderId="27" xfId="0" applyNumberFormat="1" applyFont="1" applyFill="1" applyBorder="1" applyAlignment="1">
      <alignment horizontal="center"/>
    </xf>
    <xf numFmtId="17" fontId="7" fillId="0" borderId="28" xfId="0" applyNumberFormat="1" applyFont="1" applyFill="1" applyBorder="1" applyAlignment="1">
      <alignment horizontal="center"/>
    </xf>
    <xf numFmtId="17" fontId="7" fillId="0" borderId="26" xfId="0" applyNumberFormat="1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17" fontId="7" fillId="0" borderId="23" xfId="0" applyNumberFormat="1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47" fontId="7" fillId="33" borderId="11" xfId="0" applyNumberFormat="1" applyFont="1" applyFill="1" applyBorder="1" applyAlignment="1">
      <alignment horizontal="center"/>
    </xf>
    <xf numFmtId="167" fontId="7" fillId="33" borderId="13" xfId="0" applyNumberFormat="1" applyFont="1" applyFill="1" applyBorder="1" applyAlignment="1">
      <alignment horizontal="center"/>
    </xf>
    <xf numFmtId="167" fontId="7" fillId="33" borderId="20" xfId="0" applyNumberFormat="1" applyFont="1" applyFill="1" applyBorder="1" applyAlignment="1">
      <alignment horizontal="center"/>
    </xf>
    <xf numFmtId="47" fontId="7" fillId="0" borderId="12" xfId="0" applyNumberFormat="1" applyFont="1" applyFill="1" applyBorder="1" applyAlignment="1">
      <alignment horizontal="center"/>
    </xf>
    <xf numFmtId="167" fontId="7" fillId="33" borderId="12" xfId="0" applyNumberFormat="1" applyFont="1" applyFill="1" applyBorder="1" applyAlignment="1">
      <alignment horizontal="center"/>
    </xf>
    <xf numFmtId="47" fontId="7" fillId="33" borderId="12" xfId="0" applyNumberFormat="1" applyFont="1" applyFill="1" applyBorder="1" applyAlignment="1">
      <alignment horizontal="center"/>
    </xf>
    <xf numFmtId="167" fontId="7" fillId="33" borderId="15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1" fontId="7" fillId="33" borderId="12" xfId="0" applyNumberFormat="1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31" xfId="0" applyFont="1" applyBorder="1" applyAlignment="1">
      <alignment/>
    </xf>
    <xf numFmtId="47" fontId="7" fillId="33" borderId="14" xfId="0" applyNumberFormat="1" applyFont="1" applyFill="1" applyBorder="1" applyAlignment="1">
      <alignment horizontal="center"/>
    </xf>
    <xf numFmtId="167" fontId="7" fillId="33" borderId="21" xfId="0" applyNumberFormat="1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47" fontId="7" fillId="0" borderId="10" xfId="0" applyNumberFormat="1" applyFont="1" applyFill="1" applyBorder="1" applyAlignment="1">
      <alignment horizontal="center"/>
    </xf>
    <xf numFmtId="167" fontId="7" fillId="33" borderId="10" xfId="0" applyNumberFormat="1" applyFont="1" applyFill="1" applyBorder="1" applyAlignment="1">
      <alignment horizontal="center"/>
    </xf>
    <xf numFmtId="47" fontId="7" fillId="33" borderId="10" xfId="0" applyNumberFormat="1" applyFont="1" applyFill="1" applyBorder="1" applyAlignment="1">
      <alignment horizontal="center"/>
    </xf>
    <xf numFmtId="167" fontId="7" fillId="33" borderId="35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1" fontId="7" fillId="33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/>
    </xf>
    <xf numFmtId="47" fontId="7" fillId="0" borderId="3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67" fontId="7" fillId="33" borderId="34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47" fontId="7" fillId="33" borderId="34" xfId="0" applyNumberFormat="1" applyFont="1" applyFill="1" applyBorder="1" applyAlignment="1">
      <alignment horizontal="center"/>
    </xf>
    <xf numFmtId="167" fontId="7" fillId="0" borderId="34" xfId="0" applyNumberFormat="1" applyFont="1" applyFill="1" applyBorder="1" applyAlignment="1">
      <alignment horizontal="center"/>
    </xf>
    <xf numFmtId="0" fontId="7" fillId="0" borderId="38" xfId="0" applyFont="1" applyBorder="1" applyAlignment="1">
      <alignment/>
    </xf>
    <xf numFmtId="47" fontId="7" fillId="33" borderId="39" xfId="0" applyNumberFormat="1" applyFont="1" applyFill="1" applyBorder="1" applyAlignment="1">
      <alignment horizontal="center"/>
    </xf>
    <xf numFmtId="167" fontId="7" fillId="33" borderId="40" xfId="0" applyNumberFormat="1" applyFont="1" applyFill="1" applyBorder="1" applyAlignment="1">
      <alignment horizontal="center"/>
    </xf>
    <xf numFmtId="167" fontId="7" fillId="33" borderId="41" xfId="0" applyNumberFormat="1" applyFont="1" applyFill="1" applyBorder="1" applyAlignment="1">
      <alignment horizontal="center"/>
    </xf>
    <xf numFmtId="167" fontId="7" fillId="33" borderId="42" xfId="0" applyNumberFormat="1" applyFont="1" applyFill="1" applyBorder="1" applyAlignment="1">
      <alignment horizontal="center"/>
    </xf>
    <xf numFmtId="47" fontId="7" fillId="0" borderId="42" xfId="0" applyNumberFormat="1" applyFont="1" applyFill="1" applyBorder="1" applyAlignment="1">
      <alignment horizontal="center"/>
    </xf>
    <xf numFmtId="47" fontId="7" fillId="33" borderId="42" xfId="0" applyNumberFormat="1" applyFont="1" applyFill="1" applyBorder="1" applyAlignment="1">
      <alignment horizontal="center"/>
    </xf>
    <xf numFmtId="167" fontId="7" fillId="33" borderId="43" xfId="0" applyNumberFormat="1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1" fontId="7" fillId="33" borderId="42" xfId="0" applyNumberFormat="1" applyFont="1" applyFill="1" applyBorder="1" applyAlignment="1">
      <alignment horizontal="center"/>
    </xf>
    <xf numFmtId="1" fontId="7" fillId="33" borderId="40" xfId="0" applyNumberFormat="1" applyFont="1" applyFill="1" applyBorder="1" applyAlignment="1">
      <alignment horizontal="center"/>
    </xf>
    <xf numFmtId="0" fontId="7" fillId="0" borderId="44" xfId="0" applyFont="1" applyBorder="1" applyAlignment="1">
      <alignment/>
    </xf>
    <xf numFmtId="0" fontId="2" fillId="0" borderId="35" xfId="0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3.140625" style="0" customWidth="1"/>
    <col min="3" max="3" width="20.28125" style="0" customWidth="1"/>
    <col min="4" max="5" width="6.57421875" style="0" customWidth="1"/>
  </cols>
  <sheetData>
    <row r="1" spans="2:9" ht="12.75">
      <c r="B1" s="18"/>
      <c r="C1" s="64" t="s">
        <v>0</v>
      </c>
      <c r="D1" s="18" t="s">
        <v>17</v>
      </c>
      <c r="E1" s="16" t="s">
        <v>9</v>
      </c>
      <c r="F1" s="18" t="s">
        <v>3</v>
      </c>
      <c r="G1" s="16" t="s">
        <v>5</v>
      </c>
      <c r="H1" s="18" t="s">
        <v>4</v>
      </c>
      <c r="I1" s="34" t="s">
        <v>13</v>
      </c>
    </row>
    <row r="2" spans="2:9" ht="12.75">
      <c r="B2" s="19"/>
      <c r="C2" s="26"/>
      <c r="D2" s="25"/>
      <c r="E2" s="26"/>
      <c r="F2" s="61" t="s">
        <v>11</v>
      </c>
      <c r="G2" s="63" t="s">
        <v>11</v>
      </c>
      <c r="H2" s="61" t="s">
        <v>11</v>
      </c>
      <c r="I2" s="35" t="s">
        <v>11</v>
      </c>
    </row>
    <row r="3" spans="2:9" ht="12.75">
      <c r="B3" s="19">
        <v>1</v>
      </c>
      <c r="C3" s="42" t="s">
        <v>45</v>
      </c>
      <c r="D3" s="19" t="s">
        <v>15</v>
      </c>
      <c r="E3" s="17">
        <v>1997</v>
      </c>
      <c r="F3" s="62">
        <v>59</v>
      </c>
      <c r="G3" s="54">
        <v>88</v>
      </c>
      <c r="H3" s="62">
        <v>69</v>
      </c>
      <c r="I3" s="55">
        <v>216</v>
      </c>
    </row>
    <row r="4" spans="2:9" ht="12.75">
      <c r="B4" s="19">
        <v>2</v>
      </c>
      <c r="C4" s="42" t="s">
        <v>38</v>
      </c>
      <c r="D4" s="19" t="s">
        <v>37</v>
      </c>
      <c r="E4" s="17">
        <v>1996</v>
      </c>
      <c r="F4" s="62">
        <v>36</v>
      </c>
      <c r="G4" s="54">
        <v>90</v>
      </c>
      <c r="H4" s="62">
        <v>75</v>
      </c>
      <c r="I4" s="55">
        <v>201</v>
      </c>
    </row>
    <row r="5" spans="2:9" ht="12.75">
      <c r="B5" s="19">
        <v>3</v>
      </c>
      <c r="C5" s="42" t="s">
        <v>55</v>
      </c>
      <c r="D5" s="19" t="s">
        <v>24</v>
      </c>
      <c r="E5" s="17">
        <v>1997</v>
      </c>
      <c r="F5" s="62">
        <v>35</v>
      </c>
      <c r="G5" s="54">
        <v>84</v>
      </c>
      <c r="H5" s="62">
        <v>72</v>
      </c>
      <c r="I5" s="55">
        <v>191</v>
      </c>
    </row>
    <row r="6" spans="2:9" ht="12.75">
      <c r="B6" s="19">
        <v>4</v>
      </c>
      <c r="C6" s="42" t="s">
        <v>62</v>
      </c>
      <c r="D6" s="19" t="s">
        <v>63</v>
      </c>
      <c r="E6" s="17">
        <v>1996</v>
      </c>
      <c r="F6" s="62">
        <v>17</v>
      </c>
      <c r="G6" s="54">
        <v>94</v>
      </c>
      <c r="H6" s="62">
        <v>76</v>
      </c>
      <c r="I6" s="55">
        <v>187</v>
      </c>
    </row>
    <row r="7" spans="2:9" ht="12.75">
      <c r="B7" s="19">
        <v>5</v>
      </c>
      <c r="C7" s="42" t="s">
        <v>41</v>
      </c>
      <c r="D7" s="19" t="s">
        <v>51</v>
      </c>
      <c r="E7" s="17">
        <v>1996</v>
      </c>
      <c r="F7" s="62">
        <v>34</v>
      </c>
      <c r="G7" s="54">
        <v>78</v>
      </c>
      <c r="H7" s="62">
        <v>71</v>
      </c>
      <c r="I7" s="55">
        <v>183</v>
      </c>
    </row>
    <row r="8" spans="2:9" ht="12.75">
      <c r="B8" s="19">
        <v>6</v>
      </c>
      <c r="C8" s="42" t="s">
        <v>39</v>
      </c>
      <c r="D8" s="19" t="s">
        <v>14</v>
      </c>
      <c r="E8" s="17">
        <v>1996</v>
      </c>
      <c r="F8" s="62">
        <v>26</v>
      </c>
      <c r="G8" s="54">
        <v>86</v>
      </c>
      <c r="H8" s="62">
        <v>63</v>
      </c>
      <c r="I8" s="55">
        <v>175</v>
      </c>
    </row>
    <row r="9" spans="2:9" ht="12.75">
      <c r="B9" s="19">
        <v>6</v>
      </c>
      <c r="C9" s="42" t="s">
        <v>61</v>
      </c>
      <c r="D9" s="19" t="s">
        <v>15</v>
      </c>
      <c r="E9" s="17">
        <v>1997</v>
      </c>
      <c r="F9" s="62">
        <v>36</v>
      </c>
      <c r="G9" s="54">
        <v>69</v>
      </c>
      <c r="H9" s="62">
        <v>70</v>
      </c>
      <c r="I9" s="55">
        <v>175</v>
      </c>
    </row>
    <row r="10" spans="2:9" ht="12.75">
      <c r="B10" s="19">
        <v>8</v>
      </c>
      <c r="C10" s="42" t="s">
        <v>40</v>
      </c>
      <c r="D10" s="19" t="s">
        <v>33</v>
      </c>
      <c r="E10" s="17">
        <v>1996</v>
      </c>
      <c r="F10" s="62">
        <v>23</v>
      </c>
      <c r="G10" s="54">
        <v>84</v>
      </c>
      <c r="H10" s="62">
        <v>67</v>
      </c>
      <c r="I10" s="55">
        <v>174</v>
      </c>
    </row>
    <row r="11" spans="2:9" ht="12.75">
      <c r="B11" s="19">
        <v>8</v>
      </c>
      <c r="C11" s="42" t="s">
        <v>46</v>
      </c>
      <c r="D11" s="19" t="s">
        <v>51</v>
      </c>
      <c r="E11" s="17">
        <v>1997</v>
      </c>
      <c r="F11" s="62">
        <v>33</v>
      </c>
      <c r="G11" s="54">
        <v>79</v>
      </c>
      <c r="H11" s="62">
        <v>62</v>
      </c>
      <c r="I11" s="55">
        <v>174</v>
      </c>
    </row>
    <row r="12" spans="2:9" ht="12.75">
      <c r="B12" s="19">
        <v>10</v>
      </c>
      <c r="C12" s="42" t="s">
        <v>47</v>
      </c>
      <c r="D12" s="19" t="s">
        <v>24</v>
      </c>
      <c r="E12" s="17">
        <v>1997</v>
      </c>
      <c r="F12" s="62">
        <v>25</v>
      </c>
      <c r="G12" s="54">
        <v>74</v>
      </c>
      <c r="H12" s="62">
        <v>73</v>
      </c>
      <c r="I12" s="55">
        <v>172</v>
      </c>
    </row>
    <row r="13" spans="2:9" ht="12.75">
      <c r="B13" s="19">
        <v>10</v>
      </c>
      <c r="C13" s="42" t="s">
        <v>64</v>
      </c>
      <c r="D13" s="19" t="s">
        <v>24</v>
      </c>
      <c r="E13" s="17">
        <v>1997</v>
      </c>
      <c r="F13" s="62">
        <v>27</v>
      </c>
      <c r="G13" s="54">
        <v>77</v>
      </c>
      <c r="H13" s="62">
        <v>68</v>
      </c>
      <c r="I13" s="55">
        <v>172</v>
      </c>
    </row>
    <row r="14" spans="2:9" ht="12.75">
      <c r="B14" s="19">
        <v>12</v>
      </c>
      <c r="C14" s="42" t="s">
        <v>44</v>
      </c>
      <c r="D14" s="19" t="s">
        <v>16</v>
      </c>
      <c r="E14" s="17">
        <v>1997</v>
      </c>
      <c r="F14" s="62"/>
      <c r="G14" s="54">
        <v>91</v>
      </c>
      <c r="H14" s="62">
        <v>71</v>
      </c>
      <c r="I14" s="55">
        <v>162</v>
      </c>
    </row>
    <row r="15" spans="2:9" ht="12.75">
      <c r="B15" s="19">
        <v>13</v>
      </c>
      <c r="C15" s="42" t="s">
        <v>65</v>
      </c>
      <c r="D15" s="19" t="s">
        <v>25</v>
      </c>
      <c r="E15" s="17">
        <v>1997</v>
      </c>
      <c r="F15" s="62">
        <v>26</v>
      </c>
      <c r="G15" s="54">
        <v>74</v>
      </c>
      <c r="H15" s="62">
        <v>61</v>
      </c>
      <c r="I15" s="55">
        <v>161</v>
      </c>
    </row>
    <row r="16" spans="2:9" ht="12.75">
      <c r="B16" s="19">
        <v>14</v>
      </c>
      <c r="C16" s="42" t="s">
        <v>54</v>
      </c>
      <c r="D16" s="19" t="s">
        <v>16</v>
      </c>
      <c r="E16" s="17">
        <v>1997</v>
      </c>
      <c r="F16" s="62">
        <v>40</v>
      </c>
      <c r="G16" s="54">
        <v>58</v>
      </c>
      <c r="H16" s="62">
        <v>60</v>
      </c>
      <c r="I16" s="55">
        <v>158</v>
      </c>
    </row>
    <row r="17" spans="2:9" ht="12.75">
      <c r="B17" s="19">
        <v>14</v>
      </c>
      <c r="C17" s="42" t="s">
        <v>66</v>
      </c>
      <c r="D17" s="19" t="s">
        <v>67</v>
      </c>
      <c r="E17" s="17">
        <v>1998</v>
      </c>
      <c r="F17" s="62">
        <v>20</v>
      </c>
      <c r="G17" s="54">
        <v>77</v>
      </c>
      <c r="H17" s="62">
        <v>61</v>
      </c>
      <c r="I17" s="55">
        <v>158</v>
      </c>
    </row>
    <row r="18" spans="2:9" ht="12.75">
      <c r="B18" s="19">
        <v>16</v>
      </c>
      <c r="C18" s="42" t="s">
        <v>42</v>
      </c>
      <c r="D18" s="19" t="s">
        <v>15</v>
      </c>
      <c r="E18" s="17">
        <v>1996</v>
      </c>
      <c r="F18" s="62">
        <v>25</v>
      </c>
      <c r="G18" s="54">
        <v>65</v>
      </c>
      <c r="H18" s="62">
        <v>51</v>
      </c>
      <c r="I18" s="55">
        <v>141</v>
      </c>
    </row>
    <row r="19" spans="2:9" ht="12.75">
      <c r="B19" s="19">
        <v>17</v>
      </c>
      <c r="C19" s="42" t="s">
        <v>59</v>
      </c>
      <c r="D19" s="19" t="s">
        <v>60</v>
      </c>
      <c r="E19" s="17">
        <v>1998</v>
      </c>
      <c r="F19" s="62">
        <v>21</v>
      </c>
      <c r="G19" s="54">
        <v>39</v>
      </c>
      <c r="H19" s="62">
        <v>45</v>
      </c>
      <c r="I19" s="55">
        <v>105</v>
      </c>
    </row>
    <row r="20" spans="2:9" ht="12.75">
      <c r="B20" s="19"/>
      <c r="C20" s="42"/>
      <c r="D20" s="19"/>
      <c r="E20" s="17"/>
      <c r="F20" s="62"/>
      <c r="G20" s="54"/>
      <c r="H20" s="62"/>
      <c r="I20" s="55"/>
    </row>
    <row r="21" spans="2:9" ht="12.75">
      <c r="B21" s="19"/>
      <c r="C21" s="42"/>
      <c r="D21" s="19"/>
      <c r="E21" s="17"/>
      <c r="F21" s="62"/>
      <c r="G21" s="54"/>
      <c r="H21" s="62"/>
      <c r="I21" s="55"/>
    </row>
    <row r="22" spans="2:9" ht="12.75">
      <c r="B22" s="19">
        <v>1</v>
      </c>
      <c r="C22" s="65" t="s">
        <v>50</v>
      </c>
      <c r="D22" s="19" t="s">
        <v>16</v>
      </c>
      <c r="E22" s="17">
        <v>1997</v>
      </c>
      <c r="F22" s="62">
        <v>35</v>
      </c>
      <c r="G22" s="54">
        <v>83</v>
      </c>
      <c r="H22" s="62">
        <v>56</v>
      </c>
      <c r="I22" s="55">
        <v>174</v>
      </c>
    </row>
    <row r="23" spans="2:9" ht="12.75">
      <c r="B23" s="19">
        <v>2</v>
      </c>
      <c r="C23" s="65" t="s">
        <v>57</v>
      </c>
      <c r="D23" s="19" t="s">
        <v>16</v>
      </c>
      <c r="E23" s="17">
        <v>1998</v>
      </c>
      <c r="F23" s="62">
        <v>30</v>
      </c>
      <c r="G23" s="54">
        <v>71</v>
      </c>
      <c r="H23" s="62">
        <v>55</v>
      </c>
      <c r="I23" s="55">
        <v>156</v>
      </c>
    </row>
    <row r="24" spans="2:9" ht="12.75">
      <c r="B24" s="19">
        <v>3</v>
      </c>
      <c r="C24" s="42" t="s">
        <v>48</v>
      </c>
      <c r="D24" s="19" t="s">
        <v>15</v>
      </c>
      <c r="E24" s="17">
        <v>1996</v>
      </c>
      <c r="F24" s="62">
        <v>11</v>
      </c>
      <c r="G24" s="54">
        <v>66</v>
      </c>
      <c r="H24" s="62">
        <v>56</v>
      </c>
      <c r="I24" s="55">
        <v>133</v>
      </c>
    </row>
    <row r="25" spans="2:9" ht="12.75">
      <c r="B25" s="19">
        <v>4</v>
      </c>
      <c r="C25" s="42" t="s">
        <v>56</v>
      </c>
      <c r="D25" s="19" t="s">
        <v>16</v>
      </c>
      <c r="E25" s="17">
        <v>1997</v>
      </c>
      <c r="F25" s="62">
        <v>23</v>
      </c>
      <c r="G25" s="54">
        <v>50</v>
      </c>
      <c r="H25" s="62">
        <v>57</v>
      </c>
      <c r="I25" s="55">
        <v>130</v>
      </c>
    </row>
    <row r="26" spans="2:9" ht="12.75">
      <c r="B26" s="19">
        <v>5</v>
      </c>
      <c r="C26" s="42" t="s">
        <v>49</v>
      </c>
      <c r="D26" s="19" t="s">
        <v>25</v>
      </c>
      <c r="E26" s="17">
        <v>1996</v>
      </c>
      <c r="F26" s="62">
        <v>10</v>
      </c>
      <c r="G26" s="54">
        <v>51</v>
      </c>
      <c r="H26" s="62">
        <v>38</v>
      </c>
      <c r="I26" s="55">
        <v>99</v>
      </c>
    </row>
    <row r="27" spans="2:9" ht="12.75">
      <c r="B27" s="19">
        <v>6</v>
      </c>
      <c r="C27" s="42" t="s">
        <v>58</v>
      </c>
      <c r="D27" s="19" t="s">
        <v>37</v>
      </c>
      <c r="E27" s="17">
        <v>1997</v>
      </c>
      <c r="F27" s="62">
        <v>11</v>
      </c>
      <c r="G27" s="54">
        <v>47</v>
      </c>
      <c r="H27" s="62">
        <v>45</v>
      </c>
      <c r="I27" s="55">
        <v>92</v>
      </c>
    </row>
    <row r="28" spans="2:9" ht="12.75">
      <c r="B28" s="19">
        <v>7</v>
      </c>
      <c r="C28" s="42" t="s">
        <v>43</v>
      </c>
      <c r="D28" s="19" t="s">
        <v>26</v>
      </c>
      <c r="E28" s="17">
        <v>1996</v>
      </c>
      <c r="F28" s="62"/>
      <c r="G28" s="54">
        <v>47</v>
      </c>
      <c r="H28" s="62">
        <v>43</v>
      </c>
      <c r="I28" s="55">
        <v>90</v>
      </c>
    </row>
    <row r="29" spans="2:9" ht="12.75">
      <c r="B29" s="19">
        <v>8</v>
      </c>
      <c r="C29" s="42" t="s">
        <v>68</v>
      </c>
      <c r="D29" s="19" t="s">
        <v>37</v>
      </c>
      <c r="E29" s="17">
        <v>2000</v>
      </c>
      <c r="F29" s="62">
        <v>3</v>
      </c>
      <c r="G29" s="54">
        <v>31</v>
      </c>
      <c r="H29" s="62">
        <v>44</v>
      </c>
      <c r="I29" s="55">
        <v>78</v>
      </c>
    </row>
    <row r="32" ht="12.75">
      <c r="C32" s="3" t="s">
        <v>22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zoomScale="90" zoomScaleNormal="90" workbookViewId="0" topLeftCell="A1">
      <selection activeCell="N16" sqref="N16"/>
    </sheetView>
  </sheetViews>
  <sheetFormatPr defaultColWidth="9.140625" defaultRowHeight="12.75"/>
  <cols>
    <col min="1" max="1" width="4.421875" style="0" customWidth="1"/>
    <col min="2" max="2" width="4.7109375" style="0" customWidth="1"/>
    <col min="3" max="3" width="22.421875" style="0" customWidth="1"/>
    <col min="4" max="5" width="8.00390625" style="0" customWidth="1"/>
    <col min="9" max="9" width="3.28125" style="0" customWidth="1"/>
  </cols>
  <sheetData>
    <row r="1" spans="2:8" ht="12.75">
      <c r="B1" s="18" t="s">
        <v>23</v>
      </c>
      <c r="C1" s="69" t="s">
        <v>0</v>
      </c>
      <c r="D1" s="16" t="s">
        <v>17</v>
      </c>
      <c r="E1" s="18" t="s">
        <v>9</v>
      </c>
      <c r="F1" s="16" t="s">
        <v>1</v>
      </c>
      <c r="G1" s="18" t="s">
        <v>2</v>
      </c>
      <c r="H1" s="34" t="s">
        <v>6</v>
      </c>
    </row>
    <row r="2" spans="2:8" ht="13.5" thickBot="1">
      <c r="B2" s="61"/>
      <c r="C2" s="70"/>
      <c r="D2" s="26"/>
      <c r="E2" s="25"/>
      <c r="F2" s="63" t="s">
        <v>10</v>
      </c>
      <c r="G2" s="61" t="s">
        <v>10</v>
      </c>
      <c r="H2" s="35" t="s">
        <v>10</v>
      </c>
    </row>
    <row r="3" spans="2:8" ht="12.75">
      <c r="B3" s="18"/>
      <c r="C3" s="69"/>
      <c r="D3" s="64"/>
      <c r="E3" s="38"/>
      <c r="F3" s="16"/>
      <c r="G3" s="18"/>
      <c r="H3" s="34"/>
    </row>
    <row r="4" spans="2:8" ht="13.5" customHeight="1">
      <c r="B4" s="19">
        <v>1</v>
      </c>
      <c r="C4" s="42" t="s">
        <v>39</v>
      </c>
      <c r="D4" s="19" t="s">
        <v>14</v>
      </c>
      <c r="E4" s="17">
        <v>1996</v>
      </c>
      <c r="F4" s="39">
        <v>150</v>
      </c>
      <c r="G4" s="19">
        <v>135</v>
      </c>
      <c r="H4" s="55">
        <v>285</v>
      </c>
    </row>
    <row r="5" spans="2:8" ht="13.5" customHeight="1">
      <c r="B5" s="19">
        <v>2</v>
      </c>
      <c r="C5" s="42" t="s">
        <v>40</v>
      </c>
      <c r="D5" s="19" t="s">
        <v>33</v>
      </c>
      <c r="E5" s="17">
        <v>1996</v>
      </c>
      <c r="F5" s="39">
        <v>125</v>
      </c>
      <c r="G5" s="19">
        <v>115</v>
      </c>
      <c r="H5" s="55">
        <v>240</v>
      </c>
    </row>
    <row r="6" spans="2:8" ht="13.5" customHeight="1">
      <c r="B6" s="19">
        <v>3</v>
      </c>
      <c r="C6" s="42" t="s">
        <v>42</v>
      </c>
      <c r="D6" s="19" t="s">
        <v>15</v>
      </c>
      <c r="E6" s="17">
        <v>1996</v>
      </c>
      <c r="F6" s="39">
        <v>120</v>
      </c>
      <c r="G6" s="19">
        <v>100</v>
      </c>
      <c r="H6" s="55">
        <v>220</v>
      </c>
    </row>
    <row r="7" spans="2:8" ht="13.5" customHeight="1">
      <c r="B7" s="19">
        <v>3</v>
      </c>
      <c r="C7" s="42" t="s">
        <v>45</v>
      </c>
      <c r="D7" s="19" t="s">
        <v>15</v>
      </c>
      <c r="E7" s="17">
        <v>1997</v>
      </c>
      <c r="F7" s="39">
        <v>120</v>
      </c>
      <c r="G7" s="19">
        <v>100</v>
      </c>
      <c r="H7" s="55">
        <v>220</v>
      </c>
    </row>
    <row r="8" spans="2:8" ht="13.5" customHeight="1">
      <c r="B8" s="19">
        <v>5</v>
      </c>
      <c r="C8" s="42" t="s">
        <v>62</v>
      </c>
      <c r="D8" s="19" t="s">
        <v>63</v>
      </c>
      <c r="E8" s="17">
        <v>1996</v>
      </c>
      <c r="F8" s="39">
        <v>115</v>
      </c>
      <c r="G8" s="19">
        <v>100</v>
      </c>
      <c r="H8" s="55">
        <v>215</v>
      </c>
    </row>
    <row r="9" spans="2:8" ht="13.5" customHeight="1">
      <c r="B9" s="19">
        <v>6</v>
      </c>
      <c r="C9" s="42" t="s">
        <v>64</v>
      </c>
      <c r="D9" s="19" t="s">
        <v>24</v>
      </c>
      <c r="E9" s="17">
        <v>1997</v>
      </c>
      <c r="F9" s="39">
        <v>110</v>
      </c>
      <c r="G9" s="19">
        <v>95</v>
      </c>
      <c r="H9" s="55">
        <v>205</v>
      </c>
    </row>
    <row r="10" spans="2:8" ht="13.5" customHeight="1">
      <c r="B10" s="19">
        <v>7</v>
      </c>
      <c r="C10" s="42" t="s">
        <v>38</v>
      </c>
      <c r="D10" s="19" t="s">
        <v>37</v>
      </c>
      <c r="E10" s="17">
        <v>1996</v>
      </c>
      <c r="F10" s="39">
        <v>100</v>
      </c>
      <c r="G10" s="19">
        <v>95</v>
      </c>
      <c r="H10" s="55">
        <v>195</v>
      </c>
    </row>
    <row r="11" spans="2:8" ht="13.5" customHeight="1">
      <c r="B11" s="19">
        <v>8</v>
      </c>
      <c r="C11" s="42" t="s">
        <v>44</v>
      </c>
      <c r="D11" s="19" t="s">
        <v>16</v>
      </c>
      <c r="E11" s="17">
        <v>1997</v>
      </c>
      <c r="F11" s="39">
        <v>100</v>
      </c>
      <c r="G11" s="19">
        <v>85</v>
      </c>
      <c r="H11" s="55">
        <v>185</v>
      </c>
    </row>
    <row r="12" spans="2:8" ht="13.5" customHeight="1">
      <c r="B12" s="19">
        <v>8</v>
      </c>
      <c r="C12" s="42" t="s">
        <v>61</v>
      </c>
      <c r="D12" s="19" t="s">
        <v>15</v>
      </c>
      <c r="E12" s="17">
        <v>1997</v>
      </c>
      <c r="F12" s="39">
        <v>90</v>
      </c>
      <c r="G12" s="19">
        <v>95</v>
      </c>
      <c r="H12" s="55">
        <v>185</v>
      </c>
    </row>
    <row r="13" spans="2:8" ht="13.5" customHeight="1">
      <c r="B13" s="19">
        <v>10</v>
      </c>
      <c r="C13" s="42" t="s">
        <v>47</v>
      </c>
      <c r="D13" s="19" t="s">
        <v>24</v>
      </c>
      <c r="E13" s="17">
        <v>1997</v>
      </c>
      <c r="F13" s="39">
        <v>95</v>
      </c>
      <c r="G13" s="19">
        <v>85</v>
      </c>
      <c r="H13" s="55">
        <v>180</v>
      </c>
    </row>
    <row r="14" spans="2:8" ht="13.5" customHeight="1">
      <c r="B14" s="19">
        <v>11</v>
      </c>
      <c r="C14" s="42" t="s">
        <v>41</v>
      </c>
      <c r="D14" s="19" t="s">
        <v>51</v>
      </c>
      <c r="E14" s="17">
        <v>1996</v>
      </c>
      <c r="F14" s="39">
        <v>90</v>
      </c>
      <c r="G14" s="19">
        <v>80</v>
      </c>
      <c r="H14" s="55">
        <v>170</v>
      </c>
    </row>
    <row r="15" spans="2:8" ht="13.5" customHeight="1">
      <c r="B15" s="19">
        <v>11</v>
      </c>
      <c r="C15" s="42" t="s">
        <v>46</v>
      </c>
      <c r="D15" s="19" t="s">
        <v>51</v>
      </c>
      <c r="E15" s="17">
        <v>1997</v>
      </c>
      <c r="F15" s="39">
        <v>90</v>
      </c>
      <c r="G15" s="19">
        <v>80</v>
      </c>
      <c r="H15" s="55">
        <v>170</v>
      </c>
    </row>
    <row r="16" spans="2:8" ht="13.5" customHeight="1">
      <c r="B16" s="19">
        <v>13</v>
      </c>
      <c r="C16" s="42" t="s">
        <v>65</v>
      </c>
      <c r="D16" s="19" t="s">
        <v>25</v>
      </c>
      <c r="E16" s="17">
        <v>1997</v>
      </c>
      <c r="F16" s="39">
        <v>85</v>
      </c>
      <c r="G16" s="19">
        <v>80</v>
      </c>
      <c r="H16" s="55">
        <v>165</v>
      </c>
    </row>
    <row r="17" spans="2:8" ht="13.5" customHeight="1">
      <c r="B17" s="19">
        <v>14</v>
      </c>
      <c r="C17" s="42" t="s">
        <v>54</v>
      </c>
      <c r="D17" s="19" t="s">
        <v>16</v>
      </c>
      <c r="E17" s="17">
        <v>1997</v>
      </c>
      <c r="F17" s="39">
        <v>80</v>
      </c>
      <c r="G17" s="19">
        <v>75</v>
      </c>
      <c r="H17" s="55">
        <v>155</v>
      </c>
    </row>
    <row r="18" spans="2:8" ht="13.5" customHeight="1">
      <c r="B18" s="19">
        <v>14</v>
      </c>
      <c r="C18" s="42" t="s">
        <v>55</v>
      </c>
      <c r="D18" s="19" t="s">
        <v>24</v>
      </c>
      <c r="E18" s="17">
        <v>1997</v>
      </c>
      <c r="F18" s="39">
        <v>80</v>
      </c>
      <c r="G18" s="19">
        <v>75</v>
      </c>
      <c r="H18" s="55">
        <v>155</v>
      </c>
    </row>
    <row r="19" spans="2:8" ht="13.5" customHeight="1">
      <c r="B19" s="72">
        <v>16</v>
      </c>
      <c r="C19" s="42" t="s">
        <v>59</v>
      </c>
      <c r="D19" s="19" t="s">
        <v>60</v>
      </c>
      <c r="E19" s="17">
        <v>1998</v>
      </c>
      <c r="F19" s="39">
        <v>75</v>
      </c>
      <c r="G19" s="19">
        <v>75</v>
      </c>
      <c r="H19" s="55">
        <v>150</v>
      </c>
    </row>
    <row r="20" spans="2:8" ht="13.5" customHeight="1">
      <c r="B20" s="72">
        <v>16</v>
      </c>
      <c r="C20" s="71" t="s">
        <v>66</v>
      </c>
      <c r="D20" s="17" t="s">
        <v>67</v>
      </c>
      <c r="E20" s="19">
        <v>1998</v>
      </c>
      <c r="F20" s="17">
        <v>80</v>
      </c>
      <c r="G20" s="19">
        <v>70</v>
      </c>
      <c r="H20" s="60">
        <v>150</v>
      </c>
    </row>
    <row r="21" spans="2:8" ht="13.5" customHeight="1">
      <c r="B21" s="72"/>
      <c r="C21" s="71"/>
      <c r="D21" s="17"/>
      <c r="E21" s="19"/>
      <c r="F21" s="17"/>
      <c r="G21" s="19"/>
      <c r="H21" s="60"/>
    </row>
    <row r="22" spans="2:8" ht="13.5" customHeight="1">
      <c r="B22" s="73"/>
      <c r="C22" s="71"/>
      <c r="D22" s="17"/>
      <c r="E22" s="19"/>
      <c r="F22" s="17"/>
      <c r="G22" s="19"/>
      <c r="H22" s="60"/>
    </row>
    <row r="23" spans="2:8" ht="13.5" customHeight="1">
      <c r="B23" s="19">
        <v>1</v>
      </c>
      <c r="C23" s="42" t="s">
        <v>49</v>
      </c>
      <c r="D23" s="19" t="s">
        <v>25</v>
      </c>
      <c r="E23" s="17">
        <v>1996</v>
      </c>
      <c r="F23" s="39">
        <v>75</v>
      </c>
      <c r="G23" s="19">
        <v>72.5</v>
      </c>
      <c r="H23" s="55">
        <v>147.5</v>
      </c>
    </row>
    <row r="24" spans="2:8" ht="13.5" customHeight="1">
      <c r="B24" s="19">
        <v>2</v>
      </c>
      <c r="C24" s="42" t="s">
        <v>48</v>
      </c>
      <c r="D24" s="19" t="s">
        <v>15</v>
      </c>
      <c r="E24" s="17">
        <v>1996</v>
      </c>
      <c r="F24" s="39">
        <v>70</v>
      </c>
      <c r="G24" s="19">
        <v>57.5</v>
      </c>
      <c r="H24" s="55">
        <v>127.5</v>
      </c>
    </row>
    <row r="25" spans="2:8" ht="13.5" customHeight="1">
      <c r="B25" s="19">
        <v>3</v>
      </c>
      <c r="C25" s="42" t="s">
        <v>56</v>
      </c>
      <c r="D25" s="19" t="s">
        <v>16</v>
      </c>
      <c r="E25" s="17">
        <v>1997</v>
      </c>
      <c r="F25" s="39">
        <v>60</v>
      </c>
      <c r="G25" s="19">
        <v>62.5</v>
      </c>
      <c r="H25" s="55">
        <v>122.5</v>
      </c>
    </row>
    <row r="26" spans="2:8" ht="13.5" customHeight="1">
      <c r="B26" s="19">
        <v>4</v>
      </c>
      <c r="C26" s="42" t="s">
        <v>57</v>
      </c>
      <c r="D26" s="19" t="s">
        <v>16</v>
      </c>
      <c r="E26" s="17">
        <v>1998</v>
      </c>
      <c r="F26" s="39">
        <v>62.5</v>
      </c>
      <c r="G26" s="19">
        <v>57.5</v>
      </c>
      <c r="H26" s="55">
        <v>120</v>
      </c>
    </row>
    <row r="27" spans="2:8" ht="12.75">
      <c r="B27" s="19">
        <v>5</v>
      </c>
      <c r="C27" s="42" t="s">
        <v>58</v>
      </c>
      <c r="D27" s="19" t="s">
        <v>37</v>
      </c>
      <c r="E27" s="17">
        <v>1997</v>
      </c>
      <c r="F27" s="39">
        <v>57.5</v>
      </c>
      <c r="G27" s="19">
        <v>60</v>
      </c>
      <c r="H27" s="55">
        <v>117.5</v>
      </c>
    </row>
    <row r="28" spans="2:8" ht="12.75">
      <c r="B28" s="19">
        <v>6</v>
      </c>
      <c r="C28" s="42" t="s">
        <v>68</v>
      </c>
      <c r="D28" s="19" t="s">
        <v>37</v>
      </c>
      <c r="E28" s="17">
        <v>2000</v>
      </c>
      <c r="F28" s="39">
        <v>47.5</v>
      </c>
      <c r="G28" s="19">
        <v>52.5</v>
      </c>
      <c r="H28" s="55">
        <v>100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1"/>
  <sheetViews>
    <sheetView zoomScale="90" zoomScaleNormal="90" workbookViewId="0" topLeftCell="A1">
      <selection activeCell="D2" sqref="D2"/>
    </sheetView>
  </sheetViews>
  <sheetFormatPr defaultColWidth="9.140625" defaultRowHeight="12.75"/>
  <cols>
    <col min="3" max="3" width="4.421875" style="0" customWidth="1"/>
    <col min="4" max="4" width="23.28125" style="0" customWidth="1"/>
    <col min="5" max="6" width="7.00390625" style="0" customWidth="1"/>
  </cols>
  <sheetData>
    <row r="1" ht="18">
      <c r="D1" s="68" t="s">
        <v>77</v>
      </c>
    </row>
    <row r="2" ht="13.5" thickBot="1"/>
    <row r="3" spans="3:7" ht="12.75">
      <c r="C3" s="58" t="s">
        <v>23</v>
      </c>
      <c r="D3" s="38" t="s">
        <v>0</v>
      </c>
      <c r="E3" s="16" t="s">
        <v>17</v>
      </c>
      <c r="F3" s="18" t="s">
        <v>9</v>
      </c>
      <c r="G3" s="34" t="s">
        <v>20</v>
      </c>
    </row>
    <row r="4" spans="3:7" ht="12.75">
      <c r="C4" s="39"/>
      <c r="D4" s="37"/>
      <c r="E4" s="42"/>
      <c r="F4" s="37"/>
      <c r="G4" s="43"/>
    </row>
    <row r="5" spans="2:7" ht="12.75">
      <c r="B5" s="11" t="s">
        <v>36</v>
      </c>
      <c r="C5" s="39">
        <v>1</v>
      </c>
      <c r="D5" s="37" t="s">
        <v>62</v>
      </c>
      <c r="E5" s="17" t="s">
        <v>63</v>
      </c>
      <c r="F5" s="19">
        <v>1996</v>
      </c>
      <c r="G5" s="59">
        <v>0.0017488425925925926</v>
      </c>
    </row>
    <row r="6" spans="2:7" ht="12.75">
      <c r="B6" s="11"/>
      <c r="C6" s="39">
        <v>2</v>
      </c>
      <c r="D6" s="37" t="s">
        <v>64</v>
      </c>
      <c r="E6" s="17" t="s">
        <v>24</v>
      </c>
      <c r="F6" s="19">
        <v>1997</v>
      </c>
      <c r="G6" s="43">
        <v>0.0017881944444444447</v>
      </c>
    </row>
    <row r="7" spans="2:7" ht="12.75">
      <c r="B7" s="11"/>
      <c r="C7" s="39">
        <v>3</v>
      </c>
      <c r="D7" s="37" t="s">
        <v>44</v>
      </c>
      <c r="E7" s="17" t="s">
        <v>16</v>
      </c>
      <c r="F7" s="19">
        <v>1997</v>
      </c>
      <c r="G7" s="59">
        <v>0.0017962962962962965</v>
      </c>
    </row>
    <row r="8" spans="2:7" ht="12.75">
      <c r="B8" s="11"/>
      <c r="C8" s="39">
        <v>4</v>
      </c>
      <c r="D8" s="37" t="s">
        <v>45</v>
      </c>
      <c r="E8" s="17" t="s">
        <v>15</v>
      </c>
      <c r="F8" s="19">
        <v>1997</v>
      </c>
      <c r="G8" s="43">
        <v>0.0018842592592592594</v>
      </c>
    </row>
    <row r="9" spans="2:7" ht="12.75">
      <c r="B9" s="11"/>
      <c r="C9" s="39">
        <v>5</v>
      </c>
      <c r="D9" s="37" t="s">
        <v>41</v>
      </c>
      <c r="E9" s="17" t="s">
        <v>51</v>
      </c>
      <c r="F9" s="19">
        <v>1996</v>
      </c>
      <c r="G9" s="43">
        <v>0.0018969907407407405</v>
      </c>
    </row>
    <row r="10" spans="2:7" ht="12.75">
      <c r="B10" s="11"/>
      <c r="C10" s="39">
        <v>6</v>
      </c>
      <c r="D10" s="37" t="s">
        <v>40</v>
      </c>
      <c r="E10" s="17" t="s">
        <v>33</v>
      </c>
      <c r="F10" s="19">
        <v>1996</v>
      </c>
      <c r="G10" s="43">
        <v>0.0019027777777777778</v>
      </c>
    </row>
    <row r="11" spans="2:7" ht="12.75">
      <c r="B11" s="11"/>
      <c r="C11" s="39">
        <v>7</v>
      </c>
      <c r="D11" s="37" t="s">
        <v>55</v>
      </c>
      <c r="E11" s="17" t="s">
        <v>24</v>
      </c>
      <c r="F11" s="19">
        <v>1997</v>
      </c>
      <c r="G11" s="43">
        <v>0.0019293981481481482</v>
      </c>
    </row>
    <row r="12" spans="2:7" ht="12.75">
      <c r="B12" s="11"/>
      <c r="C12" s="39">
        <v>8</v>
      </c>
      <c r="D12" s="37" t="s">
        <v>38</v>
      </c>
      <c r="E12" s="17" t="s">
        <v>37</v>
      </c>
      <c r="F12" s="19">
        <v>1996</v>
      </c>
      <c r="G12" s="43">
        <v>0.0019467592592592592</v>
      </c>
    </row>
    <row r="13" spans="2:7" ht="12.75">
      <c r="B13" s="11"/>
      <c r="C13" s="39">
        <v>9</v>
      </c>
      <c r="D13" s="37" t="s">
        <v>59</v>
      </c>
      <c r="E13" s="17" t="s">
        <v>60</v>
      </c>
      <c r="F13" s="19">
        <v>1998</v>
      </c>
      <c r="G13" s="43">
        <v>0.0019699074074074076</v>
      </c>
    </row>
    <row r="14" spans="2:7" ht="12.75">
      <c r="B14" s="11"/>
      <c r="C14" s="39">
        <v>10</v>
      </c>
      <c r="D14" s="37" t="s">
        <v>54</v>
      </c>
      <c r="E14" s="17" t="s">
        <v>16</v>
      </c>
      <c r="F14" s="19">
        <v>1997</v>
      </c>
      <c r="G14" s="43">
        <v>0.001972222222222222</v>
      </c>
    </row>
    <row r="15" spans="2:7" ht="12.75">
      <c r="B15" s="11"/>
      <c r="C15" s="39">
        <v>11</v>
      </c>
      <c r="D15" s="37" t="s">
        <v>42</v>
      </c>
      <c r="E15" s="17" t="s">
        <v>15</v>
      </c>
      <c r="F15" s="19">
        <v>1996</v>
      </c>
      <c r="G15" s="43">
        <v>0.0020694444444444445</v>
      </c>
    </row>
    <row r="16" spans="2:7" ht="12.75">
      <c r="B16" s="11"/>
      <c r="C16" s="39">
        <v>12</v>
      </c>
      <c r="D16" s="37" t="s">
        <v>46</v>
      </c>
      <c r="E16" s="17" t="s">
        <v>51</v>
      </c>
      <c r="F16" s="19">
        <v>1997</v>
      </c>
      <c r="G16" s="43">
        <v>0.002119212962962963</v>
      </c>
    </row>
    <row r="17" spans="2:7" ht="12.75">
      <c r="B17" s="11"/>
      <c r="C17" s="39">
        <v>13</v>
      </c>
      <c r="D17" s="37" t="s">
        <v>47</v>
      </c>
      <c r="E17" s="17" t="s">
        <v>24</v>
      </c>
      <c r="F17" s="19">
        <v>1997</v>
      </c>
      <c r="G17" s="43">
        <v>0.002138888888888889</v>
      </c>
    </row>
    <row r="18" spans="2:7" ht="12.75">
      <c r="B18" s="11"/>
      <c r="C18" s="39">
        <v>14</v>
      </c>
      <c r="D18" s="37" t="s">
        <v>66</v>
      </c>
      <c r="E18" s="17" t="s">
        <v>67</v>
      </c>
      <c r="F18" s="19">
        <v>1998</v>
      </c>
      <c r="G18" s="43">
        <v>0.002321759259259259</v>
      </c>
    </row>
    <row r="19" spans="2:7" ht="12.75">
      <c r="B19" s="11"/>
      <c r="C19" s="39">
        <v>15</v>
      </c>
      <c r="D19" s="37" t="s">
        <v>61</v>
      </c>
      <c r="E19" s="17" t="s">
        <v>15</v>
      </c>
      <c r="F19" s="19">
        <v>1997</v>
      </c>
      <c r="G19" s="59">
        <v>0.0023472222222222223</v>
      </c>
    </row>
    <row r="20" spans="2:7" ht="12.75">
      <c r="B20" s="11"/>
      <c r="C20" s="39">
        <v>16</v>
      </c>
      <c r="D20" s="37" t="s">
        <v>65</v>
      </c>
      <c r="E20" s="17" t="s">
        <v>25</v>
      </c>
      <c r="F20" s="19">
        <v>1997</v>
      </c>
      <c r="G20" s="43">
        <v>0.002351851851851852</v>
      </c>
    </row>
    <row r="21" spans="2:7" ht="12.75">
      <c r="B21" s="11"/>
      <c r="C21" s="57"/>
      <c r="D21" s="37"/>
      <c r="E21" s="17"/>
      <c r="F21" s="19"/>
      <c r="G21" s="59"/>
    </row>
    <row r="22" spans="2:7" ht="12.75">
      <c r="B22" s="11"/>
      <c r="C22" s="57"/>
      <c r="D22" s="37"/>
      <c r="E22" s="17"/>
      <c r="F22" s="19"/>
      <c r="G22" s="59"/>
    </row>
    <row r="23" spans="2:7" ht="12.75">
      <c r="B23" s="11"/>
      <c r="C23" s="41"/>
      <c r="D23" s="37"/>
      <c r="E23" s="17"/>
      <c r="F23" s="19"/>
      <c r="G23" s="43"/>
    </row>
    <row r="24" spans="2:7" ht="12.75">
      <c r="B24" s="11"/>
      <c r="C24" s="39">
        <v>1</v>
      </c>
      <c r="D24" s="37" t="s">
        <v>50</v>
      </c>
      <c r="E24" s="17" t="s">
        <v>16</v>
      </c>
      <c r="F24" s="19">
        <v>1997</v>
      </c>
      <c r="G24" s="43">
        <v>0.001820601851851852</v>
      </c>
    </row>
    <row r="25" spans="2:7" ht="12.75">
      <c r="B25" s="11" t="s">
        <v>36</v>
      </c>
      <c r="C25" s="39">
        <v>2</v>
      </c>
      <c r="D25" s="37" t="s">
        <v>68</v>
      </c>
      <c r="E25" s="17" t="s">
        <v>37</v>
      </c>
      <c r="F25" s="19">
        <v>2000</v>
      </c>
      <c r="G25" s="43">
        <v>0.0018506944444444445</v>
      </c>
    </row>
    <row r="26" spans="2:7" ht="12.75">
      <c r="B26" s="11"/>
      <c r="C26" s="39">
        <v>3</v>
      </c>
      <c r="D26" s="37" t="s">
        <v>57</v>
      </c>
      <c r="E26" s="17" t="s">
        <v>16</v>
      </c>
      <c r="F26" s="19">
        <v>1998</v>
      </c>
      <c r="G26" s="43">
        <v>0.0018657407407407407</v>
      </c>
    </row>
    <row r="27" spans="2:7" ht="12.75">
      <c r="B27" s="11"/>
      <c r="C27" s="39">
        <v>4</v>
      </c>
      <c r="D27" s="37" t="s">
        <v>48</v>
      </c>
      <c r="E27" s="17" t="s">
        <v>15</v>
      </c>
      <c r="F27" s="19">
        <v>1996</v>
      </c>
      <c r="G27" s="43">
        <v>0.0020277777777777777</v>
      </c>
    </row>
    <row r="28" spans="2:7" ht="12.75">
      <c r="B28" s="11"/>
      <c r="C28" s="39">
        <v>5</v>
      </c>
      <c r="D28" s="37" t="s">
        <v>56</v>
      </c>
      <c r="E28" s="17" t="s">
        <v>16</v>
      </c>
      <c r="F28" s="19">
        <v>1997</v>
      </c>
      <c r="G28" s="43">
        <v>0.002125</v>
      </c>
    </row>
    <row r="29" spans="2:7" ht="12.75">
      <c r="B29" s="11"/>
      <c r="C29" s="39">
        <v>6</v>
      </c>
      <c r="D29" s="37" t="s">
        <v>58</v>
      </c>
      <c r="E29" s="17" t="s">
        <v>37</v>
      </c>
      <c r="F29" s="19">
        <v>1997</v>
      </c>
      <c r="G29" s="43">
        <v>0.002167824074074074</v>
      </c>
    </row>
    <row r="30" spans="3:7" ht="12.75">
      <c r="C30" s="39">
        <v>7</v>
      </c>
      <c r="D30" s="37" t="s">
        <v>43</v>
      </c>
      <c r="E30" s="17" t="s">
        <v>26</v>
      </c>
      <c r="F30" s="19">
        <v>1996</v>
      </c>
      <c r="G30" s="43">
        <v>0.00246875</v>
      </c>
    </row>
    <row r="31" spans="3:7" ht="12.75">
      <c r="C31" s="57">
        <v>8</v>
      </c>
      <c r="D31" s="37" t="s">
        <v>49</v>
      </c>
      <c r="E31" s="17" t="s">
        <v>25</v>
      </c>
      <c r="F31" s="19">
        <v>1996</v>
      </c>
      <c r="G31" s="59">
        <v>0.0028368055555555555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="80" zoomScaleNormal="80" workbookViewId="0" topLeftCell="A1">
      <selection activeCell="S14" sqref="S14"/>
    </sheetView>
  </sheetViews>
  <sheetFormatPr defaultColWidth="9.140625" defaultRowHeight="12.75"/>
  <cols>
    <col min="1" max="1" width="7.421875" style="0" customWidth="1"/>
    <col min="3" max="3" width="4.57421875" style="0" customWidth="1"/>
    <col min="4" max="4" width="21.8515625" style="0" customWidth="1"/>
    <col min="5" max="6" width="7.140625" style="0" customWidth="1"/>
  </cols>
  <sheetData>
    <row r="1" ht="18">
      <c r="D1" s="68" t="s">
        <v>75</v>
      </c>
    </row>
    <row r="3" spans="3:7" ht="12.75">
      <c r="C3" s="40" t="s">
        <v>23</v>
      </c>
      <c r="D3" s="38" t="s">
        <v>0</v>
      </c>
      <c r="E3" s="16" t="s">
        <v>17</v>
      </c>
      <c r="F3" s="18" t="s">
        <v>9</v>
      </c>
      <c r="G3" s="34" t="s">
        <v>20</v>
      </c>
    </row>
    <row r="4" spans="3:7" ht="12.75">
      <c r="C4" s="41"/>
      <c r="D4" s="37"/>
      <c r="E4" s="42"/>
      <c r="F4" s="37"/>
      <c r="G4" s="43"/>
    </row>
    <row r="5" spans="2:7" ht="12.75">
      <c r="B5" s="11" t="s">
        <v>27</v>
      </c>
      <c r="C5" s="39">
        <v>1</v>
      </c>
      <c r="D5" s="37" t="s">
        <v>46</v>
      </c>
      <c r="E5" s="17" t="s">
        <v>51</v>
      </c>
      <c r="F5" s="19">
        <v>1997</v>
      </c>
      <c r="G5" s="43">
        <v>0.003179398148148148</v>
      </c>
    </row>
    <row r="6" spans="3:7" ht="12.75">
      <c r="C6" s="39">
        <v>2</v>
      </c>
      <c r="D6" s="37" t="s">
        <v>59</v>
      </c>
      <c r="E6" s="17" t="s">
        <v>60</v>
      </c>
      <c r="F6" s="19">
        <v>1998</v>
      </c>
      <c r="G6" s="43">
        <v>0.00322337962962963</v>
      </c>
    </row>
    <row r="7" spans="3:7" ht="12.75">
      <c r="C7" s="39">
        <v>3</v>
      </c>
      <c r="D7" s="37" t="s">
        <v>41</v>
      </c>
      <c r="E7" s="17" t="s">
        <v>51</v>
      </c>
      <c r="F7" s="19">
        <v>1996</v>
      </c>
      <c r="G7" s="43">
        <v>0.003248842592592593</v>
      </c>
    </row>
    <row r="8" spans="3:7" ht="12.75">
      <c r="C8" s="39">
        <v>4</v>
      </c>
      <c r="D8" s="37" t="s">
        <v>44</v>
      </c>
      <c r="E8" s="17" t="s">
        <v>16</v>
      </c>
      <c r="F8" s="19">
        <v>1997</v>
      </c>
      <c r="G8" s="43">
        <v>0.0033194444444444447</v>
      </c>
    </row>
    <row r="9" spans="3:7" ht="12.75">
      <c r="C9" s="39">
        <v>5</v>
      </c>
      <c r="D9" s="37" t="s">
        <v>38</v>
      </c>
      <c r="E9" s="17" t="s">
        <v>37</v>
      </c>
      <c r="F9" s="19">
        <v>1996</v>
      </c>
      <c r="G9" s="43">
        <v>0.0033402777777777784</v>
      </c>
    </row>
    <row r="10" spans="3:7" ht="12.75">
      <c r="C10" s="39">
        <v>6</v>
      </c>
      <c r="D10" s="37" t="s">
        <v>45</v>
      </c>
      <c r="E10" s="17" t="s">
        <v>15</v>
      </c>
      <c r="F10" s="19">
        <v>1997</v>
      </c>
      <c r="G10" s="43">
        <v>0.003356481481481481</v>
      </c>
    </row>
    <row r="11" spans="3:7" ht="12.75">
      <c r="C11" s="39">
        <v>7</v>
      </c>
      <c r="D11" s="37" t="s">
        <v>65</v>
      </c>
      <c r="E11" s="17" t="s">
        <v>25</v>
      </c>
      <c r="F11" s="19">
        <v>1997</v>
      </c>
      <c r="G11" s="43">
        <v>0.003457175925925926</v>
      </c>
    </row>
    <row r="12" spans="3:7" ht="12.75">
      <c r="C12" s="39">
        <v>8</v>
      </c>
      <c r="D12" s="37" t="s">
        <v>61</v>
      </c>
      <c r="E12" s="17" t="s">
        <v>15</v>
      </c>
      <c r="F12" s="19">
        <v>1997</v>
      </c>
      <c r="G12" s="43">
        <v>0.0034583333333333337</v>
      </c>
    </row>
    <row r="13" spans="3:7" ht="12.75">
      <c r="C13" s="39">
        <v>9</v>
      </c>
      <c r="D13" s="37" t="s">
        <v>54</v>
      </c>
      <c r="E13" s="17" t="s">
        <v>16</v>
      </c>
      <c r="F13" s="19">
        <v>1997</v>
      </c>
      <c r="G13" s="43">
        <v>0.0035243055555555553</v>
      </c>
    </row>
    <row r="14" spans="3:7" ht="12.75">
      <c r="C14" s="39">
        <v>10</v>
      </c>
      <c r="D14" s="37" t="s">
        <v>39</v>
      </c>
      <c r="E14" s="17" t="s">
        <v>14</v>
      </c>
      <c r="F14" s="19">
        <v>1996</v>
      </c>
      <c r="G14" s="43">
        <v>0.0035578703703703705</v>
      </c>
    </row>
    <row r="15" spans="3:7" ht="12.75">
      <c r="C15" s="39">
        <v>11</v>
      </c>
      <c r="D15" s="37" t="s">
        <v>66</v>
      </c>
      <c r="E15" s="17" t="s">
        <v>67</v>
      </c>
      <c r="F15" s="19">
        <v>1998</v>
      </c>
      <c r="G15" s="43">
        <v>0.0035590277777777777</v>
      </c>
    </row>
    <row r="16" spans="3:7" ht="12.75">
      <c r="C16" s="39">
        <v>12</v>
      </c>
      <c r="D16" s="37" t="s">
        <v>47</v>
      </c>
      <c r="E16" s="17" t="s">
        <v>24</v>
      </c>
      <c r="F16" s="19">
        <v>1997</v>
      </c>
      <c r="G16" s="43">
        <v>0.003665509259259259</v>
      </c>
    </row>
    <row r="17" spans="3:7" ht="12.75">
      <c r="C17" s="39">
        <v>13</v>
      </c>
      <c r="D17" s="37" t="s">
        <v>62</v>
      </c>
      <c r="E17" s="17" t="s">
        <v>63</v>
      </c>
      <c r="F17" s="19">
        <v>1996</v>
      </c>
      <c r="G17" s="43">
        <v>0.0037152777777777774</v>
      </c>
    </row>
    <row r="18" spans="3:7" ht="12.75">
      <c r="C18" s="39">
        <v>14</v>
      </c>
      <c r="D18" s="37" t="s">
        <v>40</v>
      </c>
      <c r="E18" s="17" t="s">
        <v>33</v>
      </c>
      <c r="F18" s="19">
        <v>1996</v>
      </c>
      <c r="G18" s="43">
        <v>0.0038680555555555556</v>
      </c>
    </row>
    <row r="19" spans="3:7" ht="12.75">
      <c r="C19" s="39">
        <v>15</v>
      </c>
      <c r="D19" s="37" t="s">
        <v>42</v>
      </c>
      <c r="E19" s="17" t="s">
        <v>15</v>
      </c>
      <c r="F19" s="19">
        <v>1996</v>
      </c>
      <c r="G19" s="43">
        <v>0.004061342592592593</v>
      </c>
    </row>
    <row r="20" spans="3:7" ht="12.75">
      <c r="C20" s="39">
        <v>16</v>
      </c>
      <c r="D20" s="37" t="s">
        <v>64</v>
      </c>
      <c r="E20" s="17" t="s">
        <v>24</v>
      </c>
      <c r="F20" s="19">
        <v>1997</v>
      </c>
      <c r="G20" s="43">
        <v>0.004364583333333333</v>
      </c>
    </row>
    <row r="21" spans="3:7" ht="12.75">
      <c r="C21" s="39"/>
      <c r="D21" s="37"/>
      <c r="E21" s="17"/>
      <c r="F21" s="19"/>
      <c r="G21" s="43"/>
    </row>
    <row r="22" spans="3:7" ht="12.75">
      <c r="C22" s="39"/>
      <c r="D22" s="37"/>
      <c r="E22" s="17"/>
      <c r="F22" s="19"/>
      <c r="G22" s="43"/>
    </row>
    <row r="23" spans="3:7" ht="12.75">
      <c r="C23" s="39"/>
      <c r="D23" s="37"/>
      <c r="E23" s="17"/>
      <c r="F23" s="19"/>
      <c r="G23" s="43"/>
    </row>
    <row r="24" spans="3:7" ht="12.75">
      <c r="C24" s="39"/>
      <c r="D24" s="37"/>
      <c r="E24" s="17"/>
      <c r="F24" s="19"/>
      <c r="G24" s="43"/>
    </row>
    <row r="25" spans="2:7" ht="12.75">
      <c r="B25" s="11" t="s">
        <v>32</v>
      </c>
      <c r="C25" s="39">
        <v>1</v>
      </c>
      <c r="D25" s="37" t="s">
        <v>49</v>
      </c>
      <c r="E25" s="17" t="s">
        <v>25</v>
      </c>
      <c r="F25" s="19">
        <v>1996</v>
      </c>
      <c r="G25" s="43">
        <v>0.0018472222222222223</v>
      </c>
    </row>
    <row r="26" spans="3:7" ht="12.75">
      <c r="C26" s="39">
        <v>2</v>
      </c>
      <c r="D26" s="37" t="s">
        <v>58</v>
      </c>
      <c r="E26" s="17" t="s">
        <v>37</v>
      </c>
      <c r="F26" s="19">
        <v>1997</v>
      </c>
      <c r="G26" s="43">
        <v>0.0019039351851851854</v>
      </c>
    </row>
    <row r="27" spans="3:7" ht="12.75">
      <c r="C27" s="39">
        <v>3</v>
      </c>
      <c r="D27" s="37" t="s">
        <v>68</v>
      </c>
      <c r="E27" s="17" t="s">
        <v>37</v>
      </c>
      <c r="F27" s="19">
        <v>2000</v>
      </c>
      <c r="G27" s="43">
        <v>0.001966435185185185</v>
      </c>
    </row>
    <row r="28" spans="3:7" ht="12.75">
      <c r="C28" s="39">
        <v>4</v>
      </c>
      <c r="D28" s="37" t="s">
        <v>50</v>
      </c>
      <c r="E28" s="17" t="s">
        <v>16</v>
      </c>
      <c r="F28" s="19">
        <v>1997</v>
      </c>
      <c r="G28" s="43">
        <v>0.0020011574074074077</v>
      </c>
    </row>
    <row r="29" spans="3:7" ht="12.75">
      <c r="C29" s="39">
        <v>5</v>
      </c>
      <c r="D29" s="37" t="s">
        <v>48</v>
      </c>
      <c r="E29" s="17" t="s">
        <v>15</v>
      </c>
      <c r="F29" s="19">
        <v>1996</v>
      </c>
      <c r="G29" s="43">
        <v>0.002064814814814815</v>
      </c>
    </row>
    <row r="30" spans="3:7" ht="12.75">
      <c r="C30" s="39">
        <v>6</v>
      </c>
      <c r="D30" s="37" t="s">
        <v>56</v>
      </c>
      <c r="E30" s="17" t="s">
        <v>16</v>
      </c>
      <c r="F30" s="19">
        <v>1997</v>
      </c>
      <c r="G30" s="43">
        <v>0.0021122685185185185</v>
      </c>
    </row>
    <row r="31" spans="3:7" ht="12.75">
      <c r="C31" s="39">
        <v>7</v>
      </c>
      <c r="D31" s="37" t="s">
        <v>43</v>
      </c>
      <c r="E31" s="17" t="s">
        <v>26</v>
      </c>
      <c r="F31" s="19">
        <v>1996</v>
      </c>
      <c r="G31" s="43">
        <v>0.002258101851851852</v>
      </c>
    </row>
    <row r="32" spans="3:8" ht="12.75">
      <c r="C32" s="15"/>
      <c r="E32" s="15"/>
      <c r="F32" s="15"/>
      <c r="G32" s="15"/>
      <c r="H32" s="15"/>
    </row>
    <row r="33" spans="3:8" ht="12.75">
      <c r="C33" s="15"/>
      <c r="E33" s="15"/>
      <c r="F33" s="15"/>
      <c r="G33" s="15"/>
      <c r="H33" s="15"/>
    </row>
    <row r="34" spans="1:8" ht="12.75">
      <c r="A34" s="44"/>
      <c r="B34" s="36" t="s">
        <v>76</v>
      </c>
      <c r="C34" s="15"/>
      <c r="H34" s="1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scaleWithDoc="0" alignWithMargins="0">
    <oddHeader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zoomScale="90" zoomScaleNormal="90" workbookViewId="0" topLeftCell="A1">
      <selection activeCell="S28" sqref="S28"/>
    </sheetView>
  </sheetViews>
  <sheetFormatPr defaultColWidth="9.140625" defaultRowHeight="12.75"/>
  <cols>
    <col min="1" max="1" width="21.140625" style="0" customWidth="1"/>
    <col min="2" max="2" width="6.8515625" style="0" customWidth="1"/>
    <col min="3" max="9" width="7.140625" style="0" customWidth="1"/>
    <col min="10" max="12" width="6.7109375" style="0" customWidth="1"/>
    <col min="13" max="15" width="5.7109375" style="0" customWidth="1"/>
    <col min="16" max="18" width="6.421875" style="0" customWidth="1"/>
    <col min="19" max="19" width="7.421875" style="0" customWidth="1"/>
    <col min="20" max="20" width="6.8515625" style="0" customWidth="1"/>
    <col min="21" max="21" width="6.421875" style="0" customWidth="1"/>
    <col min="22" max="22" width="24.140625" style="0" customWidth="1"/>
  </cols>
  <sheetData>
    <row r="1" spans="1:22" ht="13.5" customHeight="1">
      <c r="A1" s="79" t="s">
        <v>0</v>
      </c>
      <c r="B1" s="80" t="s">
        <v>21</v>
      </c>
      <c r="C1" s="81" t="s">
        <v>21</v>
      </c>
      <c r="D1" s="82" t="s">
        <v>19</v>
      </c>
      <c r="E1" s="83" t="s">
        <v>19</v>
      </c>
      <c r="F1" s="83" t="s">
        <v>19</v>
      </c>
      <c r="G1" s="83" t="s">
        <v>19</v>
      </c>
      <c r="H1" s="83" t="s">
        <v>19</v>
      </c>
      <c r="I1" s="84" t="s">
        <v>19</v>
      </c>
      <c r="J1" s="80" t="s">
        <v>28</v>
      </c>
      <c r="K1" s="83" t="s">
        <v>28</v>
      </c>
      <c r="L1" s="81" t="s">
        <v>28</v>
      </c>
      <c r="M1" s="82" t="s">
        <v>29</v>
      </c>
      <c r="N1" s="83" t="s">
        <v>29</v>
      </c>
      <c r="O1" s="84" t="s">
        <v>29</v>
      </c>
      <c r="P1" s="80" t="s">
        <v>53</v>
      </c>
      <c r="Q1" s="83" t="s">
        <v>30</v>
      </c>
      <c r="R1" s="83" t="s">
        <v>30</v>
      </c>
      <c r="S1" s="83" t="s">
        <v>30</v>
      </c>
      <c r="T1" s="83" t="s">
        <v>30</v>
      </c>
      <c r="U1" s="81" t="s">
        <v>30</v>
      </c>
      <c r="V1" s="85" t="s">
        <v>0</v>
      </c>
    </row>
    <row r="2" spans="1:22" ht="13.5" customHeight="1" thickBot="1">
      <c r="A2" s="86"/>
      <c r="B2" s="87" t="s">
        <v>72</v>
      </c>
      <c r="C2" s="88" t="s">
        <v>69</v>
      </c>
      <c r="D2" s="89" t="s">
        <v>31</v>
      </c>
      <c r="E2" s="90" t="s">
        <v>34</v>
      </c>
      <c r="F2" s="91">
        <v>2012</v>
      </c>
      <c r="G2" s="91" t="s">
        <v>73</v>
      </c>
      <c r="H2" s="90" t="s">
        <v>72</v>
      </c>
      <c r="I2" s="92" t="s">
        <v>69</v>
      </c>
      <c r="J2" s="93">
        <v>2012</v>
      </c>
      <c r="K2" s="91">
        <v>2013</v>
      </c>
      <c r="L2" s="88" t="s">
        <v>69</v>
      </c>
      <c r="M2" s="94">
        <v>2012</v>
      </c>
      <c r="N2" s="91">
        <v>2013</v>
      </c>
      <c r="O2" s="92" t="s">
        <v>69</v>
      </c>
      <c r="P2" s="87" t="s">
        <v>31</v>
      </c>
      <c r="Q2" s="90" t="s">
        <v>34</v>
      </c>
      <c r="R2" s="91">
        <v>2012</v>
      </c>
      <c r="S2" s="91" t="s">
        <v>73</v>
      </c>
      <c r="T2" s="91" t="s">
        <v>74</v>
      </c>
      <c r="U2" s="88" t="s">
        <v>69</v>
      </c>
      <c r="V2" s="95"/>
    </row>
    <row r="3" spans="1:22" ht="13.5" customHeight="1">
      <c r="A3" s="79" t="s">
        <v>57</v>
      </c>
      <c r="B3" s="96">
        <v>0.001959490740740741</v>
      </c>
      <c r="C3" s="97"/>
      <c r="D3" s="98"/>
      <c r="E3" s="99"/>
      <c r="F3" s="99"/>
      <c r="G3" s="100"/>
      <c r="H3" s="101">
        <v>0.001869212962962963</v>
      </c>
      <c r="I3" s="102">
        <v>0.0018657407407407407</v>
      </c>
      <c r="J3" s="103"/>
      <c r="K3" s="104"/>
      <c r="L3" s="105">
        <v>120</v>
      </c>
      <c r="M3" s="106"/>
      <c r="N3" s="104"/>
      <c r="O3" s="107">
        <v>30</v>
      </c>
      <c r="P3" s="103"/>
      <c r="Q3" s="104"/>
      <c r="R3" s="83"/>
      <c r="S3" s="108"/>
      <c r="T3" s="104">
        <v>144</v>
      </c>
      <c r="U3" s="109">
        <v>126</v>
      </c>
      <c r="V3" s="110" t="s">
        <v>57</v>
      </c>
    </row>
    <row r="4" spans="1:22" ht="13.5" customHeight="1">
      <c r="A4" s="111" t="s">
        <v>47</v>
      </c>
      <c r="B4" s="112">
        <v>0.0035902777777777777</v>
      </c>
      <c r="C4" s="113">
        <v>0.003665509259259259</v>
      </c>
      <c r="D4" s="114"/>
      <c r="E4" s="115">
        <v>0.0023796296296296295</v>
      </c>
      <c r="F4" s="115">
        <v>0.002244212962962963</v>
      </c>
      <c r="G4" s="116">
        <v>0.002148148148148148</v>
      </c>
      <c r="H4" s="117">
        <v>0.002134259259259259</v>
      </c>
      <c r="I4" s="118">
        <v>0.002138888888888889</v>
      </c>
      <c r="J4" s="119"/>
      <c r="K4" s="120">
        <v>165</v>
      </c>
      <c r="L4" s="121">
        <v>180</v>
      </c>
      <c r="M4" s="122"/>
      <c r="N4" s="120">
        <v>25</v>
      </c>
      <c r="O4" s="123">
        <v>25</v>
      </c>
      <c r="P4" s="119"/>
      <c r="Q4" s="124">
        <v>113</v>
      </c>
      <c r="R4" s="124">
        <v>133</v>
      </c>
      <c r="S4" s="125">
        <v>150</v>
      </c>
      <c r="T4" s="120">
        <v>177</v>
      </c>
      <c r="U4" s="126">
        <v>147</v>
      </c>
      <c r="V4" s="127" t="s">
        <v>47</v>
      </c>
    </row>
    <row r="5" spans="1:22" ht="13.5" customHeight="1">
      <c r="A5" s="111" t="s">
        <v>42</v>
      </c>
      <c r="B5" s="112">
        <v>0.0037986111111111107</v>
      </c>
      <c r="C5" s="113">
        <v>0.004061342592592593</v>
      </c>
      <c r="D5" s="128">
        <v>0.002258101851851852</v>
      </c>
      <c r="E5" s="115">
        <v>0.0020844907407407405</v>
      </c>
      <c r="F5" s="115">
        <v>0.002023148148148148</v>
      </c>
      <c r="G5" s="116">
        <v>0.002105324074074074</v>
      </c>
      <c r="H5" s="117">
        <v>0.00190625</v>
      </c>
      <c r="I5" s="118">
        <v>0.0020694444444444445</v>
      </c>
      <c r="J5" s="119"/>
      <c r="K5" s="120">
        <v>210</v>
      </c>
      <c r="L5" s="121">
        <v>220</v>
      </c>
      <c r="M5" s="122"/>
      <c r="N5" s="120">
        <v>20</v>
      </c>
      <c r="O5" s="123">
        <v>25</v>
      </c>
      <c r="P5" s="129">
        <v>97</v>
      </c>
      <c r="Q5" s="124">
        <v>100</v>
      </c>
      <c r="R5" s="124">
        <v>126</v>
      </c>
      <c r="S5" s="125">
        <v>136</v>
      </c>
      <c r="T5" s="120">
        <v>130</v>
      </c>
      <c r="U5" s="126">
        <v>116</v>
      </c>
      <c r="V5" s="127" t="s">
        <v>42</v>
      </c>
    </row>
    <row r="6" spans="1:22" s="15" customFormat="1" ht="13.5" customHeight="1">
      <c r="A6" s="111" t="s">
        <v>45</v>
      </c>
      <c r="B6" s="112">
        <v>0.0033854166666666668</v>
      </c>
      <c r="C6" s="113">
        <v>0.003356481481481481</v>
      </c>
      <c r="D6" s="130">
        <v>0.0022604166666666667</v>
      </c>
      <c r="E6" s="115">
        <v>0.001943287037037037</v>
      </c>
      <c r="F6" s="115">
        <v>0.0018483796296296295</v>
      </c>
      <c r="G6" s="116">
        <v>0.0018333333333333335</v>
      </c>
      <c r="H6" s="117">
        <v>0.0018553240740740743</v>
      </c>
      <c r="I6" s="118">
        <v>0.0018842592592592594</v>
      </c>
      <c r="J6" s="131">
        <v>180</v>
      </c>
      <c r="K6" s="120">
        <v>220</v>
      </c>
      <c r="L6" s="121">
        <v>220</v>
      </c>
      <c r="M6" s="114">
        <v>25</v>
      </c>
      <c r="N6" s="120">
        <v>42</v>
      </c>
      <c r="O6" s="123">
        <v>59</v>
      </c>
      <c r="P6" s="131">
        <v>119</v>
      </c>
      <c r="Q6" s="120">
        <v>134</v>
      </c>
      <c r="R6" s="124">
        <v>147</v>
      </c>
      <c r="S6" s="125">
        <v>148</v>
      </c>
      <c r="T6" s="120">
        <v>153</v>
      </c>
      <c r="U6" s="126">
        <v>157</v>
      </c>
      <c r="V6" s="127" t="s">
        <v>45</v>
      </c>
    </row>
    <row r="7" spans="1:22" s="15" customFormat="1" ht="13.5" customHeight="1">
      <c r="A7" s="111" t="s">
        <v>59</v>
      </c>
      <c r="B7" s="112">
        <v>0.0031875</v>
      </c>
      <c r="C7" s="113">
        <v>0.00322337962962963</v>
      </c>
      <c r="D7" s="130"/>
      <c r="E7" s="115"/>
      <c r="F7" s="115"/>
      <c r="G7" s="116"/>
      <c r="H7" s="117">
        <v>0.001967592592592593</v>
      </c>
      <c r="I7" s="118">
        <v>0.0019699074074074076</v>
      </c>
      <c r="J7" s="131"/>
      <c r="K7" s="120"/>
      <c r="L7" s="121">
        <v>150</v>
      </c>
      <c r="M7" s="114"/>
      <c r="N7" s="120"/>
      <c r="O7" s="123">
        <v>21</v>
      </c>
      <c r="P7" s="131"/>
      <c r="Q7" s="120"/>
      <c r="R7" s="124"/>
      <c r="S7" s="125"/>
      <c r="T7" s="120">
        <v>88</v>
      </c>
      <c r="U7" s="126">
        <v>84</v>
      </c>
      <c r="V7" s="127" t="s">
        <v>59</v>
      </c>
    </row>
    <row r="8" spans="1:22" s="15" customFormat="1" ht="13.5" customHeight="1">
      <c r="A8" s="111" t="s">
        <v>64</v>
      </c>
      <c r="B8" s="112">
        <v>0.0038425925925925923</v>
      </c>
      <c r="C8" s="113">
        <v>0.004364583333333333</v>
      </c>
      <c r="D8" s="130"/>
      <c r="E8" s="115"/>
      <c r="F8" s="115"/>
      <c r="G8" s="116"/>
      <c r="H8" s="117">
        <v>0.001738425925925926</v>
      </c>
      <c r="I8" s="118">
        <v>0.0017881944444444447</v>
      </c>
      <c r="J8" s="131"/>
      <c r="K8" s="120"/>
      <c r="L8" s="121">
        <v>205</v>
      </c>
      <c r="M8" s="114"/>
      <c r="N8" s="120"/>
      <c r="O8" s="123">
        <v>27</v>
      </c>
      <c r="P8" s="131"/>
      <c r="Q8" s="120"/>
      <c r="R8" s="124"/>
      <c r="S8" s="125"/>
      <c r="T8" s="120">
        <v>160</v>
      </c>
      <c r="U8" s="126">
        <v>145</v>
      </c>
      <c r="V8" s="127" t="s">
        <v>64</v>
      </c>
    </row>
    <row r="9" spans="1:22" s="15" customFormat="1" ht="13.5" customHeight="1">
      <c r="A9" s="111" t="s">
        <v>68</v>
      </c>
      <c r="B9" s="131"/>
      <c r="C9" s="113">
        <v>0.001966435185185185</v>
      </c>
      <c r="D9" s="130"/>
      <c r="E9" s="115"/>
      <c r="F9" s="115"/>
      <c r="G9" s="116"/>
      <c r="H9" s="117">
        <v>0.0018750000000000001</v>
      </c>
      <c r="I9" s="118">
        <v>0.0018506944444444445</v>
      </c>
      <c r="J9" s="131"/>
      <c r="K9" s="120"/>
      <c r="L9" s="121">
        <v>100</v>
      </c>
      <c r="M9" s="114"/>
      <c r="N9" s="120"/>
      <c r="O9" s="123">
        <v>3</v>
      </c>
      <c r="P9" s="131"/>
      <c r="Q9" s="120"/>
      <c r="R9" s="124"/>
      <c r="S9" s="125"/>
      <c r="T9" s="120">
        <v>85</v>
      </c>
      <c r="U9" s="126">
        <v>75</v>
      </c>
      <c r="V9" s="127" t="s">
        <v>68</v>
      </c>
    </row>
    <row r="10" spans="1:22" s="15" customFormat="1" ht="13.5" customHeight="1">
      <c r="A10" s="111" t="s">
        <v>61</v>
      </c>
      <c r="B10" s="112">
        <v>0.0034814814814814817</v>
      </c>
      <c r="C10" s="113">
        <v>0.0034583333333333337</v>
      </c>
      <c r="D10" s="130"/>
      <c r="E10" s="115"/>
      <c r="F10" s="115">
        <v>0.002372685185185185</v>
      </c>
      <c r="G10" s="116">
        <v>0.0023680555555555555</v>
      </c>
      <c r="H10" s="117">
        <v>0.0024745370370370372</v>
      </c>
      <c r="I10" s="118">
        <v>0.0023472222222222223</v>
      </c>
      <c r="J10" s="131"/>
      <c r="K10" s="120">
        <v>175</v>
      </c>
      <c r="L10" s="121">
        <v>185</v>
      </c>
      <c r="M10" s="114"/>
      <c r="N10" s="120">
        <v>42</v>
      </c>
      <c r="O10" s="123">
        <v>36</v>
      </c>
      <c r="P10" s="131"/>
      <c r="Q10" s="120"/>
      <c r="R10" s="124">
        <v>133</v>
      </c>
      <c r="S10" s="125">
        <v>117</v>
      </c>
      <c r="T10" s="120">
        <v>127</v>
      </c>
      <c r="U10" s="126">
        <v>139</v>
      </c>
      <c r="V10" s="127" t="s">
        <v>61</v>
      </c>
    </row>
    <row r="11" spans="1:22" s="15" customFormat="1" ht="13.5" customHeight="1">
      <c r="A11" s="111" t="s">
        <v>65</v>
      </c>
      <c r="B11" s="112">
        <v>0.0034583333333333337</v>
      </c>
      <c r="C11" s="113">
        <v>0.003457175925925926</v>
      </c>
      <c r="D11" s="130"/>
      <c r="E11" s="115"/>
      <c r="F11" s="115"/>
      <c r="G11" s="116"/>
      <c r="H11" s="117">
        <v>0.002318287037037037</v>
      </c>
      <c r="I11" s="118">
        <v>0.002351851851851852</v>
      </c>
      <c r="J11" s="131"/>
      <c r="K11" s="120"/>
      <c r="L11" s="121">
        <v>165</v>
      </c>
      <c r="M11" s="114"/>
      <c r="N11" s="120"/>
      <c r="O11" s="123">
        <v>26</v>
      </c>
      <c r="P11" s="131"/>
      <c r="Q11" s="120"/>
      <c r="R11" s="124"/>
      <c r="S11" s="125"/>
      <c r="T11" s="120">
        <v>169</v>
      </c>
      <c r="U11" s="126">
        <v>135</v>
      </c>
      <c r="V11" s="127" t="s">
        <v>65</v>
      </c>
    </row>
    <row r="12" spans="1:22" ht="13.5" customHeight="1">
      <c r="A12" s="111" t="s">
        <v>50</v>
      </c>
      <c r="B12" s="112">
        <v>0.0019490740740740742</v>
      </c>
      <c r="C12" s="113">
        <v>0.0020011574074074077</v>
      </c>
      <c r="D12" s="132">
        <v>0.0021099537037037037</v>
      </c>
      <c r="E12" s="115">
        <v>0.00190625</v>
      </c>
      <c r="F12" s="115">
        <v>0.0019085648148148145</v>
      </c>
      <c r="G12" s="116">
        <v>0.0018923611111111112</v>
      </c>
      <c r="H12" s="117">
        <v>0.0017870370370370368</v>
      </c>
      <c r="I12" s="118">
        <v>0.001820601851851852</v>
      </c>
      <c r="J12" s="131">
        <v>102.5</v>
      </c>
      <c r="K12" s="120">
        <v>125</v>
      </c>
      <c r="L12" s="121"/>
      <c r="M12" s="114">
        <v>15</v>
      </c>
      <c r="N12" s="120">
        <v>29</v>
      </c>
      <c r="O12" s="123">
        <v>35</v>
      </c>
      <c r="P12" s="131"/>
      <c r="Q12" s="120">
        <v>94</v>
      </c>
      <c r="R12" s="124">
        <v>129</v>
      </c>
      <c r="S12" s="125">
        <v>111</v>
      </c>
      <c r="T12" s="120">
        <v>145</v>
      </c>
      <c r="U12" s="126">
        <v>139</v>
      </c>
      <c r="V12" s="127" t="s">
        <v>50</v>
      </c>
    </row>
    <row r="13" spans="1:22" ht="13.5" customHeight="1">
      <c r="A13" s="111" t="s">
        <v>44</v>
      </c>
      <c r="B13" s="112">
        <v>0.0033124999999999995</v>
      </c>
      <c r="C13" s="113">
        <v>0.0033194444444444447</v>
      </c>
      <c r="D13" s="114"/>
      <c r="E13" s="115"/>
      <c r="F13" s="115">
        <v>0.0018726851851851853</v>
      </c>
      <c r="G13" s="116">
        <v>0.0018530092592592593</v>
      </c>
      <c r="H13" s="117">
        <v>0.0017812499999999998</v>
      </c>
      <c r="I13" s="118">
        <v>0.0017962962962962965</v>
      </c>
      <c r="J13" s="131"/>
      <c r="K13" s="120">
        <v>170</v>
      </c>
      <c r="L13" s="121">
        <v>185</v>
      </c>
      <c r="M13" s="114"/>
      <c r="N13" s="120">
        <v>36</v>
      </c>
      <c r="O13" s="123"/>
      <c r="P13" s="131"/>
      <c r="Q13" s="124"/>
      <c r="R13" s="124">
        <v>145</v>
      </c>
      <c r="S13" s="125">
        <v>160</v>
      </c>
      <c r="T13" s="120">
        <v>158</v>
      </c>
      <c r="U13" s="126">
        <v>162</v>
      </c>
      <c r="V13" s="127" t="s">
        <v>44</v>
      </c>
    </row>
    <row r="14" spans="1:22" ht="13.5" customHeight="1">
      <c r="A14" s="111" t="s">
        <v>39</v>
      </c>
      <c r="B14" s="112">
        <v>0.0033819444444444444</v>
      </c>
      <c r="C14" s="113">
        <v>0.0035578703703703705</v>
      </c>
      <c r="D14" s="132"/>
      <c r="E14" s="116"/>
      <c r="F14" s="115"/>
      <c r="G14" s="115"/>
      <c r="H14" s="117"/>
      <c r="I14" s="118"/>
      <c r="J14" s="131">
        <v>270</v>
      </c>
      <c r="K14" s="120">
        <v>270</v>
      </c>
      <c r="L14" s="121">
        <v>285</v>
      </c>
      <c r="M14" s="114">
        <v>19</v>
      </c>
      <c r="N14" s="120">
        <v>16</v>
      </c>
      <c r="O14" s="123">
        <v>26</v>
      </c>
      <c r="P14" s="131">
        <v>109</v>
      </c>
      <c r="Q14" s="120">
        <v>120</v>
      </c>
      <c r="R14" s="124">
        <v>139</v>
      </c>
      <c r="S14" s="125">
        <v>135</v>
      </c>
      <c r="T14" s="120">
        <v>152</v>
      </c>
      <c r="U14" s="126">
        <v>149</v>
      </c>
      <c r="V14" s="127" t="s">
        <v>39</v>
      </c>
    </row>
    <row r="15" spans="1:22" ht="13.5" customHeight="1">
      <c r="A15" s="111" t="s">
        <v>46</v>
      </c>
      <c r="B15" s="112">
        <v>0.00316087962962963</v>
      </c>
      <c r="C15" s="113">
        <v>0.003179398148148148</v>
      </c>
      <c r="D15" s="114"/>
      <c r="E15" s="115">
        <v>0.0024560185185185184</v>
      </c>
      <c r="F15" s="115">
        <v>0.0022083333333333334</v>
      </c>
      <c r="G15" s="116">
        <v>0.0020486111111111113</v>
      </c>
      <c r="H15" s="117">
        <v>0.0020983796296296293</v>
      </c>
      <c r="I15" s="118">
        <v>0.002119212962962963</v>
      </c>
      <c r="J15" s="119"/>
      <c r="K15" s="120">
        <v>155</v>
      </c>
      <c r="L15" s="121">
        <v>170</v>
      </c>
      <c r="M15" s="122"/>
      <c r="N15" s="120">
        <v>24</v>
      </c>
      <c r="O15" s="123">
        <v>33</v>
      </c>
      <c r="P15" s="119"/>
      <c r="Q15" s="124">
        <v>115</v>
      </c>
      <c r="R15" s="124">
        <v>126</v>
      </c>
      <c r="S15" s="125">
        <v>134</v>
      </c>
      <c r="T15" s="120">
        <v>131</v>
      </c>
      <c r="U15" s="126">
        <v>141</v>
      </c>
      <c r="V15" s="127" t="s">
        <v>46</v>
      </c>
    </row>
    <row r="16" spans="1:22" ht="13.5" customHeight="1">
      <c r="A16" s="111" t="s">
        <v>58</v>
      </c>
      <c r="B16" s="112">
        <v>0.001883101851851852</v>
      </c>
      <c r="C16" s="113">
        <v>0.0019039351851851854</v>
      </c>
      <c r="D16" s="114"/>
      <c r="E16" s="115"/>
      <c r="F16" s="115"/>
      <c r="G16" s="116"/>
      <c r="H16" s="117">
        <v>0.0021018518518518517</v>
      </c>
      <c r="I16" s="118">
        <v>0.002167824074074074</v>
      </c>
      <c r="J16" s="119"/>
      <c r="K16" s="120"/>
      <c r="L16" s="121">
        <v>117.5</v>
      </c>
      <c r="M16" s="122"/>
      <c r="N16" s="120"/>
      <c r="O16" s="123">
        <v>11</v>
      </c>
      <c r="P16" s="119"/>
      <c r="Q16" s="124"/>
      <c r="R16" s="124"/>
      <c r="S16" s="125"/>
      <c r="T16" s="120">
        <v>113</v>
      </c>
      <c r="U16" s="126">
        <v>92</v>
      </c>
      <c r="V16" s="127" t="s">
        <v>58</v>
      </c>
    </row>
    <row r="17" spans="1:22" ht="13.5" customHeight="1">
      <c r="A17" s="111" t="s">
        <v>41</v>
      </c>
      <c r="B17" s="112">
        <v>0.003267361111111111</v>
      </c>
      <c r="C17" s="113">
        <v>0.003248842592592593</v>
      </c>
      <c r="D17" s="133">
        <v>0.0022939814814814815</v>
      </c>
      <c r="E17" s="115"/>
      <c r="F17" s="115">
        <v>0.0019849537037037036</v>
      </c>
      <c r="G17" s="116">
        <v>0.0019768518518518516</v>
      </c>
      <c r="H17" s="117">
        <v>0.0018958333333333334</v>
      </c>
      <c r="I17" s="118">
        <v>0.0018969907407407405</v>
      </c>
      <c r="J17" s="119"/>
      <c r="K17" s="120">
        <v>160</v>
      </c>
      <c r="L17" s="121">
        <v>170</v>
      </c>
      <c r="M17" s="122"/>
      <c r="N17" s="120">
        <v>24</v>
      </c>
      <c r="O17" s="123">
        <v>34</v>
      </c>
      <c r="P17" s="129">
        <v>91</v>
      </c>
      <c r="Q17" s="124"/>
      <c r="R17" s="124">
        <v>139</v>
      </c>
      <c r="S17" s="125">
        <v>142</v>
      </c>
      <c r="T17" s="120">
        <v>148</v>
      </c>
      <c r="U17" s="126">
        <v>149</v>
      </c>
      <c r="V17" s="127" t="s">
        <v>41</v>
      </c>
    </row>
    <row r="18" spans="1:22" ht="13.5" customHeight="1">
      <c r="A18" s="111" t="s">
        <v>49</v>
      </c>
      <c r="B18" s="112">
        <v>0.0019074074074074074</v>
      </c>
      <c r="C18" s="113">
        <v>0.0018472222222222223</v>
      </c>
      <c r="D18" s="132">
        <v>0.0030011574074074072</v>
      </c>
      <c r="E18" s="116">
        <v>0.0030636574074074077</v>
      </c>
      <c r="F18" s="115" t="s">
        <v>70</v>
      </c>
      <c r="G18" s="116">
        <v>0.002920138888888889</v>
      </c>
      <c r="H18" s="117">
        <v>0.002892361111111111</v>
      </c>
      <c r="I18" s="118">
        <v>0.0028368055555555555</v>
      </c>
      <c r="J18" s="131">
        <v>122.5</v>
      </c>
      <c r="K18" s="120">
        <v>135</v>
      </c>
      <c r="L18" s="121">
        <v>147.5</v>
      </c>
      <c r="M18" s="114">
        <v>3</v>
      </c>
      <c r="N18" s="120">
        <v>10</v>
      </c>
      <c r="O18" s="123">
        <v>10</v>
      </c>
      <c r="P18" s="131">
        <v>75</v>
      </c>
      <c r="Q18" s="120">
        <v>73</v>
      </c>
      <c r="R18" s="124">
        <v>86</v>
      </c>
      <c r="S18" s="125">
        <v>84</v>
      </c>
      <c r="T18" s="120">
        <v>89</v>
      </c>
      <c r="U18" s="126">
        <v>89</v>
      </c>
      <c r="V18" s="127" t="s">
        <v>49</v>
      </c>
    </row>
    <row r="19" spans="1:22" ht="13.5" customHeight="1">
      <c r="A19" s="111" t="s">
        <v>66</v>
      </c>
      <c r="B19" s="112">
        <v>0.0035266203703703705</v>
      </c>
      <c r="C19" s="113">
        <v>0.0035590277777777777</v>
      </c>
      <c r="D19" s="132"/>
      <c r="E19" s="116"/>
      <c r="F19" s="115"/>
      <c r="G19" s="116"/>
      <c r="H19" s="117">
        <v>0.002221064814814815</v>
      </c>
      <c r="I19" s="118">
        <v>0.002321759259259259</v>
      </c>
      <c r="J19" s="131"/>
      <c r="K19" s="120"/>
      <c r="L19" s="121">
        <v>150</v>
      </c>
      <c r="M19" s="114"/>
      <c r="N19" s="120"/>
      <c r="O19" s="123">
        <v>20</v>
      </c>
      <c r="P19" s="131"/>
      <c r="Q19" s="120"/>
      <c r="R19" s="124"/>
      <c r="S19" s="125"/>
      <c r="T19" s="120">
        <v>141</v>
      </c>
      <c r="U19" s="126">
        <v>138</v>
      </c>
      <c r="V19" s="127" t="s">
        <v>66</v>
      </c>
    </row>
    <row r="20" spans="1:22" ht="13.5" customHeight="1">
      <c r="A20" s="111" t="s">
        <v>55</v>
      </c>
      <c r="B20" s="131"/>
      <c r="C20" s="113"/>
      <c r="D20" s="132"/>
      <c r="E20" s="116"/>
      <c r="F20" s="115"/>
      <c r="G20" s="116"/>
      <c r="H20" s="117">
        <v>0.0018900462962962961</v>
      </c>
      <c r="I20" s="118">
        <v>0.0019293981481481482</v>
      </c>
      <c r="J20" s="131"/>
      <c r="K20" s="120"/>
      <c r="L20" s="121">
        <v>155</v>
      </c>
      <c r="M20" s="114"/>
      <c r="N20" s="120"/>
      <c r="O20" s="123">
        <v>35</v>
      </c>
      <c r="P20" s="131"/>
      <c r="Q20" s="120"/>
      <c r="R20" s="124"/>
      <c r="S20" s="125"/>
      <c r="T20" s="120">
        <v>186</v>
      </c>
      <c r="U20" s="126">
        <v>156</v>
      </c>
      <c r="V20" s="127" t="s">
        <v>55</v>
      </c>
    </row>
    <row r="21" spans="1:22" ht="13.5" customHeight="1">
      <c r="A21" s="111" t="s">
        <v>43</v>
      </c>
      <c r="B21" s="112">
        <v>0.002165509259259259</v>
      </c>
      <c r="C21" s="113">
        <v>0.002258101851851852</v>
      </c>
      <c r="D21" s="130">
        <v>0.0027881944444444443</v>
      </c>
      <c r="E21" s="116">
        <v>0.0025694444444444445</v>
      </c>
      <c r="F21" s="116">
        <v>0.0024375</v>
      </c>
      <c r="G21" s="116">
        <v>0.0024756944444444444</v>
      </c>
      <c r="H21" s="117">
        <v>0.0025011574074074072</v>
      </c>
      <c r="I21" s="118">
        <v>0.00246875</v>
      </c>
      <c r="J21" s="131">
        <v>155</v>
      </c>
      <c r="K21" s="120">
        <v>160</v>
      </c>
      <c r="L21" s="121">
        <v>0</v>
      </c>
      <c r="M21" s="114">
        <v>9</v>
      </c>
      <c r="N21" s="120">
        <v>11</v>
      </c>
      <c r="O21" s="123"/>
      <c r="P21" s="131">
        <v>64</v>
      </c>
      <c r="Q21" s="120">
        <v>89</v>
      </c>
      <c r="R21" s="124">
        <v>100</v>
      </c>
      <c r="S21" s="125">
        <v>108</v>
      </c>
      <c r="T21" s="120">
        <v>95</v>
      </c>
      <c r="U21" s="126">
        <v>90</v>
      </c>
      <c r="V21" s="127" t="s">
        <v>43</v>
      </c>
    </row>
    <row r="22" spans="1:22" ht="13.5" customHeight="1">
      <c r="A22" s="111" t="s">
        <v>62</v>
      </c>
      <c r="B22" s="112">
        <v>0.003601851851851852</v>
      </c>
      <c r="C22" s="113">
        <v>0.0037152777777777774</v>
      </c>
      <c r="D22" s="130"/>
      <c r="E22" s="116"/>
      <c r="F22" s="116"/>
      <c r="G22" s="116"/>
      <c r="H22" s="117">
        <v>0.0017719907407407409</v>
      </c>
      <c r="I22" s="118">
        <v>0.0017488425925925926</v>
      </c>
      <c r="J22" s="131"/>
      <c r="K22" s="120"/>
      <c r="L22" s="121">
        <v>215</v>
      </c>
      <c r="M22" s="114"/>
      <c r="N22" s="120"/>
      <c r="O22" s="123">
        <v>17</v>
      </c>
      <c r="P22" s="131"/>
      <c r="Q22" s="120"/>
      <c r="R22" s="124"/>
      <c r="S22" s="125"/>
      <c r="T22" s="120">
        <v>174</v>
      </c>
      <c r="U22" s="126">
        <v>170</v>
      </c>
      <c r="V22" s="127" t="s">
        <v>62</v>
      </c>
    </row>
    <row r="23" spans="1:22" ht="13.5" customHeight="1">
      <c r="A23" s="111" t="s">
        <v>38</v>
      </c>
      <c r="B23" s="112">
        <v>0.003252314814814815</v>
      </c>
      <c r="C23" s="113">
        <v>0.0033402777777777784</v>
      </c>
      <c r="D23" s="128">
        <v>0.0024108796296296296</v>
      </c>
      <c r="E23" s="115">
        <v>0.002096064814814815</v>
      </c>
      <c r="F23" s="115">
        <v>0.001988425925925926</v>
      </c>
      <c r="G23" s="116">
        <v>0.0019768518518518516</v>
      </c>
      <c r="H23" s="117">
        <v>0.0019004629629629632</v>
      </c>
      <c r="I23" s="118">
        <v>0.0019467592592592592</v>
      </c>
      <c r="J23" s="119"/>
      <c r="K23" s="120">
        <v>180</v>
      </c>
      <c r="L23" s="121">
        <v>195</v>
      </c>
      <c r="M23" s="122"/>
      <c r="N23" s="120">
        <v>20</v>
      </c>
      <c r="O23" s="123">
        <v>36</v>
      </c>
      <c r="P23" s="129">
        <v>98</v>
      </c>
      <c r="Q23" s="124">
        <v>126</v>
      </c>
      <c r="R23" s="124">
        <v>149</v>
      </c>
      <c r="S23" s="125">
        <v>155</v>
      </c>
      <c r="T23" s="120">
        <v>162</v>
      </c>
      <c r="U23" s="126">
        <v>165</v>
      </c>
      <c r="V23" s="127" t="s">
        <v>38</v>
      </c>
    </row>
    <row r="24" spans="1:22" ht="13.5" customHeight="1">
      <c r="A24" s="111" t="s">
        <v>48</v>
      </c>
      <c r="B24" s="112">
        <v>0.002013888888888889</v>
      </c>
      <c r="C24" s="113">
        <v>0.002064814814814815</v>
      </c>
      <c r="D24" s="130">
        <v>0.002190972222222222</v>
      </c>
      <c r="E24" s="116">
        <v>0.002034722222222222</v>
      </c>
      <c r="F24" s="115">
        <v>0.002017361111111111</v>
      </c>
      <c r="G24" s="116">
        <v>0.002002314814814815</v>
      </c>
      <c r="H24" s="117">
        <v>0.001965277777777778</v>
      </c>
      <c r="I24" s="118">
        <v>0.0020277777777777777</v>
      </c>
      <c r="J24" s="131">
        <v>112.5</v>
      </c>
      <c r="K24" s="120">
        <v>122.5</v>
      </c>
      <c r="L24" s="121">
        <v>127.5</v>
      </c>
      <c r="M24" s="114">
        <v>5</v>
      </c>
      <c r="N24" s="120">
        <v>9</v>
      </c>
      <c r="O24" s="123">
        <v>11</v>
      </c>
      <c r="P24" s="131">
        <v>113</v>
      </c>
      <c r="Q24" s="120">
        <v>115</v>
      </c>
      <c r="R24" s="124">
        <v>136</v>
      </c>
      <c r="S24" s="125">
        <v>119</v>
      </c>
      <c r="T24" s="120">
        <v>155</v>
      </c>
      <c r="U24" s="126">
        <v>122</v>
      </c>
      <c r="V24" s="127" t="s">
        <v>48</v>
      </c>
    </row>
    <row r="25" spans="1:22" ht="13.5" customHeight="1">
      <c r="A25" s="111" t="s">
        <v>56</v>
      </c>
      <c r="B25" s="112">
        <v>0.0023645833333333336</v>
      </c>
      <c r="C25" s="113">
        <v>0.0021122685185185185</v>
      </c>
      <c r="D25" s="130"/>
      <c r="E25" s="116"/>
      <c r="F25" s="115"/>
      <c r="G25" s="116"/>
      <c r="H25" s="117">
        <v>0.001991898148148148</v>
      </c>
      <c r="I25" s="118">
        <v>0.002125</v>
      </c>
      <c r="J25" s="131"/>
      <c r="K25" s="120"/>
      <c r="L25" s="121">
        <v>122.5</v>
      </c>
      <c r="M25" s="114"/>
      <c r="N25" s="120"/>
      <c r="O25" s="123">
        <v>23</v>
      </c>
      <c r="P25" s="131"/>
      <c r="Q25" s="120"/>
      <c r="R25" s="124"/>
      <c r="S25" s="125"/>
      <c r="T25" s="120">
        <v>144</v>
      </c>
      <c r="U25" s="126">
        <v>107</v>
      </c>
      <c r="V25" s="127" t="s">
        <v>56</v>
      </c>
    </row>
    <row r="26" spans="1:22" ht="13.5" customHeight="1" thickBot="1">
      <c r="A26" s="134" t="s">
        <v>40</v>
      </c>
      <c r="B26" s="135">
        <v>0.0035624999999999997</v>
      </c>
      <c r="C26" s="136">
        <v>0.0038680555555555556</v>
      </c>
      <c r="D26" s="137">
        <v>0.002019675925925926</v>
      </c>
      <c r="E26" s="138">
        <v>0.001971064814814815</v>
      </c>
      <c r="F26" s="139">
        <v>0.0019224537037037038</v>
      </c>
      <c r="G26" s="138">
        <v>0.0019155092592592592</v>
      </c>
      <c r="H26" s="140">
        <v>0.0017962962962962965</v>
      </c>
      <c r="I26" s="141">
        <v>0.0019027777777777778</v>
      </c>
      <c r="J26" s="142">
        <v>180</v>
      </c>
      <c r="K26" s="143">
        <v>235</v>
      </c>
      <c r="L26" s="144">
        <v>240</v>
      </c>
      <c r="M26" s="145">
        <v>22</v>
      </c>
      <c r="N26" s="143">
        <v>21</v>
      </c>
      <c r="O26" s="146">
        <v>23</v>
      </c>
      <c r="P26" s="142">
        <v>113</v>
      </c>
      <c r="Q26" s="143">
        <v>118</v>
      </c>
      <c r="R26" s="147">
        <v>126</v>
      </c>
      <c r="S26" s="148">
        <v>142</v>
      </c>
      <c r="T26" s="143">
        <v>154</v>
      </c>
      <c r="U26" s="149">
        <v>151</v>
      </c>
      <c r="V26" s="150" t="s">
        <v>40</v>
      </c>
    </row>
    <row r="27" spans="1:21" ht="13.5" customHeight="1">
      <c r="A27" s="44"/>
      <c r="B27" s="75"/>
      <c r="C27" s="76"/>
      <c r="D27" s="77"/>
      <c r="E27" s="77"/>
      <c r="F27" s="77"/>
      <c r="G27" s="77"/>
      <c r="H27" s="75"/>
      <c r="I27" s="76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8"/>
    </row>
    <row r="28" spans="1:21" ht="13.5" customHeight="1">
      <c r="A28" s="36" t="s">
        <v>71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ht="13.5" customHeight="1">
      <c r="A29" s="3" t="s">
        <v>78</v>
      </c>
    </row>
    <row r="30" ht="13.5" customHeight="1"/>
    <row r="31" ht="13.5" customHeight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50"/>
  <sheetViews>
    <sheetView tabSelected="1" zoomScale="90" zoomScaleNormal="90" workbookViewId="0" topLeftCell="A1">
      <selection activeCell="E3" sqref="E3"/>
    </sheetView>
  </sheetViews>
  <sheetFormatPr defaultColWidth="9.140625" defaultRowHeight="12.75"/>
  <cols>
    <col min="1" max="1" width="3.00390625" style="0" customWidth="1"/>
    <col min="2" max="2" width="22.140625" style="0" customWidth="1"/>
    <col min="3" max="6" width="5.7109375" style="0" customWidth="1"/>
    <col min="7" max="7" width="8.140625" style="0" customWidth="1"/>
    <col min="8" max="8" width="6.7109375" style="0" customWidth="1"/>
    <col min="9" max="10" width="6.8515625" style="0" customWidth="1"/>
    <col min="11" max="11" width="6.7109375" style="0" customWidth="1"/>
    <col min="12" max="12" width="7.57421875" style="0" customWidth="1"/>
    <col min="13" max="13" width="8.421875" style="0" customWidth="1"/>
    <col min="14" max="14" width="6.28125" style="0" customWidth="1"/>
    <col min="15" max="15" width="8.28125" style="0" customWidth="1"/>
    <col min="16" max="17" width="6.7109375" style="0" customWidth="1"/>
  </cols>
  <sheetData>
    <row r="1" spans="1:17" ht="12.75">
      <c r="A1" s="4"/>
      <c r="B1" s="21" t="s">
        <v>0</v>
      </c>
      <c r="C1" s="18" t="s">
        <v>17</v>
      </c>
      <c r="D1" s="16" t="s">
        <v>9</v>
      </c>
      <c r="E1" s="13" t="s">
        <v>1</v>
      </c>
      <c r="F1" s="5" t="s">
        <v>2</v>
      </c>
      <c r="G1" s="6" t="s">
        <v>6</v>
      </c>
      <c r="H1" s="20" t="s">
        <v>3</v>
      </c>
      <c r="I1" s="5" t="s">
        <v>5</v>
      </c>
      <c r="J1" s="5" t="s">
        <v>4</v>
      </c>
      <c r="K1" s="5" t="s">
        <v>13</v>
      </c>
      <c r="L1" s="14" t="s">
        <v>8</v>
      </c>
      <c r="M1" s="13" t="s">
        <v>21</v>
      </c>
      <c r="N1" s="6" t="s">
        <v>21</v>
      </c>
      <c r="O1" s="20" t="s">
        <v>19</v>
      </c>
      <c r="P1" s="6" t="s">
        <v>19</v>
      </c>
      <c r="Q1" s="18" t="s">
        <v>18</v>
      </c>
    </row>
    <row r="2" spans="1:17" ht="12.75">
      <c r="A2" s="23"/>
      <c r="B2" s="24"/>
      <c r="C2" s="25"/>
      <c r="D2" s="26"/>
      <c r="E2" s="27" t="s">
        <v>10</v>
      </c>
      <c r="F2" s="28" t="s">
        <v>10</v>
      </c>
      <c r="G2" s="29" t="s">
        <v>10</v>
      </c>
      <c r="H2" s="30" t="s">
        <v>11</v>
      </c>
      <c r="I2" s="28" t="s">
        <v>11</v>
      </c>
      <c r="J2" s="28" t="s">
        <v>11</v>
      </c>
      <c r="K2" s="28" t="s">
        <v>11</v>
      </c>
      <c r="L2" s="31" t="s">
        <v>12</v>
      </c>
      <c r="M2" s="32" t="s">
        <v>20</v>
      </c>
      <c r="N2" s="29" t="s">
        <v>12</v>
      </c>
      <c r="O2" s="33" t="s">
        <v>20</v>
      </c>
      <c r="P2" s="29" t="s">
        <v>12</v>
      </c>
      <c r="Q2" s="61" t="s">
        <v>7</v>
      </c>
    </row>
    <row r="3" spans="1:17" ht="12.75" customHeight="1">
      <c r="A3" s="12">
        <v>1</v>
      </c>
      <c r="B3" s="151" t="s">
        <v>38</v>
      </c>
      <c r="C3" s="19" t="s">
        <v>37</v>
      </c>
      <c r="D3" s="17">
        <v>1996</v>
      </c>
      <c r="E3" s="12">
        <v>100</v>
      </c>
      <c r="F3" s="2">
        <v>95</v>
      </c>
      <c r="G3" s="45">
        <f aca="true" t="shared" si="0" ref="G3:G8">E3+F3</f>
        <v>195</v>
      </c>
      <c r="H3" s="46">
        <v>36</v>
      </c>
      <c r="I3" s="47">
        <v>90</v>
      </c>
      <c r="J3" s="47">
        <v>75</v>
      </c>
      <c r="K3" s="47">
        <f aca="true" t="shared" si="1" ref="K3:K8">H3+I3+J3</f>
        <v>201</v>
      </c>
      <c r="L3" s="48">
        <f aca="true" t="shared" si="2" ref="L3:L8">(G3/2+K3+H3)*0.65</f>
        <v>217.425</v>
      </c>
      <c r="M3" s="49">
        <v>0.0033402777777777784</v>
      </c>
      <c r="N3" s="50">
        <v>158</v>
      </c>
      <c r="O3" s="49">
        <v>0.0019467592592592592</v>
      </c>
      <c r="P3" s="22">
        <v>151</v>
      </c>
      <c r="Q3" s="67">
        <f aca="true" t="shared" si="3" ref="Q3:Q8">P3+N3+L3</f>
        <v>526.425</v>
      </c>
    </row>
    <row r="4" spans="1:17" ht="12.75" customHeight="1">
      <c r="A4" s="12">
        <v>2</v>
      </c>
      <c r="B4" s="151" t="s">
        <v>41</v>
      </c>
      <c r="C4" s="19" t="s">
        <v>51</v>
      </c>
      <c r="D4" s="17">
        <v>1996</v>
      </c>
      <c r="E4" s="12">
        <v>90</v>
      </c>
      <c r="F4" s="2">
        <v>80</v>
      </c>
      <c r="G4" s="45">
        <f t="shared" si="0"/>
        <v>170</v>
      </c>
      <c r="H4" s="46">
        <v>34</v>
      </c>
      <c r="I4" s="47">
        <v>78</v>
      </c>
      <c r="J4" s="47">
        <v>71</v>
      </c>
      <c r="K4" s="47">
        <f t="shared" si="1"/>
        <v>183</v>
      </c>
      <c r="L4" s="48">
        <f t="shared" si="2"/>
        <v>196.3</v>
      </c>
      <c r="M4" s="49">
        <v>0.003248842592592593</v>
      </c>
      <c r="N4" s="50">
        <v>169</v>
      </c>
      <c r="O4" s="49">
        <v>0.0018969907407407405</v>
      </c>
      <c r="P4" s="22">
        <v>157</v>
      </c>
      <c r="Q4" s="67">
        <f t="shared" si="3"/>
        <v>522.3</v>
      </c>
    </row>
    <row r="5" spans="1:17" ht="12.75" customHeight="1">
      <c r="A5" s="12">
        <v>3</v>
      </c>
      <c r="B5" s="151" t="s">
        <v>62</v>
      </c>
      <c r="C5" s="19" t="s">
        <v>63</v>
      </c>
      <c r="D5" s="17">
        <v>1996</v>
      </c>
      <c r="E5" s="12">
        <v>115</v>
      </c>
      <c r="F5" s="2">
        <v>100</v>
      </c>
      <c r="G5" s="45">
        <f t="shared" si="0"/>
        <v>215</v>
      </c>
      <c r="H5" s="46">
        <v>17</v>
      </c>
      <c r="I5" s="47">
        <v>94</v>
      </c>
      <c r="J5" s="47">
        <v>76</v>
      </c>
      <c r="K5" s="47">
        <f t="shared" si="1"/>
        <v>187</v>
      </c>
      <c r="L5" s="48">
        <f t="shared" si="2"/>
        <v>202.475</v>
      </c>
      <c r="M5" s="49">
        <v>0.0037152777777777774</v>
      </c>
      <c r="N5" s="50">
        <v>111</v>
      </c>
      <c r="O5" s="49">
        <v>0.0017488425925925926</v>
      </c>
      <c r="P5" s="22">
        <v>180</v>
      </c>
      <c r="Q5" s="67">
        <f t="shared" si="3"/>
        <v>493.475</v>
      </c>
    </row>
    <row r="6" spans="1:20" ht="12.75" customHeight="1">
      <c r="A6" s="12">
        <v>4</v>
      </c>
      <c r="B6" s="151" t="s">
        <v>40</v>
      </c>
      <c r="C6" s="19" t="s">
        <v>33</v>
      </c>
      <c r="D6" s="17">
        <v>1996</v>
      </c>
      <c r="E6" s="12">
        <v>125</v>
      </c>
      <c r="F6" s="2">
        <v>115</v>
      </c>
      <c r="G6" s="45">
        <f t="shared" si="0"/>
        <v>240</v>
      </c>
      <c r="H6" s="46">
        <v>23</v>
      </c>
      <c r="I6" s="47">
        <v>84</v>
      </c>
      <c r="J6" s="47">
        <v>67</v>
      </c>
      <c r="K6" s="47">
        <f t="shared" si="1"/>
        <v>174</v>
      </c>
      <c r="L6" s="48">
        <f t="shared" si="2"/>
        <v>206.05</v>
      </c>
      <c r="M6" s="49">
        <v>0.0038680555555555556</v>
      </c>
      <c r="N6" s="50">
        <v>92</v>
      </c>
      <c r="O6" s="49">
        <v>0.0019027777777777778</v>
      </c>
      <c r="P6" s="22">
        <v>157</v>
      </c>
      <c r="Q6" s="67">
        <f t="shared" si="3"/>
        <v>455.05</v>
      </c>
      <c r="S6" s="74"/>
      <c r="T6" s="8"/>
    </row>
    <row r="7" spans="1:17" ht="12.75" customHeight="1">
      <c r="A7" s="12">
        <v>5</v>
      </c>
      <c r="B7" s="151" t="s">
        <v>42</v>
      </c>
      <c r="C7" s="19" t="s">
        <v>15</v>
      </c>
      <c r="D7" s="17">
        <v>1996</v>
      </c>
      <c r="E7" s="12">
        <v>120</v>
      </c>
      <c r="F7" s="2">
        <v>100</v>
      </c>
      <c r="G7" s="45">
        <f t="shared" si="0"/>
        <v>220</v>
      </c>
      <c r="H7" s="46">
        <v>25</v>
      </c>
      <c r="I7" s="47">
        <v>65</v>
      </c>
      <c r="J7" s="47">
        <v>51</v>
      </c>
      <c r="K7" s="47">
        <f t="shared" si="1"/>
        <v>141</v>
      </c>
      <c r="L7" s="48">
        <f t="shared" si="2"/>
        <v>179.4</v>
      </c>
      <c r="M7" s="49">
        <v>0.004061342592592593</v>
      </c>
      <c r="N7" s="50">
        <v>69</v>
      </c>
      <c r="O7" s="49">
        <v>0.0020694444444444445</v>
      </c>
      <c r="P7" s="22">
        <v>137</v>
      </c>
      <c r="Q7" s="67">
        <f t="shared" si="3"/>
        <v>385.4</v>
      </c>
    </row>
    <row r="8" spans="1:17" ht="12.75" customHeight="1">
      <c r="A8" s="12">
        <v>6</v>
      </c>
      <c r="B8" s="151" t="s">
        <v>39</v>
      </c>
      <c r="C8" s="19" t="s">
        <v>14</v>
      </c>
      <c r="D8" s="17">
        <v>1996</v>
      </c>
      <c r="E8" s="12">
        <v>150</v>
      </c>
      <c r="F8" s="2">
        <v>135</v>
      </c>
      <c r="G8" s="45">
        <f t="shared" si="0"/>
        <v>285</v>
      </c>
      <c r="H8" s="46">
        <v>26</v>
      </c>
      <c r="I8" s="47">
        <v>86</v>
      </c>
      <c r="J8" s="47">
        <v>63</v>
      </c>
      <c r="K8" s="47">
        <f t="shared" si="1"/>
        <v>175</v>
      </c>
      <c r="L8" s="48">
        <f t="shared" si="2"/>
        <v>223.275</v>
      </c>
      <c r="M8" s="49">
        <v>0.0035578703703703705</v>
      </c>
      <c r="N8" s="50">
        <v>131</v>
      </c>
      <c r="O8" s="49"/>
      <c r="P8" s="22"/>
      <c r="Q8" s="67">
        <f t="shared" si="3"/>
        <v>354.275</v>
      </c>
    </row>
    <row r="9" spans="1:17" ht="12.75" customHeight="1">
      <c r="A9" s="12"/>
      <c r="B9" s="151"/>
      <c r="C9" s="19"/>
      <c r="D9" s="17"/>
      <c r="E9" s="12"/>
      <c r="F9" s="2"/>
      <c r="G9" s="45"/>
      <c r="H9" s="46"/>
      <c r="I9" s="47"/>
      <c r="J9" s="47"/>
      <c r="K9" s="47"/>
      <c r="L9" s="48"/>
      <c r="M9" s="49"/>
      <c r="N9" s="50"/>
      <c r="O9" s="49"/>
      <c r="P9" s="22"/>
      <c r="Q9" s="67"/>
    </row>
    <row r="10" spans="1:17" ht="12.75" customHeight="1">
      <c r="A10" s="12">
        <v>1</v>
      </c>
      <c r="B10" s="151" t="s">
        <v>45</v>
      </c>
      <c r="C10" s="19" t="s">
        <v>15</v>
      </c>
      <c r="D10" s="17">
        <v>1997</v>
      </c>
      <c r="E10" s="12">
        <v>120</v>
      </c>
      <c r="F10" s="2">
        <v>100</v>
      </c>
      <c r="G10" s="45">
        <f aca="true" t="shared" si="4" ref="G10:G20">E10+F10</f>
        <v>220</v>
      </c>
      <c r="H10" s="46">
        <v>59</v>
      </c>
      <c r="I10" s="47">
        <v>88</v>
      </c>
      <c r="J10" s="47">
        <v>69</v>
      </c>
      <c r="K10" s="47">
        <f aca="true" t="shared" si="5" ref="K10:K20">H10+I10+J10</f>
        <v>216</v>
      </c>
      <c r="L10" s="48">
        <f aca="true" t="shared" si="6" ref="L10:L20">(G10/2+K10+H10)*0.65</f>
        <v>250.25</v>
      </c>
      <c r="M10" s="49">
        <v>0.003356481481481481</v>
      </c>
      <c r="N10" s="50">
        <v>156</v>
      </c>
      <c r="O10" s="49">
        <v>0.0018842592592592594</v>
      </c>
      <c r="P10" s="22">
        <v>159</v>
      </c>
      <c r="Q10" s="67">
        <f aca="true" t="shared" si="7" ref="Q10:Q20">P10+N10+L10</f>
        <v>565.25</v>
      </c>
    </row>
    <row r="11" spans="1:20" ht="12.75" customHeight="1">
      <c r="A11" s="12">
        <v>2</v>
      </c>
      <c r="B11" s="151" t="s">
        <v>44</v>
      </c>
      <c r="C11" s="19" t="s">
        <v>16</v>
      </c>
      <c r="D11" s="17">
        <v>1997</v>
      </c>
      <c r="E11" s="12">
        <v>100</v>
      </c>
      <c r="F11" s="2">
        <v>85</v>
      </c>
      <c r="G11" s="45">
        <f t="shared" si="4"/>
        <v>185</v>
      </c>
      <c r="H11" s="46"/>
      <c r="I11" s="47">
        <v>91</v>
      </c>
      <c r="J11" s="47">
        <v>71</v>
      </c>
      <c r="K11" s="47">
        <f t="shared" si="5"/>
        <v>162</v>
      </c>
      <c r="L11" s="48">
        <f t="shared" si="6"/>
        <v>165.425</v>
      </c>
      <c r="M11" s="49">
        <v>0.0033194444444444447</v>
      </c>
      <c r="N11" s="50">
        <v>160</v>
      </c>
      <c r="O11" s="49">
        <v>0.0017962962962962965</v>
      </c>
      <c r="P11" s="22">
        <v>173</v>
      </c>
      <c r="Q11" s="67">
        <f t="shared" si="7"/>
        <v>498.425</v>
      </c>
      <c r="S11" s="15"/>
      <c r="T11" s="15"/>
    </row>
    <row r="12" spans="1:20" ht="12.75" customHeight="1">
      <c r="A12" s="12">
        <v>3</v>
      </c>
      <c r="B12" s="151" t="s">
        <v>46</v>
      </c>
      <c r="C12" s="19" t="s">
        <v>51</v>
      </c>
      <c r="D12" s="17">
        <v>1997</v>
      </c>
      <c r="E12" s="12">
        <v>90</v>
      </c>
      <c r="F12" s="2">
        <v>80</v>
      </c>
      <c r="G12" s="45">
        <f t="shared" si="4"/>
        <v>170</v>
      </c>
      <c r="H12" s="46">
        <v>33</v>
      </c>
      <c r="I12" s="47">
        <v>79</v>
      </c>
      <c r="J12" s="47">
        <v>62</v>
      </c>
      <c r="K12" s="47">
        <f t="shared" si="5"/>
        <v>174</v>
      </c>
      <c r="L12" s="48">
        <f t="shared" si="6"/>
        <v>189.8</v>
      </c>
      <c r="M12" s="49">
        <v>0.003179398148148148</v>
      </c>
      <c r="N12" s="50">
        <v>177</v>
      </c>
      <c r="O12" s="49">
        <v>0.002119212962962963</v>
      </c>
      <c r="P12" s="22">
        <v>131</v>
      </c>
      <c r="Q12" s="67">
        <f t="shared" si="7"/>
        <v>497.8</v>
      </c>
      <c r="S12" s="15"/>
      <c r="T12" s="15"/>
    </row>
    <row r="13" spans="1:20" ht="12.75" customHeight="1">
      <c r="A13" s="12">
        <v>4</v>
      </c>
      <c r="B13" s="151" t="s">
        <v>54</v>
      </c>
      <c r="C13" s="19" t="s">
        <v>16</v>
      </c>
      <c r="D13" s="17">
        <v>1997</v>
      </c>
      <c r="E13" s="12">
        <v>80</v>
      </c>
      <c r="F13" s="2">
        <v>75</v>
      </c>
      <c r="G13" s="45">
        <f t="shared" si="4"/>
        <v>155</v>
      </c>
      <c r="H13" s="46">
        <v>40</v>
      </c>
      <c r="I13" s="47">
        <v>58</v>
      </c>
      <c r="J13" s="47">
        <v>60</v>
      </c>
      <c r="K13" s="47">
        <f t="shared" si="5"/>
        <v>158</v>
      </c>
      <c r="L13" s="48">
        <f t="shared" si="6"/>
        <v>179.07500000000002</v>
      </c>
      <c r="M13" s="49">
        <v>0.0035243055555555553</v>
      </c>
      <c r="N13" s="50">
        <v>135</v>
      </c>
      <c r="O13" s="49">
        <v>0.001972222222222222</v>
      </c>
      <c r="P13" s="22">
        <v>148</v>
      </c>
      <c r="Q13" s="67">
        <f t="shared" si="7"/>
        <v>462.07500000000005</v>
      </c>
      <c r="S13" s="15"/>
      <c r="T13" s="15"/>
    </row>
    <row r="14" spans="1:20" ht="12.75" customHeight="1">
      <c r="A14" s="12">
        <v>5</v>
      </c>
      <c r="B14" s="151" t="s">
        <v>59</v>
      </c>
      <c r="C14" s="19" t="s">
        <v>60</v>
      </c>
      <c r="D14" s="17">
        <v>1998</v>
      </c>
      <c r="E14" s="12">
        <v>75</v>
      </c>
      <c r="F14" s="2">
        <v>75</v>
      </c>
      <c r="G14" s="45">
        <f t="shared" si="4"/>
        <v>150</v>
      </c>
      <c r="H14" s="46">
        <v>21</v>
      </c>
      <c r="I14" s="47">
        <v>39</v>
      </c>
      <c r="J14" s="47">
        <v>45</v>
      </c>
      <c r="K14" s="47">
        <f t="shared" si="5"/>
        <v>105</v>
      </c>
      <c r="L14" s="48">
        <f t="shared" si="6"/>
        <v>130.65</v>
      </c>
      <c r="M14" s="49">
        <v>0.00322337962962963</v>
      </c>
      <c r="N14" s="50">
        <v>172</v>
      </c>
      <c r="O14" s="49">
        <v>0.0019699074074074076</v>
      </c>
      <c r="P14" s="22">
        <v>148</v>
      </c>
      <c r="Q14" s="67">
        <f t="shared" si="7"/>
        <v>450.65</v>
      </c>
      <c r="S14" s="15"/>
      <c r="T14" s="15"/>
    </row>
    <row r="15" spans="1:20" ht="12.75" customHeight="1">
      <c r="A15" s="12">
        <v>6</v>
      </c>
      <c r="B15" s="151" t="s">
        <v>61</v>
      </c>
      <c r="C15" s="19" t="s">
        <v>15</v>
      </c>
      <c r="D15" s="17">
        <v>1997</v>
      </c>
      <c r="E15" s="12">
        <v>90</v>
      </c>
      <c r="F15" s="2">
        <v>95</v>
      </c>
      <c r="G15" s="45">
        <f t="shared" si="4"/>
        <v>185</v>
      </c>
      <c r="H15" s="46">
        <v>36</v>
      </c>
      <c r="I15" s="47">
        <v>69</v>
      </c>
      <c r="J15" s="47">
        <v>70</v>
      </c>
      <c r="K15" s="47">
        <f t="shared" si="5"/>
        <v>175</v>
      </c>
      <c r="L15" s="48">
        <f t="shared" si="6"/>
        <v>197.275</v>
      </c>
      <c r="M15" s="49">
        <v>0.0034583333333333337</v>
      </c>
      <c r="N15" s="50">
        <v>143</v>
      </c>
      <c r="O15" s="49">
        <v>0.0023472222222222223</v>
      </c>
      <c r="P15" s="22">
        <v>103</v>
      </c>
      <c r="Q15" s="67">
        <f t="shared" si="7"/>
        <v>443.275</v>
      </c>
      <c r="S15" s="15"/>
      <c r="T15" s="15"/>
    </row>
    <row r="16" spans="1:20" ht="12.75" customHeight="1">
      <c r="A16" s="12">
        <v>7</v>
      </c>
      <c r="B16" s="151" t="s">
        <v>47</v>
      </c>
      <c r="C16" s="19" t="s">
        <v>24</v>
      </c>
      <c r="D16" s="17">
        <v>1997</v>
      </c>
      <c r="E16" s="12">
        <v>95</v>
      </c>
      <c r="F16" s="2">
        <v>85</v>
      </c>
      <c r="G16" s="45">
        <f t="shared" si="4"/>
        <v>180</v>
      </c>
      <c r="H16" s="46">
        <v>25</v>
      </c>
      <c r="I16" s="47">
        <v>74</v>
      </c>
      <c r="J16" s="47">
        <v>73</v>
      </c>
      <c r="K16" s="47">
        <f t="shared" si="5"/>
        <v>172</v>
      </c>
      <c r="L16" s="48">
        <f t="shared" si="6"/>
        <v>186.55</v>
      </c>
      <c r="M16" s="49">
        <v>0.003665509259259259</v>
      </c>
      <c r="N16" s="50">
        <v>117</v>
      </c>
      <c r="O16" s="49">
        <v>0.002138888888888889</v>
      </c>
      <c r="P16" s="22">
        <v>129</v>
      </c>
      <c r="Q16" s="67">
        <f t="shared" si="7"/>
        <v>432.55</v>
      </c>
      <c r="S16" s="15"/>
      <c r="T16" s="15"/>
    </row>
    <row r="17" spans="1:20" ht="12.75" customHeight="1">
      <c r="A17" s="12">
        <v>8</v>
      </c>
      <c r="B17" s="151" t="s">
        <v>65</v>
      </c>
      <c r="C17" s="19" t="s">
        <v>25</v>
      </c>
      <c r="D17" s="17">
        <v>1997</v>
      </c>
      <c r="E17" s="12">
        <v>85</v>
      </c>
      <c r="F17" s="2">
        <v>80</v>
      </c>
      <c r="G17" s="45">
        <f t="shared" si="4"/>
        <v>165</v>
      </c>
      <c r="H17" s="46">
        <v>26</v>
      </c>
      <c r="I17" s="47">
        <v>74</v>
      </c>
      <c r="J17" s="47">
        <v>61</v>
      </c>
      <c r="K17" s="47">
        <f t="shared" si="5"/>
        <v>161</v>
      </c>
      <c r="L17" s="48">
        <f t="shared" si="6"/>
        <v>175.175</v>
      </c>
      <c r="M17" s="49">
        <v>0.003457175925925926</v>
      </c>
      <c r="N17" s="50">
        <v>143</v>
      </c>
      <c r="O17" s="49">
        <v>0.002351851851851852</v>
      </c>
      <c r="P17" s="22">
        <v>102</v>
      </c>
      <c r="Q17" s="67">
        <f t="shared" si="7"/>
        <v>420.175</v>
      </c>
      <c r="S17" s="15"/>
      <c r="T17" s="15"/>
    </row>
    <row r="18" spans="1:20" ht="12.75" customHeight="1">
      <c r="A18" s="12">
        <v>9</v>
      </c>
      <c r="B18" s="151" t="s">
        <v>66</v>
      </c>
      <c r="C18" s="19" t="s">
        <v>67</v>
      </c>
      <c r="D18" s="17">
        <v>1998</v>
      </c>
      <c r="E18" s="12">
        <v>80</v>
      </c>
      <c r="F18" s="2">
        <v>70</v>
      </c>
      <c r="G18" s="45">
        <f t="shared" si="4"/>
        <v>150</v>
      </c>
      <c r="H18" s="46">
        <v>20</v>
      </c>
      <c r="I18" s="47">
        <v>77</v>
      </c>
      <c r="J18" s="47">
        <v>61</v>
      </c>
      <c r="K18" s="47">
        <f t="shared" si="5"/>
        <v>158</v>
      </c>
      <c r="L18" s="48">
        <f t="shared" si="6"/>
        <v>164.45000000000002</v>
      </c>
      <c r="M18" s="49">
        <v>0.0035590277777777777</v>
      </c>
      <c r="N18" s="50">
        <v>131</v>
      </c>
      <c r="O18" s="49">
        <v>0.002321759259259259</v>
      </c>
      <c r="P18" s="22">
        <v>106</v>
      </c>
      <c r="Q18" s="67">
        <f t="shared" si="7"/>
        <v>401.45000000000005</v>
      </c>
      <c r="S18" s="15"/>
      <c r="T18" s="15"/>
    </row>
    <row r="19" spans="1:17" ht="12.75" customHeight="1">
      <c r="A19" s="12">
        <v>10</v>
      </c>
      <c r="B19" s="151" t="s">
        <v>64</v>
      </c>
      <c r="C19" s="19" t="s">
        <v>24</v>
      </c>
      <c r="D19" s="17">
        <v>1997</v>
      </c>
      <c r="E19" s="12">
        <v>110</v>
      </c>
      <c r="F19" s="2">
        <v>95</v>
      </c>
      <c r="G19" s="45">
        <f t="shared" si="4"/>
        <v>205</v>
      </c>
      <c r="H19" s="46">
        <v>27</v>
      </c>
      <c r="I19" s="47">
        <v>77</v>
      </c>
      <c r="J19" s="47">
        <v>68</v>
      </c>
      <c r="K19" s="47">
        <f t="shared" si="5"/>
        <v>172</v>
      </c>
      <c r="L19" s="48">
        <f t="shared" si="6"/>
        <v>195.975</v>
      </c>
      <c r="M19" s="49">
        <v>0.004364583333333333</v>
      </c>
      <c r="N19" s="50">
        <v>31</v>
      </c>
      <c r="O19" s="49">
        <v>0.0017881944444444447</v>
      </c>
      <c r="P19" s="22">
        <v>173</v>
      </c>
      <c r="Q19" s="67">
        <f t="shared" si="7"/>
        <v>399.975</v>
      </c>
    </row>
    <row r="20" spans="1:17" ht="12.75" customHeight="1">
      <c r="A20" s="12">
        <v>11</v>
      </c>
      <c r="B20" s="151" t="s">
        <v>55</v>
      </c>
      <c r="C20" s="19" t="s">
        <v>24</v>
      </c>
      <c r="D20" s="17">
        <v>1997</v>
      </c>
      <c r="E20" s="12">
        <v>80</v>
      </c>
      <c r="F20" s="2">
        <v>75</v>
      </c>
      <c r="G20" s="45">
        <f t="shared" si="4"/>
        <v>155</v>
      </c>
      <c r="H20" s="46">
        <v>35</v>
      </c>
      <c r="I20" s="47">
        <v>84</v>
      </c>
      <c r="J20" s="47">
        <v>72</v>
      </c>
      <c r="K20" s="47">
        <f t="shared" si="5"/>
        <v>191</v>
      </c>
      <c r="L20" s="48">
        <f t="shared" si="6"/>
        <v>197.275</v>
      </c>
      <c r="M20" s="49"/>
      <c r="N20" s="50"/>
      <c r="O20" s="49">
        <v>0.0019293981481481482</v>
      </c>
      <c r="P20" s="22">
        <v>153</v>
      </c>
      <c r="Q20" s="67">
        <f t="shared" si="7"/>
        <v>350.275</v>
      </c>
    </row>
    <row r="21" spans="1:17" ht="12.75" customHeight="1">
      <c r="A21" s="12"/>
      <c r="B21" s="151"/>
      <c r="C21" s="19"/>
      <c r="D21" s="17"/>
      <c r="E21" s="12"/>
      <c r="F21" s="2"/>
      <c r="G21" s="45"/>
      <c r="H21" s="46"/>
      <c r="I21" s="47"/>
      <c r="J21" s="47"/>
      <c r="K21" s="47"/>
      <c r="L21" s="48"/>
      <c r="M21" s="49"/>
      <c r="N21" s="50"/>
      <c r="O21" s="49"/>
      <c r="P21" s="22"/>
      <c r="Q21" s="67"/>
    </row>
    <row r="22" spans="1:17" ht="12.75" customHeight="1">
      <c r="A22" s="12">
        <v>1</v>
      </c>
      <c r="B22" s="151" t="s">
        <v>50</v>
      </c>
      <c r="C22" s="19" t="s">
        <v>16</v>
      </c>
      <c r="D22" s="17">
        <v>1997</v>
      </c>
      <c r="E22" s="12">
        <v>40</v>
      </c>
      <c r="F22" s="2">
        <v>40</v>
      </c>
      <c r="G22" s="45">
        <f aca="true" t="shared" si="8" ref="G22:G29">E22+F22</f>
        <v>80</v>
      </c>
      <c r="H22" s="46">
        <v>35</v>
      </c>
      <c r="I22" s="47">
        <v>83</v>
      </c>
      <c r="J22" s="47">
        <v>56</v>
      </c>
      <c r="K22" s="47">
        <f>H22+I22+J22</f>
        <v>174</v>
      </c>
      <c r="L22" s="48">
        <f>(G22/2+K22+H22)*0.65</f>
        <v>161.85</v>
      </c>
      <c r="M22" s="49">
        <v>0.0020011574074074077</v>
      </c>
      <c r="N22" s="50">
        <v>120</v>
      </c>
      <c r="O22" s="49">
        <v>0.001820601851851852</v>
      </c>
      <c r="P22" s="22">
        <v>201</v>
      </c>
      <c r="Q22" s="67">
        <f aca="true" t="shared" si="9" ref="Q22:Q29">P22+N22+L22</f>
        <v>482.85</v>
      </c>
    </row>
    <row r="23" spans="1:17" ht="12.75" customHeight="1">
      <c r="A23" s="12">
        <v>2</v>
      </c>
      <c r="B23" s="151" t="s">
        <v>68</v>
      </c>
      <c r="C23" s="19" t="s">
        <v>37</v>
      </c>
      <c r="D23" s="17">
        <v>2000</v>
      </c>
      <c r="E23" s="12">
        <v>47.5</v>
      </c>
      <c r="F23" s="2">
        <v>52.5</v>
      </c>
      <c r="G23" s="45">
        <f t="shared" si="8"/>
        <v>100</v>
      </c>
      <c r="H23" s="46">
        <v>3</v>
      </c>
      <c r="I23" s="47">
        <v>31</v>
      </c>
      <c r="J23" s="47">
        <v>44</v>
      </c>
      <c r="K23" s="47">
        <f>H23+I23+J23</f>
        <v>78</v>
      </c>
      <c r="L23" s="48">
        <f>(G23/2+K23+H23)*0.65</f>
        <v>85.15</v>
      </c>
      <c r="M23" s="49">
        <v>0.001966435185185185</v>
      </c>
      <c r="N23" s="50">
        <v>128</v>
      </c>
      <c r="O23" s="49">
        <v>0.0018506944444444445</v>
      </c>
      <c r="P23" s="22">
        <v>195</v>
      </c>
      <c r="Q23" s="67">
        <f t="shared" si="9"/>
        <v>408.15</v>
      </c>
    </row>
    <row r="24" spans="1:17" ht="12.75" customHeight="1">
      <c r="A24" s="12">
        <v>3</v>
      </c>
      <c r="B24" s="151" t="s">
        <v>48</v>
      </c>
      <c r="C24" s="19" t="s">
        <v>15</v>
      </c>
      <c r="D24" s="17">
        <v>1996</v>
      </c>
      <c r="E24" s="12">
        <v>70</v>
      </c>
      <c r="F24" s="2">
        <v>57.5</v>
      </c>
      <c r="G24" s="45">
        <f t="shared" si="8"/>
        <v>127.5</v>
      </c>
      <c r="H24" s="46">
        <v>11</v>
      </c>
      <c r="I24" s="47">
        <v>66</v>
      </c>
      <c r="J24" s="47">
        <v>56</v>
      </c>
      <c r="K24" s="47">
        <f>H24+I24+J24</f>
        <v>133</v>
      </c>
      <c r="L24" s="48">
        <f>(G24/2+K24+H24)*0.65</f>
        <v>135.0375</v>
      </c>
      <c r="M24" s="49">
        <v>0.002064814814814815</v>
      </c>
      <c r="N24" s="50">
        <v>106</v>
      </c>
      <c r="O24" s="49">
        <v>0.0020277777777777777</v>
      </c>
      <c r="P24" s="22">
        <v>167</v>
      </c>
      <c r="Q24" s="67">
        <f t="shared" si="9"/>
        <v>408.0375</v>
      </c>
    </row>
    <row r="25" spans="1:17" ht="12.75" customHeight="1">
      <c r="A25" s="12">
        <v>4</v>
      </c>
      <c r="B25" s="151" t="s">
        <v>58</v>
      </c>
      <c r="C25" s="19" t="s">
        <v>37</v>
      </c>
      <c r="D25" s="17">
        <v>1997</v>
      </c>
      <c r="E25" s="12">
        <v>57.5</v>
      </c>
      <c r="F25" s="2">
        <v>60</v>
      </c>
      <c r="G25" s="45">
        <f t="shared" si="8"/>
        <v>117.5</v>
      </c>
      <c r="H25" s="46">
        <v>11</v>
      </c>
      <c r="I25" s="47">
        <v>47</v>
      </c>
      <c r="J25" s="47">
        <v>45</v>
      </c>
      <c r="K25" s="47">
        <f>I25+J25</f>
        <v>92</v>
      </c>
      <c r="L25" s="48">
        <f>(G25/2+K25)*0.65</f>
        <v>97.9875</v>
      </c>
      <c r="M25" s="49">
        <v>0.0019039351851851854</v>
      </c>
      <c r="N25" s="50">
        <v>142</v>
      </c>
      <c r="O25" s="49">
        <v>0.002167824074074074</v>
      </c>
      <c r="P25" s="22">
        <v>151</v>
      </c>
      <c r="Q25" s="67">
        <f t="shared" si="9"/>
        <v>390.9875</v>
      </c>
    </row>
    <row r="26" spans="1:17" ht="12.75" customHeight="1">
      <c r="A26" s="12">
        <v>5</v>
      </c>
      <c r="B26" s="151" t="s">
        <v>56</v>
      </c>
      <c r="C26" s="19" t="s">
        <v>16</v>
      </c>
      <c r="D26" s="17">
        <v>1997</v>
      </c>
      <c r="E26" s="12">
        <v>60</v>
      </c>
      <c r="F26" s="2">
        <v>62.5</v>
      </c>
      <c r="G26" s="45">
        <f t="shared" si="8"/>
        <v>122.5</v>
      </c>
      <c r="H26" s="46">
        <v>23</v>
      </c>
      <c r="I26" s="47">
        <v>50</v>
      </c>
      <c r="J26" s="47">
        <v>57</v>
      </c>
      <c r="K26" s="47">
        <f>H26+I26+J26</f>
        <v>130</v>
      </c>
      <c r="L26" s="48">
        <f>(G26/2+K26+H26)*0.65</f>
        <v>139.26250000000002</v>
      </c>
      <c r="M26" s="49">
        <v>0.0021122685185185185</v>
      </c>
      <c r="N26" s="50">
        <v>95</v>
      </c>
      <c r="O26" s="49">
        <v>0.002125</v>
      </c>
      <c r="P26" s="22">
        <v>155</v>
      </c>
      <c r="Q26" s="67">
        <f t="shared" si="9"/>
        <v>389.26250000000005</v>
      </c>
    </row>
    <row r="27" spans="1:17" ht="12.75" customHeight="1">
      <c r="A27" s="12">
        <v>6</v>
      </c>
      <c r="B27" s="151" t="s">
        <v>49</v>
      </c>
      <c r="C27" s="19" t="s">
        <v>25</v>
      </c>
      <c r="D27" s="17">
        <v>1996</v>
      </c>
      <c r="E27" s="12">
        <v>75</v>
      </c>
      <c r="F27" s="2">
        <v>72.5</v>
      </c>
      <c r="G27" s="45">
        <f t="shared" si="8"/>
        <v>147.5</v>
      </c>
      <c r="H27" s="46">
        <v>10</v>
      </c>
      <c r="I27" s="47">
        <v>51</v>
      </c>
      <c r="J27" s="47">
        <v>38</v>
      </c>
      <c r="K27" s="47">
        <f>H27+I27+J27</f>
        <v>99</v>
      </c>
      <c r="L27" s="48">
        <f>(G27/2+K27+H27)*0.65</f>
        <v>118.78750000000001</v>
      </c>
      <c r="M27" s="49">
        <v>0.0018472222222222223</v>
      </c>
      <c r="N27" s="50">
        <v>155</v>
      </c>
      <c r="O27" s="49">
        <v>0.0028368055555555555</v>
      </c>
      <c r="P27" s="22">
        <v>80</v>
      </c>
      <c r="Q27" s="67">
        <f t="shared" si="9"/>
        <v>353.7875</v>
      </c>
    </row>
    <row r="28" spans="1:17" ht="12.75" customHeight="1">
      <c r="A28" s="12">
        <v>7</v>
      </c>
      <c r="B28" s="151" t="s">
        <v>57</v>
      </c>
      <c r="C28" s="19" t="s">
        <v>16</v>
      </c>
      <c r="D28" s="17">
        <v>1998</v>
      </c>
      <c r="E28" s="12">
        <v>62.5</v>
      </c>
      <c r="F28" s="2">
        <v>57.5</v>
      </c>
      <c r="G28" s="45">
        <f t="shared" si="8"/>
        <v>120</v>
      </c>
      <c r="H28" s="46">
        <v>30</v>
      </c>
      <c r="I28" s="47">
        <v>71</v>
      </c>
      <c r="J28" s="47">
        <v>55</v>
      </c>
      <c r="K28" s="47">
        <f>H28+I28+J28</f>
        <v>156</v>
      </c>
      <c r="L28" s="48">
        <f>(G28/2+K28+H28)*0.65</f>
        <v>159.9</v>
      </c>
      <c r="M28" s="49"/>
      <c r="N28" s="50"/>
      <c r="O28" s="49">
        <v>0.0018657407407407407</v>
      </c>
      <c r="P28" s="22">
        <v>193</v>
      </c>
      <c r="Q28" s="67">
        <f t="shared" si="9"/>
        <v>352.9</v>
      </c>
    </row>
    <row r="29" spans="1:17" ht="12.75" customHeight="1">
      <c r="A29" s="12">
        <v>8</v>
      </c>
      <c r="B29" s="151" t="s">
        <v>43</v>
      </c>
      <c r="C29" s="19" t="s">
        <v>26</v>
      </c>
      <c r="D29" s="17">
        <v>1996</v>
      </c>
      <c r="E29" s="12"/>
      <c r="F29" s="2"/>
      <c r="G29" s="45">
        <f t="shared" si="8"/>
        <v>0</v>
      </c>
      <c r="H29" s="46"/>
      <c r="I29" s="47">
        <v>47</v>
      </c>
      <c r="J29" s="47">
        <v>43</v>
      </c>
      <c r="K29" s="47">
        <f>H29+I29+J29</f>
        <v>90</v>
      </c>
      <c r="L29" s="48">
        <f>(G29/2+K29+H29)*0.65</f>
        <v>58.5</v>
      </c>
      <c r="M29" s="49">
        <v>0.002258101851851852</v>
      </c>
      <c r="N29" s="50">
        <v>62</v>
      </c>
      <c r="O29" s="49">
        <v>0.00246875</v>
      </c>
      <c r="P29" s="22">
        <v>118</v>
      </c>
      <c r="Q29" s="67">
        <f t="shared" si="9"/>
        <v>238.5</v>
      </c>
    </row>
    <row r="30" spans="1:17" ht="8.25" customHeight="1">
      <c r="A30" s="7"/>
      <c r="B30" s="66"/>
      <c r="C30" s="7"/>
      <c r="D30" s="7"/>
      <c r="E30" s="7"/>
      <c r="F30" s="7"/>
      <c r="G30" s="7"/>
      <c r="H30" s="7"/>
      <c r="I30" s="7"/>
      <c r="J30" s="7"/>
      <c r="K30" s="7"/>
      <c r="L30" s="8"/>
      <c r="M30" s="9"/>
      <c r="N30" s="8"/>
      <c r="O30" s="9"/>
      <c r="P30" s="7"/>
      <c r="Q30" s="10"/>
    </row>
    <row r="31" spans="1:17" ht="12.75" customHeight="1">
      <c r="A31" s="3" t="s">
        <v>52</v>
      </c>
      <c r="B31" s="1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5:17" ht="9.75" customHeight="1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 customHeight="1">
      <c r="A33" s="56" t="s">
        <v>35</v>
      </c>
      <c r="F33" s="5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12.75" customHeight="1">
      <c r="B34" s="5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12.75" customHeight="1">
      <c r="B35" s="5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2.75" customHeight="1">
      <c r="B36" s="1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12.75" customHeight="1">
      <c r="B37" s="1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7:17" ht="12.75" customHeight="1"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5:17" ht="12.75" customHeight="1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5:17" ht="12.75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5:17" ht="12.75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5:17" ht="12.7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5:17" ht="12.75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5:17" ht="12.75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5:17" ht="12.75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5:17" ht="12.75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5:17" ht="12.7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5:17" ht="12.7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5:17" ht="12.75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5:17" ht="12.75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5:17" ht="12.75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5:17" ht="12.7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5:17" ht="12.75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5:17" ht="12.75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5:17" ht="12.75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5:17" ht="12.75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5:17" ht="12.7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5:17" ht="12.75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5:17" ht="12.75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5:17" ht="12.75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5:17" ht="12.75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5:17" ht="12.75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5:17" ht="12.75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5:17" ht="12.75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5:17" ht="12.75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5:17" ht="12.75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5:17" ht="12.7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5:17" ht="12.75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5:17" ht="12.75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5:17" ht="12.75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5:17" ht="12.75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5:17" ht="12.7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5:17" ht="12.75"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5:17" ht="12.75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5:17" ht="12.75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5:17" ht="12.75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5:17" ht="12.75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5:17" ht="12.75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5:17" ht="12.75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5:17" ht="12.75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5:17" ht="12.75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5:17" ht="12.7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5:17" ht="12.7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5:17" ht="12.75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5:17" ht="12.75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5:17" ht="12.75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5:17" ht="12.75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5:17" ht="12.75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5:17" ht="12.75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5:17" ht="12.7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5:17" ht="12.75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5:17" ht="12.75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5:17" ht="12.75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5:17" ht="12.75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5:17" ht="12.75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5:17" ht="12.75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5:17" ht="12.75"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5:17" ht="12.75"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5:17" ht="12.75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5:17" ht="12.75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5:17" ht="12.75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5:17" ht="12.75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5:17" ht="12.75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5:17" ht="12.75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5:17" ht="12.75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5:17" ht="12.75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5:17" ht="12.75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5:17" ht="12.75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5:17" ht="12.75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5:17" ht="12.75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5:17" ht="12.7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5:17" ht="12.7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5:17" ht="12.75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5:17" ht="12.7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5:17" ht="12.7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5:17" ht="12.7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5:17" ht="12.75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5:17" ht="12.75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5:17" ht="12.75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5:17" ht="12.75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5:17" ht="12.75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5:17" ht="12.75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5:17" ht="12.75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5:17" ht="12.75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5:17" ht="12.75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5:17" ht="12.75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5:17" ht="12.75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5:17" ht="12.75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5:17" ht="12.75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5:17" ht="12.75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5:17" ht="12.75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5:17" ht="12.75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5:17" ht="12.75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5:17" ht="12.75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5:17" ht="12.75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5:17" ht="12.75"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5:17" ht="12.75"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5:17" ht="12.75"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5:17" ht="12.75"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5:17" ht="12.75"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5:17" ht="12.75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5:17" ht="12.75"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5:17" ht="12.75"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5:17" ht="12.75"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5:17" ht="12.75"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5:17" ht="12.75"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5:17" ht="12.75"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5:17" ht="12.75"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5:17" ht="12.75"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5:17" ht="12.75">
      <c r="E150" s="1"/>
      <c r="F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scaleWithDoc="0" alignWithMargins="0">
    <oddHeader>&amp;C&amp;"Arial,Tučné"&amp;14Výsledky testů RDJ 5.1.2013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user</cp:lastModifiedBy>
  <cp:lastPrinted>2014-01-12T22:42:47Z</cp:lastPrinted>
  <dcterms:created xsi:type="dcterms:W3CDTF">2008-01-03T12:23:48Z</dcterms:created>
  <dcterms:modified xsi:type="dcterms:W3CDTF">2014-01-12T22:48:00Z</dcterms:modified>
  <cp:category/>
  <cp:version/>
  <cp:contentType/>
  <cp:contentStatus/>
</cp:coreProperties>
</file>