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730" windowHeight="9960" activeTab="9"/>
  </bookViews>
  <sheets>
    <sheet name="05,04D " sheetId="44" r:id="rId1"/>
    <sheet name="05,04C" sheetId="45" r:id="rId2"/>
    <sheet name="05,04K" sheetId="43" r:id="rId3"/>
    <sheet name="03D " sheetId="56" r:id="rId4"/>
    <sheet name="03C" sheetId="57" r:id="rId5"/>
    <sheet name="03K" sheetId="58" r:id="rId6"/>
    <sheet name="02D" sheetId="41" r:id="rId7"/>
    <sheet name="02C" sheetId="40" r:id="rId8"/>
    <sheet name="02K" sheetId="39" r:id="rId9"/>
    <sheet name="01D" sheetId="7" r:id="rId10"/>
    <sheet name="01C" sheetId="8" r:id="rId11"/>
    <sheet name="01K" sheetId="9" r:id="rId12"/>
    <sheet name="kanoistky 01" sheetId="59" r:id="rId13"/>
    <sheet name="kanoistky 02 a mladší" sheetId="55" r:id="rId14"/>
    <sheet name="List1" sheetId="60" r:id="rId15"/>
  </sheets>
  <calcPr calcId="162913"/>
</workbook>
</file>

<file path=xl/calcChain.xml><?xml version="1.0" encoding="utf-8"?>
<calcChain xmlns="http://schemas.openxmlformats.org/spreadsheetml/2006/main">
  <c r="F14" i="59"/>
  <c r="E14"/>
  <c r="D14" s="1"/>
  <c r="F13"/>
  <c r="E13"/>
  <c r="D13" s="1"/>
  <c r="F12"/>
  <c r="E12"/>
  <c r="F11"/>
  <c r="E11"/>
  <c r="F10"/>
  <c r="E10"/>
  <c r="F9"/>
  <c r="E9"/>
  <c r="D9" s="1"/>
  <c r="F8"/>
  <c r="E8"/>
  <c r="F7"/>
  <c r="E7"/>
  <c r="F6"/>
  <c r="E6"/>
  <c r="D6" s="1"/>
  <c r="F5"/>
  <c r="E5"/>
  <c r="D7" l="1"/>
  <c r="D11"/>
  <c r="D5"/>
  <c r="D8"/>
  <c r="D12"/>
  <c r="D10"/>
  <c r="F18" i="58"/>
  <c r="E18"/>
  <c r="D18"/>
  <c r="F17"/>
  <c r="E17"/>
  <c r="D17"/>
  <c r="F16"/>
  <c r="E16"/>
  <c r="F15"/>
  <c r="E15"/>
  <c r="D15"/>
  <c r="F14"/>
  <c r="E14"/>
  <c r="D14"/>
  <c r="F13"/>
  <c r="E13"/>
  <c r="F12"/>
  <c r="E12"/>
  <c r="D12" s="1"/>
  <c r="F11"/>
  <c r="D11" s="1"/>
  <c r="E11"/>
  <c r="F10"/>
  <c r="E10"/>
  <c r="F9"/>
  <c r="E9"/>
  <c r="D9" s="1"/>
  <c r="F8"/>
  <c r="E8"/>
  <c r="F7"/>
  <c r="E7"/>
  <c r="F6"/>
  <c r="E6"/>
  <c r="D6"/>
  <c r="F5"/>
  <c r="E5"/>
  <c r="D5" s="1"/>
  <c r="F11" i="57"/>
  <c r="E11"/>
  <c r="D11"/>
  <c r="F10"/>
  <c r="D10" s="1"/>
  <c r="E10"/>
  <c r="F9"/>
  <c r="D9" s="1"/>
  <c r="E9"/>
  <c r="F8"/>
  <c r="E8"/>
  <c r="F7"/>
  <c r="D7" s="1"/>
  <c r="E7"/>
  <c r="F6"/>
  <c r="D6" s="1"/>
  <c r="E6"/>
  <c r="F5"/>
  <c r="E5"/>
  <c r="F21" i="56"/>
  <c r="D21" s="1"/>
  <c r="E21"/>
  <c r="F20"/>
  <c r="D20" s="1"/>
  <c r="E20"/>
  <c r="F19"/>
  <c r="E19"/>
  <c r="F18"/>
  <c r="E18"/>
  <c r="D18" s="1"/>
  <c r="F17"/>
  <c r="D17" s="1"/>
  <c r="E17"/>
  <c r="F16"/>
  <c r="E16"/>
  <c r="F15"/>
  <c r="E15"/>
  <c r="D15" s="1"/>
  <c r="F14"/>
  <c r="D14" s="1"/>
  <c r="E14"/>
  <c r="F13"/>
  <c r="E13"/>
  <c r="F12"/>
  <c r="E12"/>
  <c r="F11"/>
  <c r="E11"/>
  <c r="F10"/>
  <c r="E10"/>
  <c r="D10" s="1"/>
  <c r="F9"/>
  <c r="E9"/>
  <c r="D9"/>
  <c r="F8"/>
  <c r="E8"/>
  <c r="F7"/>
  <c r="E7"/>
  <c r="D7" s="1"/>
  <c r="F6"/>
  <c r="E6"/>
  <c r="D6"/>
  <c r="F5"/>
  <c r="E5"/>
  <c r="D10" i="58" l="1"/>
  <c r="D13"/>
  <c r="D16"/>
  <c r="D7"/>
  <c r="D8"/>
  <c r="D8" i="57"/>
  <c r="D5"/>
  <c r="D8" i="56"/>
  <c r="D19"/>
  <c r="D16"/>
  <c r="D13"/>
  <c r="D5"/>
  <c r="D12"/>
  <c r="D11"/>
  <c r="E14" i="8"/>
  <c r="E15"/>
  <c r="E16"/>
  <c r="E17"/>
  <c r="E12"/>
  <c r="E13"/>
  <c r="E11"/>
  <c r="E10"/>
  <c r="E9"/>
  <c r="E8"/>
  <c r="E7"/>
  <c r="E6"/>
  <c r="E5"/>
  <c r="F16"/>
  <c r="F17"/>
  <c r="D17" s="1"/>
  <c r="E22" i="9"/>
  <c r="E20"/>
  <c r="E21"/>
  <c r="E18"/>
  <c r="E16"/>
  <c r="E17"/>
  <c r="E19"/>
  <c r="E15"/>
  <c r="E14"/>
  <c r="E12"/>
  <c r="E11"/>
  <c r="E13"/>
  <c r="E10"/>
  <c r="E8"/>
  <c r="D16" i="8" l="1"/>
  <c r="E9" i="9"/>
  <c r="E6"/>
  <c r="E15" i="55"/>
  <c r="E16"/>
  <c r="E14"/>
  <c r="E13"/>
  <c r="E11"/>
  <c r="E12"/>
  <c r="E10"/>
  <c r="E9"/>
  <c r="E8"/>
  <c r="E6"/>
  <c r="E7"/>
  <c r="E5"/>
  <c r="F16"/>
  <c r="F14"/>
  <c r="D16" l="1"/>
  <c r="D14"/>
  <c r="F28" i="39"/>
  <c r="E28"/>
  <c r="D28" s="1"/>
  <c r="E15" l="1"/>
  <c r="E13"/>
  <c r="E29"/>
  <c r="E26"/>
  <c r="E27"/>
  <c r="E24"/>
  <c r="E25"/>
  <c r="E22"/>
  <c r="E21"/>
  <c r="E23"/>
  <c r="E19"/>
  <c r="E20"/>
  <c r="E18"/>
  <c r="E17"/>
  <c r="E16"/>
  <c r="E14"/>
  <c r="E9"/>
  <c r="E12"/>
  <c r="E10" l="1"/>
  <c r="E11"/>
  <c r="E7"/>
  <c r="E6"/>
  <c r="E8"/>
  <c r="F29"/>
  <c r="D29" s="1"/>
  <c r="E12" i="40"/>
  <c r="E10"/>
  <c r="E11"/>
  <c r="E8"/>
  <c r="E9"/>
  <c r="E7"/>
  <c r="E6"/>
  <c r="E5"/>
  <c r="F11" i="41"/>
  <c r="E11"/>
  <c r="E12"/>
  <c r="E10"/>
  <c r="E9"/>
  <c r="E8"/>
  <c r="E7"/>
  <c r="E6"/>
  <c r="E5"/>
  <c r="E15" i="7"/>
  <c r="E17"/>
  <c r="E16"/>
  <c r="E14"/>
  <c r="E13"/>
  <c r="E12"/>
  <c r="E11"/>
  <c r="E10"/>
  <c r="E9"/>
  <c r="E6"/>
  <c r="E5"/>
  <c r="E8"/>
  <c r="E7"/>
  <c r="F15"/>
  <c r="F17"/>
  <c r="F16"/>
  <c r="D11" i="41" l="1"/>
  <c r="D16" i="7"/>
  <c r="D17"/>
  <c r="D15"/>
  <c r="E33" i="45" l="1"/>
  <c r="E36"/>
  <c r="F36"/>
  <c r="E32"/>
  <c r="E29"/>
  <c r="E28"/>
  <c r="E27"/>
  <c r="E26"/>
  <c r="E25"/>
  <c r="E23"/>
  <c r="E18"/>
  <c r="E19"/>
  <c r="E21"/>
  <c r="E20"/>
  <c r="E16"/>
  <c r="E17"/>
  <c r="E14"/>
  <c r="E13"/>
  <c r="E11"/>
  <c r="E7"/>
  <c r="E6"/>
  <c r="D36" l="1"/>
  <c r="F33"/>
  <c r="D33" s="1"/>
  <c r="F39" i="43"/>
  <c r="D39" s="1"/>
  <c r="F38"/>
  <c r="D38" s="1"/>
  <c r="F37"/>
  <c r="E39"/>
  <c r="E38"/>
  <c r="E37"/>
  <c r="D37" s="1"/>
  <c r="E30"/>
  <c r="E29"/>
  <c r="E28"/>
  <c r="E22"/>
  <c r="E25"/>
  <c r="E24"/>
  <c r="E23"/>
  <c r="E20"/>
  <c r="E21" l="1"/>
  <c r="E19"/>
  <c r="E18"/>
  <c r="E15"/>
  <c r="E13"/>
  <c r="E14"/>
  <c r="E11"/>
  <c r="E10"/>
  <c r="E9"/>
  <c r="E7"/>
  <c r="E6"/>
  <c r="F34" i="44" l="1"/>
  <c r="E34"/>
  <c r="E36"/>
  <c r="E33"/>
  <c r="E32"/>
  <c r="E25"/>
  <c r="E26"/>
  <c r="E30"/>
  <c r="E22"/>
  <c r="E24"/>
  <c r="E18"/>
  <c r="E14"/>
  <c r="E11"/>
  <c r="E12"/>
  <c r="E6"/>
  <c r="D34" l="1"/>
  <c r="E17"/>
  <c r="E8"/>
  <c r="F14" i="7" l="1"/>
  <c r="F13"/>
  <c r="F12"/>
  <c r="F11"/>
  <c r="F10"/>
  <c r="F9"/>
  <c r="F8"/>
  <c r="F7"/>
  <c r="F6"/>
  <c r="F5"/>
  <c r="E7" i="9" l="1"/>
  <c r="E5"/>
  <c r="F22"/>
  <c r="F20"/>
  <c r="F15"/>
  <c r="F21"/>
  <c r="F16"/>
  <c r="F17"/>
  <c r="F18"/>
  <c r="F14"/>
  <c r="F19"/>
  <c r="F11"/>
  <c r="F12"/>
  <c r="F13"/>
  <c r="F9"/>
  <c r="F10"/>
  <c r="F8"/>
  <c r="F6"/>
  <c r="F7"/>
  <c r="F5"/>
  <c r="F14" i="8"/>
  <c r="F12"/>
  <c r="F15"/>
  <c r="F13"/>
  <c r="F11"/>
  <c r="F10"/>
  <c r="F9"/>
  <c r="F8"/>
  <c r="F7"/>
  <c r="F6"/>
  <c r="F5"/>
  <c r="F26" i="39"/>
  <c r="D26" s="1"/>
  <c r="F27"/>
  <c r="D27" s="1"/>
  <c r="F24"/>
  <c r="D24" s="1"/>
  <c r="F21"/>
  <c r="D21" s="1"/>
  <c r="F25"/>
  <c r="D25" s="1"/>
  <c r="F22"/>
  <c r="D22" s="1"/>
  <c r="F19"/>
  <c r="D19" s="1"/>
  <c r="F23"/>
  <c r="D23" s="1"/>
  <c r="F18"/>
  <c r="D18" s="1"/>
  <c r="F20"/>
  <c r="D20" s="1"/>
  <c r="F17"/>
  <c r="D17" s="1"/>
  <c r="F14"/>
  <c r="D14" s="1"/>
  <c r="F9"/>
  <c r="D9" s="1"/>
  <c r="F16"/>
  <c r="D16" s="1"/>
  <c r="F15"/>
  <c r="D15" s="1"/>
  <c r="F11"/>
  <c r="D11" s="1"/>
  <c r="F10"/>
  <c r="D10" s="1"/>
  <c r="F12"/>
  <c r="D12" s="1"/>
  <c r="F13"/>
  <c r="D13" s="1"/>
  <c r="F7"/>
  <c r="D7" s="1"/>
  <c r="F8"/>
  <c r="D8" s="1"/>
  <c r="F6"/>
  <c r="D6" s="1"/>
  <c r="F12" i="40"/>
  <c r="F11"/>
  <c r="F9"/>
  <c r="F8"/>
  <c r="F7"/>
  <c r="F10"/>
  <c r="F6"/>
  <c r="F5"/>
  <c r="F13" i="55"/>
  <c r="D13" s="1"/>
  <c r="F15"/>
  <c r="F11"/>
  <c r="F12"/>
  <c r="F9"/>
  <c r="F10"/>
  <c r="F7"/>
  <c r="F8"/>
  <c r="F6"/>
  <c r="F5"/>
  <c r="D15" l="1"/>
  <c r="D11"/>
  <c r="D14" i="8"/>
  <c r="F12" i="41" l="1"/>
  <c r="F10"/>
  <c r="F9"/>
  <c r="F8"/>
  <c r="F6"/>
  <c r="F5"/>
  <c r="F7"/>
  <c r="D20" i="9" l="1"/>
  <c r="D22"/>
  <c r="E5" i="39"/>
  <c r="F5"/>
  <c r="E31" i="45" l="1"/>
  <c r="E30"/>
  <c r="E38"/>
  <c r="E37"/>
  <c r="E35"/>
  <c r="E34"/>
  <c r="F38"/>
  <c r="F31"/>
  <c r="F30"/>
  <c r="F32"/>
  <c r="F37"/>
  <c r="F29"/>
  <c r="F35"/>
  <c r="F34"/>
  <c r="F28"/>
  <c r="F27"/>
  <c r="F25"/>
  <c r="F26"/>
  <c r="F18"/>
  <c r="F23"/>
  <c r="F19"/>
  <c r="F21"/>
  <c r="E24"/>
  <c r="F24"/>
  <c r="F20"/>
  <c r="E22"/>
  <c r="F22"/>
  <c r="F17"/>
  <c r="F16"/>
  <c r="E15"/>
  <c r="F15"/>
  <c r="F14"/>
  <c r="F11"/>
  <c r="F13"/>
  <c r="E10"/>
  <c r="F10"/>
  <c r="E12"/>
  <c r="F12"/>
  <c r="E9"/>
  <c r="F9"/>
  <c r="F6"/>
  <c r="F7"/>
  <c r="E8"/>
  <c r="F8"/>
  <c r="E5"/>
  <c r="F5"/>
  <c r="D37" l="1"/>
  <c r="D38"/>
  <c r="D30"/>
  <c r="D32"/>
  <c r="D31"/>
  <c r="D29"/>
  <c r="E41" i="44"/>
  <c r="E40"/>
  <c r="E39"/>
  <c r="E37"/>
  <c r="E35"/>
  <c r="F41"/>
  <c r="F40"/>
  <c r="F39"/>
  <c r="F36"/>
  <c r="F37"/>
  <c r="F26"/>
  <c r="F30"/>
  <c r="F35"/>
  <c r="F32"/>
  <c r="E38"/>
  <c r="F38"/>
  <c r="F33"/>
  <c r="F25"/>
  <c r="E31"/>
  <c r="F31"/>
  <c r="F22"/>
  <c r="E29"/>
  <c r="F29"/>
  <c r="F18"/>
  <c r="E23"/>
  <c r="F23"/>
  <c r="E27"/>
  <c r="F27"/>
  <c r="E28"/>
  <c r="F28"/>
  <c r="F24"/>
  <c r="E20"/>
  <c r="F20"/>
  <c r="E21"/>
  <c r="F21"/>
  <c r="E19"/>
  <c r="F19"/>
  <c r="E16"/>
  <c r="F16"/>
  <c r="F14"/>
  <c r="F17"/>
  <c r="E15"/>
  <c r="F15"/>
  <c r="E10"/>
  <c r="F10"/>
  <c r="E13"/>
  <c r="F13"/>
  <c r="F12"/>
  <c r="E9" l="1"/>
  <c r="F9"/>
  <c r="F11"/>
  <c r="F8"/>
  <c r="E7"/>
  <c r="F7"/>
  <c r="F6"/>
  <c r="E31" i="43" l="1"/>
  <c r="E32"/>
  <c r="E27"/>
  <c r="F27"/>
  <c r="E26"/>
  <c r="F29"/>
  <c r="F24"/>
  <c r="E5" i="44" l="1"/>
  <c r="F5"/>
  <c r="D40" l="1"/>
  <c r="D39"/>
  <c r="D41"/>
  <c r="D36"/>
  <c r="D37"/>
  <c r="D26" l="1"/>
  <c r="D30"/>
  <c r="F20" i="43"/>
  <c r="F22"/>
  <c r="F25"/>
  <c r="F21"/>
  <c r="F23"/>
  <c r="F19"/>
  <c r="F18"/>
  <c r="E16"/>
  <c r="F16"/>
  <c r="F15"/>
  <c r="E17" l="1"/>
  <c r="F17"/>
  <c r="F13" l="1"/>
  <c r="F10"/>
  <c r="F14"/>
  <c r="F11"/>
  <c r="E12"/>
  <c r="F12"/>
  <c r="E8"/>
  <c r="F8"/>
  <c r="F9"/>
  <c r="F7"/>
  <c r="F6"/>
  <c r="E5"/>
  <c r="F5"/>
  <c r="F36"/>
  <c r="E36"/>
  <c r="D36"/>
  <c r="F35"/>
  <c r="E35"/>
  <c r="F30"/>
  <c r="D30"/>
  <c r="D35" l="1"/>
  <c r="D12" i="55"/>
  <c r="D21" i="9" l="1"/>
  <c r="D18" l="1"/>
  <c r="D35" i="45" l="1"/>
  <c r="D34"/>
  <c r="D28"/>
  <c r="D13"/>
  <c r="D7"/>
  <c r="D21" l="1"/>
  <c r="D5"/>
  <c r="D20"/>
  <c r="D26"/>
  <c r="D24"/>
  <c r="D9"/>
  <c r="D6"/>
  <c r="D18"/>
  <c r="D25"/>
  <c r="D27"/>
  <c r="D19"/>
  <c r="D23"/>
  <c r="D22"/>
  <c r="D14"/>
  <c r="D17"/>
  <c r="D15"/>
  <c r="D11"/>
  <c r="D16"/>
  <c r="D10"/>
  <c r="D12"/>
  <c r="D32" i="44"/>
  <c r="F31" i="43"/>
  <c r="F32"/>
  <c r="D32" s="1"/>
  <c r="D31" l="1"/>
  <c r="E34" l="1"/>
  <c r="E33"/>
  <c r="F34"/>
  <c r="F33"/>
  <c r="F26"/>
  <c r="F28"/>
  <c r="D21" l="1"/>
  <c r="D15" i="8" l="1"/>
  <c r="D12"/>
  <c r="D5" i="55" l="1"/>
  <c r="D16" i="9"/>
  <c r="D12"/>
  <c r="D15"/>
  <c r="D13"/>
  <c r="D19"/>
  <c r="D11"/>
  <c r="D9"/>
  <c r="D14"/>
  <c r="D10"/>
  <c r="D7"/>
  <c r="D5"/>
  <c r="D14" i="7"/>
  <c r="D11"/>
  <c r="D10"/>
  <c r="D12"/>
  <c r="D9"/>
  <c r="D6"/>
  <c r="D7"/>
  <c r="D6" i="8" l="1"/>
  <c r="D9"/>
  <c r="D7"/>
  <c r="D10"/>
  <c r="D8" i="9"/>
  <c r="D17"/>
  <c r="D6"/>
  <c r="D8" i="8"/>
  <c r="D5"/>
  <c r="D11"/>
  <c r="D13"/>
  <c r="D5" i="7"/>
  <c r="D8"/>
  <c r="D13"/>
  <c r="D5" i="39"/>
  <c r="D8" i="41" l="1"/>
  <c r="D34" i="43" l="1"/>
  <c r="D33" l="1"/>
  <c r="D28"/>
  <c r="D17"/>
  <c r="D18" i="44"/>
  <c r="D35"/>
  <c r="D25"/>
  <c r="D23"/>
  <c r="D38"/>
  <c r="D31"/>
  <c r="D29" i="43" l="1"/>
  <c r="D27"/>
  <c r="D12"/>
  <c r="D18"/>
  <c r="D16"/>
  <c r="D26"/>
  <c r="D19"/>
  <c r="D24"/>
  <c r="D15"/>
  <c r="D5"/>
  <c r="D22"/>
  <c r="D29" i="44"/>
  <c r="D17"/>
  <c r="D24"/>
  <c r="D14"/>
  <c r="D13"/>
  <c r="D15"/>
  <c r="D6"/>
  <c r="D19"/>
  <c r="D28"/>
  <c r="D11"/>
  <c r="D16"/>
  <c r="D5"/>
  <c r="D9" i="55" l="1"/>
  <c r="D10"/>
  <c r="D10" i="44" l="1"/>
  <c r="D20"/>
  <c r="D12" i="40" l="1"/>
  <c r="D11"/>
  <c r="D8"/>
  <c r="D9"/>
  <c r="D10"/>
  <c r="D7"/>
  <c r="D6"/>
  <c r="D23" i="43" l="1"/>
  <c r="D11"/>
  <c r="D20"/>
  <c r="D13"/>
  <c r="D10"/>
  <c r="D8"/>
  <c r="D25"/>
  <c r="D14"/>
  <c r="D9"/>
  <c r="D7"/>
  <c r="D6"/>
  <c r="D8" i="55" l="1"/>
  <c r="D6" l="1"/>
  <c r="D7"/>
  <c r="D7" i="41" l="1"/>
  <c r="D6"/>
  <c r="D5"/>
  <c r="D12"/>
  <c r="D9"/>
  <c r="D5" i="40"/>
  <c r="D10" i="41" l="1"/>
  <c r="D22" i="44" l="1"/>
  <c r="D27" l="1"/>
  <c r="D12"/>
  <c r="D21"/>
  <c r="D8"/>
  <c r="D7"/>
  <c r="D9" l="1"/>
  <c r="D8" i="45" l="1"/>
  <c r="D33" i="44" l="1"/>
</calcChain>
</file>

<file path=xl/sharedStrings.xml><?xml version="1.0" encoding="utf-8"?>
<sst xmlns="http://schemas.openxmlformats.org/spreadsheetml/2006/main" count="1742" uniqueCount="385">
  <si>
    <t>JMÉNO</t>
  </si>
  <si>
    <t>K1 500</t>
  </si>
  <si>
    <t>K2 500</t>
  </si>
  <si>
    <t>K1 1km</t>
  </si>
  <si>
    <t>K2 1km</t>
  </si>
  <si>
    <t>b.</t>
  </si>
  <si>
    <t>umístění</t>
  </si>
  <si>
    <t>celk.</t>
  </si>
  <si>
    <t>odd.</t>
  </si>
  <si>
    <t>K1 5km</t>
  </si>
  <si>
    <t>K2 5km</t>
  </si>
  <si>
    <t>kr.tr.</t>
  </si>
  <si>
    <t>dl.tr.</t>
  </si>
  <si>
    <t>C1 5km</t>
  </si>
  <si>
    <t>C2 5km</t>
  </si>
  <si>
    <t>C1 500</t>
  </si>
  <si>
    <t>C2 500</t>
  </si>
  <si>
    <t>C1 1km</t>
  </si>
  <si>
    <t>C2 1km</t>
  </si>
  <si>
    <t>K1 200</t>
  </si>
  <si>
    <t>C1 200</t>
  </si>
  <si>
    <t>K1 vytr.</t>
  </si>
  <si>
    <t>K2 vytr.</t>
  </si>
  <si>
    <t>K2 200</t>
  </si>
  <si>
    <t>M ČR kr. tr. - 4.ČP RAČICE</t>
  </si>
  <si>
    <t>C2 200</t>
  </si>
  <si>
    <t>C1 vytr.</t>
  </si>
  <si>
    <t>C2 vytr.</t>
  </si>
  <si>
    <t>USK</t>
  </si>
  <si>
    <t>CHO</t>
  </si>
  <si>
    <t>JAB</t>
  </si>
  <si>
    <t>OLO</t>
  </si>
  <si>
    <t>POD</t>
  </si>
  <si>
    <t>MOD</t>
  </si>
  <si>
    <t>SPA</t>
  </si>
  <si>
    <t>DEC</t>
  </si>
  <si>
    <t>TYN</t>
  </si>
  <si>
    <t>KVS</t>
  </si>
  <si>
    <t>ONV</t>
  </si>
  <si>
    <t>NYM</t>
  </si>
  <si>
    <t>PRV</t>
  </si>
  <si>
    <t>ZAM</t>
  </si>
  <si>
    <t>TSE</t>
  </si>
  <si>
    <t>PPL</t>
  </si>
  <si>
    <t>CER</t>
  </si>
  <si>
    <t>SOP</t>
  </si>
  <si>
    <t>UNL</t>
  </si>
  <si>
    <t>KAD</t>
  </si>
  <si>
    <t>PDM</t>
  </si>
  <si>
    <t>Sobíšek Tomáš 01</t>
  </si>
  <si>
    <t>Brabec Jakub 01</t>
  </si>
  <si>
    <t>Kulich Michal 01</t>
  </si>
  <si>
    <t>Novotný Vojtěch 02</t>
  </si>
  <si>
    <t>Remuta Jakub 02</t>
  </si>
  <si>
    <t>Predka Andreas 02</t>
  </si>
  <si>
    <t>Sedláček Dan 01</t>
  </si>
  <si>
    <t>Dědič Tomislav 02</t>
  </si>
  <si>
    <t>PIS</t>
  </si>
  <si>
    <t>Jarolím Jáchym 02</t>
  </si>
  <si>
    <t>Müller Roman 01</t>
  </si>
  <si>
    <t>Podraský Patrik 02</t>
  </si>
  <si>
    <t>KOJ</t>
  </si>
  <si>
    <t>ZBR</t>
  </si>
  <si>
    <t>Prokop Michael 01</t>
  </si>
  <si>
    <t>Záhora Josef 01</t>
  </si>
  <si>
    <t>Macháček Jan 02</t>
  </si>
  <si>
    <t>Zárubová Kateřina 01</t>
  </si>
  <si>
    <t>Dvořák Jakub 01</t>
  </si>
  <si>
    <t>SEZ</t>
  </si>
  <si>
    <t>Nováček Vojtěch 01</t>
  </si>
  <si>
    <t>Večerka Martin 01</t>
  </si>
  <si>
    <t>Burda Vojtěch 01</t>
  </si>
  <si>
    <t>Hovorka Michal 01</t>
  </si>
  <si>
    <t>Součková Natálie 01</t>
  </si>
  <si>
    <t>Reichová Magdalena 01</t>
  </si>
  <si>
    <t>Černohousová Monika 01</t>
  </si>
  <si>
    <t>Doktorová Sabina 01</t>
  </si>
  <si>
    <t>Bláhová Tereza 01</t>
  </si>
  <si>
    <t>SED</t>
  </si>
  <si>
    <t>Kvasilová Klára 01</t>
  </si>
  <si>
    <t>Betlachová Barbora 01</t>
  </si>
  <si>
    <t>Vohryzka Vít 01</t>
  </si>
  <si>
    <t>Prokop Marek 02</t>
  </si>
  <si>
    <t>Novotný Lukáš 02</t>
  </si>
  <si>
    <t>Andrušík Radek 02</t>
  </si>
  <si>
    <t>Sobíšková Štěpánka 01</t>
  </si>
  <si>
    <t>SHK</t>
  </si>
  <si>
    <t>Dřímálková Adéla 01</t>
  </si>
  <si>
    <t>Hettfleischová Tereza 01</t>
  </si>
  <si>
    <t>Hradil Tomáš 02</t>
  </si>
  <si>
    <t>Kapoun Miroslav 03</t>
  </si>
  <si>
    <t>Cerman Vladimír 02</t>
  </si>
  <si>
    <t>LIB</t>
  </si>
  <si>
    <t>Moudrý Matyáš 02</t>
  </si>
  <si>
    <t>Žáček Jakub 02</t>
  </si>
  <si>
    <t>Minařík Jiří 02</t>
  </si>
  <si>
    <t>Bacílek Lukáš 02</t>
  </si>
  <si>
    <t>Štursa Otakar 02</t>
  </si>
  <si>
    <t>Papoušek Jonáš 02</t>
  </si>
  <si>
    <t>Študlar Štěpán 02</t>
  </si>
  <si>
    <t>Tettinger Petr 03</t>
  </si>
  <si>
    <t>Fiala Šimon 02</t>
  </si>
  <si>
    <t>Hanák Ondřej 03</t>
  </si>
  <si>
    <t>Neradil Vojtěch 03</t>
  </si>
  <si>
    <t>Galádová Barbora 02</t>
  </si>
  <si>
    <t>Házová Adéla 02</t>
  </si>
  <si>
    <t>Beránková Valentýna 03</t>
  </si>
  <si>
    <t>Hermély Gabriela 02</t>
  </si>
  <si>
    <t>Kusovská Adéla 03</t>
  </si>
  <si>
    <t>Zadražilová Anežka 03</t>
  </si>
  <si>
    <t>Vohryzková Anna 03</t>
  </si>
  <si>
    <t>Lahnerová Andrea 03</t>
  </si>
  <si>
    <t>Úlehlová Markéta 03</t>
  </si>
  <si>
    <t>Vrbenská Kateřina 03</t>
  </si>
  <si>
    <t>Báčková Sandra 02</t>
  </si>
  <si>
    <t>Bláhová Karolína 03</t>
  </si>
  <si>
    <t>Počepková Jana 03</t>
  </si>
  <si>
    <t>Havlátová Karolína 03</t>
  </si>
  <si>
    <t>Hronková Monika 02</t>
  </si>
  <si>
    <t>Palatová Jindřiška 03</t>
  </si>
  <si>
    <t>Samec David 01</t>
  </si>
  <si>
    <t>SKD</t>
  </si>
  <si>
    <t>Keist Tomáš 02</t>
  </si>
  <si>
    <t>Sedlák Jiří 03</t>
  </si>
  <si>
    <t>SLH</t>
  </si>
  <si>
    <t>Spěváček Jaroslav 02</t>
  </si>
  <si>
    <t>Müldner Jan 03</t>
  </si>
  <si>
    <t>Veverková Alžběta 01</t>
  </si>
  <si>
    <t>Jakl Jaroslav 01</t>
  </si>
  <si>
    <t>Havlová Kristýna 01</t>
  </si>
  <si>
    <t>Termer Václav 03</t>
  </si>
  <si>
    <t>Húsek Josef 03</t>
  </si>
  <si>
    <t>Herzánová Lucie 03</t>
  </si>
  <si>
    <t>Bokoč Matyáš 01</t>
  </si>
  <si>
    <t>Rác Václav 01</t>
  </si>
  <si>
    <t>Labuť Vojtěch 01</t>
  </si>
  <si>
    <t xml:space="preserve">5.ČP Praha </t>
  </si>
  <si>
    <t>Truhlář Filip 03</t>
  </si>
  <si>
    <t>Zendulka Ondřej 02</t>
  </si>
  <si>
    <t>Valsa Radek 03</t>
  </si>
  <si>
    <t>Řáhová Denisa 01</t>
  </si>
  <si>
    <t>Horáčková Adéla 03</t>
  </si>
  <si>
    <t>Tillerová Andrea 03</t>
  </si>
  <si>
    <t>Dvořáková Eliška 01</t>
  </si>
  <si>
    <t>Vaňourková Markéta 03</t>
  </si>
  <si>
    <t>Húsková Veronika 01</t>
  </si>
  <si>
    <t>Niebauer Jakub 04</t>
  </si>
  <si>
    <t>Vávra Jiří 03</t>
  </si>
  <si>
    <t>Humhal Jiří 03</t>
  </si>
  <si>
    <t>Těšovič Jan 03</t>
  </si>
  <si>
    <t>Macháček Vojtěch 04</t>
  </si>
  <si>
    <t>Jahoda Filip 04</t>
  </si>
  <si>
    <t>Serra Jakub 03</t>
  </si>
  <si>
    <t>Bartoška Daniel 04</t>
  </si>
  <si>
    <t>Bartoška Matěj 04</t>
  </si>
  <si>
    <t>Lošťák Eduard 04</t>
  </si>
  <si>
    <t>Bien Matouš 04</t>
  </si>
  <si>
    <t>Přibyl Lukáš 04</t>
  </si>
  <si>
    <t>Samcová Veronika 04</t>
  </si>
  <si>
    <t>Pudilová Vlaďka 03</t>
  </si>
  <si>
    <t>Jurečková Petra 04</t>
  </si>
  <si>
    <t>Málková Karolína 04</t>
  </si>
  <si>
    <t>Málková Nikola 04</t>
  </si>
  <si>
    <t>Pavlíčková Anna 04</t>
  </si>
  <si>
    <t>Petráčková Magdaléna 04</t>
  </si>
  <si>
    <t>Mikšovicová Natálie 04</t>
  </si>
  <si>
    <t>Doktor Tomáš 04</t>
  </si>
  <si>
    <t>Kleňha Adam 04</t>
  </si>
  <si>
    <t>Košnar Adam 04</t>
  </si>
  <si>
    <t>Pavlíček Jan 04</t>
  </si>
  <si>
    <t>Dvořák Filip 04</t>
  </si>
  <si>
    <t>Janda Tomáš 04</t>
  </si>
  <si>
    <t>Janda Jiří 04</t>
  </si>
  <si>
    <t>Fojtík Adam 04</t>
  </si>
  <si>
    <t>Kleist Milan 01</t>
  </si>
  <si>
    <t>7 jři</t>
  </si>
  <si>
    <t>Hejcman Jakub 01</t>
  </si>
  <si>
    <t>LSB</t>
  </si>
  <si>
    <t>Tulachová Johanka 00</t>
  </si>
  <si>
    <t>K1 2km</t>
  </si>
  <si>
    <t>Militký David 01</t>
  </si>
  <si>
    <t>Ždárský Hubert 04</t>
  </si>
  <si>
    <t>Fulík Albert 04</t>
  </si>
  <si>
    <t>Rudolf Adam 04</t>
  </si>
  <si>
    <t>C1 2km</t>
  </si>
  <si>
    <t>2. ČP RAČICE (I.NZ)</t>
  </si>
  <si>
    <t>Novák Pavel 04</t>
  </si>
  <si>
    <t>2.ČP RAČICE (I.NZ)</t>
  </si>
  <si>
    <t>Junioři</t>
  </si>
  <si>
    <t>Juniorky</t>
  </si>
  <si>
    <t>K4 500</t>
  </si>
  <si>
    <t>dorostenci</t>
  </si>
  <si>
    <t>dorostenky</t>
  </si>
  <si>
    <t>žáci</t>
  </si>
  <si>
    <t>Menšíková Hana 02</t>
  </si>
  <si>
    <t>žákyně</t>
  </si>
  <si>
    <t>Seidlerová Eliška 01</t>
  </si>
  <si>
    <t>Pospíchal Petr 03</t>
  </si>
  <si>
    <t>2 dlouhé + 4 krátké tratě</t>
  </si>
  <si>
    <t>2 dlouhé + 6 krátké tratě</t>
  </si>
  <si>
    <t>2 dlouhé + 7 krátké tratě</t>
  </si>
  <si>
    <t>Plhoň Jan 04</t>
  </si>
  <si>
    <t>Procházková Barbora 04</t>
  </si>
  <si>
    <t>Kotěrová Marie 04</t>
  </si>
  <si>
    <t>Davidová Veronika 04</t>
  </si>
  <si>
    <t>VOS</t>
  </si>
  <si>
    <t>Uher Miroslav 03</t>
  </si>
  <si>
    <t>Němeček Tomáš 03</t>
  </si>
  <si>
    <t>HRA</t>
  </si>
  <si>
    <t>Žákovská Adéla 01</t>
  </si>
  <si>
    <t>8 jři</t>
  </si>
  <si>
    <t>Šulitka Jan 02</t>
  </si>
  <si>
    <t>Hladík Tomáš 02</t>
  </si>
  <si>
    <t>Kropáček Jan 02</t>
  </si>
  <si>
    <t>Pojezný Jan 01</t>
  </si>
  <si>
    <t>Dvořák Čestmír 02</t>
  </si>
  <si>
    <t>Tureček Vojtěch 02</t>
  </si>
  <si>
    <t>C1  2 dlouhé + 4 krátké tratě</t>
  </si>
  <si>
    <t>kanoistky</t>
  </si>
  <si>
    <t>4.ČP RAČICE (MČR krátké tratě)</t>
  </si>
  <si>
    <t xml:space="preserve">5.ČP Most </t>
  </si>
  <si>
    <t>C4 500</t>
  </si>
  <si>
    <t xml:space="preserve"> 4.ČP RAČICE (MČR kr.tratě)</t>
  </si>
  <si>
    <t xml:space="preserve">5.ČP </t>
  </si>
  <si>
    <t>Krejčí Aleš 04</t>
  </si>
  <si>
    <t>Kukačková Natálie 04</t>
  </si>
  <si>
    <t>Stengelová Denisa 03</t>
  </si>
  <si>
    <t>Krausová Alena 02</t>
  </si>
  <si>
    <t>Kyselá Vendule 01</t>
  </si>
  <si>
    <t>Vítková Veronika 04</t>
  </si>
  <si>
    <t>Janatová Adéla 04</t>
  </si>
  <si>
    <t xml:space="preserve"> 1.ČP Praha (MČR dl.tr.)</t>
  </si>
  <si>
    <t>Zvěřová Kristýna 04</t>
  </si>
  <si>
    <t>VSO</t>
  </si>
  <si>
    <t>Vodičková Klára 04</t>
  </si>
  <si>
    <t>Kukačková Karolína 05</t>
  </si>
  <si>
    <t>Boumová Aneta 05</t>
  </si>
  <si>
    <t xml:space="preserve">Tettingerová Tereza </t>
  </si>
  <si>
    <t>Sovová Barbora 05</t>
  </si>
  <si>
    <t>Schořová Johana 05</t>
  </si>
  <si>
    <t>Bartáková Kateřina 05</t>
  </si>
  <si>
    <t>Blechová Kateřina 05</t>
  </si>
  <si>
    <t>Ondrová Vendula 04</t>
  </si>
  <si>
    <t>Krausová Karolína 05</t>
  </si>
  <si>
    <t>Čechová Zuzana 04</t>
  </si>
  <si>
    <t>Hejcmanová Leona 05</t>
  </si>
  <si>
    <t>Hrábek Lukáš 05</t>
  </si>
  <si>
    <t>Kurťák Šimon 05</t>
  </si>
  <si>
    <t>Svrček Radovan 04</t>
  </si>
  <si>
    <t>Prchlík Ondřej 05</t>
  </si>
  <si>
    <t>Hirsch Ondřej 05</t>
  </si>
  <si>
    <t>Kapoun Pavel 05</t>
  </si>
  <si>
    <t>Váňa Vojtěch 04</t>
  </si>
  <si>
    <t>Souček Lukáš 05</t>
  </si>
  <si>
    <t>Horňák Rostislav 04</t>
  </si>
  <si>
    <t xml:space="preserve">Hadaš Petr 04 </t>
  </si>
  <si>
    <t>Šimek Albert 05</t>
  </si>
  <si>
    <t>Váverka Filip 05</t>
  </si>
  <si>
    <t>Dědič Stanislav 04</t>
  </si>
  <si>
    <t>Koreš Dan 04</t>
  </si>
  <si>
    <t>Janďourek Šimon 04</t>
  </si>
  <si>
    <t>Fiala Oldřich 04</t>
  </si>
  <si>
    <t>Pták Zbyněk 05</t>
  </si>
  <si>
    <t>Kot Artur 05</t>
  </si>
  <si>
    <t>Horáček Adam 05</t>
  </si>
  <si>
    <t>Hrádek Adam</t>
  </si>
  <si>
    <t>Kot Bartoloměj 05</t>
  </si>
  <si>
    <t>Rašek Ondřej 05</t>
  </si>
  <si>
    <t>Hildebrant Stanislav 05</t>
  </si>
  <si>
    <t>Hájek Tomáš 05</t>
  </si>
  <si>
    <t>Šafařík Filip 05</t>
  </si>
  <si>
    <t>Papoušek Štěpán 05</t>
  </si>
  <si>
    <t>Tobiášek Daniel 05</t>
  </si>
  <si>
    <t>Špaček Marek 05</t>
  </si>
  <si>
    <t>Balane Kateřina 02</t>
  </si>
  <si>
    <t>Cigánek Martin 02</t>
  </si>
  <si>
    <t>8 jky</t>
  </si>
  <si>
    <t>Čermák Jan 01</t>
  </si>
  <si>
    <t>Kubeš Patrik 01</t>
  </si>
  <si>
    <t>9 jří</t>
  </si>
  <si>
    <t>Lekešová Dominika 05</t>
  </si>
  <si>
    <t>Hojná Anežka 05</t>
  </si>
  <si>
    <t>Trnka Filip 04</t>
  </si>
  <si>
    <t>Béňa Ondřej 05</t>
  </si>
  <si>
    <t>Kotek Petr 05</t>
  </si>
  <si>
    <t>Merhautová Lucie 05</t>
  </si>
  <si>
    <t>Tvrdoňová Anna 05</t>
  </si>
  <si>
    <t>Prášil Kryštov 04</t>
  </si>
  <si>
    <t>Milo Vojtěch 04</t>
  </si>
  <si>
    <t xml:space="preserve"> 3. ČP RAČICE </t>
  </si>
  <si>
    <t>Tichý Jan 05</t>
  </si>
  <si>
    <t>1 jři</t>
  </si>
  <si>
    <t>3 jři</t>
  </si>
  <si>
    <t>9 jři</t>
  </si>
  <si>
    <t>4 jři</t>
  </si>
  <si>
    <t>Kortan Petr 01</t>
  </si>
  <si>
    <t>Perol Benjamín 01</t>
  </si>
  <si>
    <t>1 jky</t>
  </si>
  <si>
    <t xml:space="preserve">3.ČP RAČICE </t>
  </si>
  <si>
    <t>6 jky</t>
  </si>
  <si>
    <t>Gavalová Nikola 05</t>
  </si>
  <si>
    <t>Pastorová Denisa 03</t>
  </si>
  <si>
    <t>Kučírek Lukáš 04</t>
  </si>
  <si>
    <t>Frolík Martin 05</t>
  </si>
  <si>
    <t>Nykl Michal 05</t>
  </si>
  <si>
    <t>Kučírková Tereza 05</t>
  </si>
  <si>
    <t>Svozilová Petra 05</t>
  </si>
  <si>
    <t>Kotková Lenka 05</t>
  </si>
  <si>
    <t>Šulitková Kateřina 05</t>
  </si>
  <si>
    <t>Žáčková Barbora 05</t>
  </si>
  <si>
    <t>Koubová Kateřina 05</t>
  </si>
  <si>
    <t>Pavlisová Ludmila 05</t>
  </si>
  <si>
    <t>Tmejová Tereza 05</t>
  </si>
  <si>
    <t>Šantora Jáchym 04</t>
  </si>
  <si>
    <t>Černošek Radim 05</t>
  </si>
  <si>
    <t>Hynčica Jan 04</t>
  </si>
  <si>
    <t>Pražský Lukáš 04</t>
  </si>
  <si>
    <t>Hanák Ondřej 04</t>
  </si>
  <si>
    <t>Lohndorfofová Anežka 03</t>
  </si>
  <si>
    <t>Lovíšek David 02</t>
  </si>
  <si>
    <t>Bubák Milan 02</t>
  </si>
  <si>
    <t>Hrábek Nikola 03</t>
  </si>
  <si>
    <t>5 jky</t>
  </si>
  <si>
    <t>7 jky</t>
  </si>
  <si>
    <t>4 jky</t>
  </si>
  <si>
    <t>13 jky</t>
  </si>
  <si>
    <t>2 jky</t>
  </si>
  <si>
    <t>Pavlík Josef 01</t>
  </si>
  <si>
    <t>Pjajčík Michal 01</t>
  </si>
  <si>
    <t>5 jři</t>
  </si>
  <si>
    <t>6 jři</t>
  </si>
  <si>
    <t>11 jři</t>
  </si>
  <si>
    <t>Křižovič Jan 01</t>
  </si>
  <si>
    <t>2 jři</t>
  </si>
  <si>
    <t>3 jky</t>
  </si>
  <si>
    <t>Kočandrlová Viktorie 03</t>
  </si>
  <si>
    <t>Šloufová Kristýna 05</t>
  </si>
  <si>
    <t>Andrýsková Simona 05</t>
  </si>
  <si>
    <t>3. ČP RAČICE</t>
  </si>
  <si>
    <t xml:space="preserve">3. ČP RAČICE </t>
  </si>
  <si>
    <t>3.ČP RAČICE</t>
  </si>
  <si>
    <t xml:space="preserve"> 3.ČP RAČICE </t>
  </si>
  <si>
    <t xml:space="preserve">5 jky </t>
  </si>
  <si>
    <t>3 ženy</t>
  </si>
  <si>
    <t>Šamšulová Patricie 04</t>
  </si>
  <si>
    <t>Procházka Daniel 05</t>
  </si>
  <si>
    <t>Malý Bronislav 05</t>
  </si>
  <si>
    <t>Chlumecký David 04</t>
  </si>
  <si>
    <t>Polách František 05</t>
  </si>
  <si>
    <t>Jelínek Filip 04</t>
  </si>
  <si>
    <t>Amerová Alexandra 03</t>
  </si>
  <si>
    <t>Tomanová Magdaléna 02</t>
  </si>
  <si>
    <t>9 dci</t>
  </si>
  <si>
    <t>4 dci</t>
  </si>
  <si>
    <t>15 dci</t>
  </si>
  <si>
    <t>Hozák Daniel-Oskar 03</t>
  </si>
  <si>
    <t>Vorlický Vítek 03</t>
  </si>
  <si>
    <t>Kusák Jiří 03</t>
  </si>
  <si>
    <t>Tanglmajer Aleš 02</t>
  </si>
  <si>
    <t>Ammerová Nikole 01</t>
  </si>
  <si>
    <t>Kindlová Magdaléna 01</t>
  </si>
  <si>
    <t>BER</t>
  </si>
  <si>
    <t>Lamprechtová Tereza 01</t>
  </si>
  <si>
    <t>1 ženy</t>
  </si>
  <si>
    <t>2 ženy</t>
  </si>
  <si>
    <t>5 ženy</t>
  </si>
  <si>
    <t>4 ženy</t>
  </si>
  <si>
    <t>1 jun</t>
  </si>
  <si>
    <t>4 jun</t>
  </si>
  <si>
    <t>8 jun</t>
  </si>
  <si>
    <t>6 jun</t>
  </si>
  <si>
    <t>Vít Petr 01</t>
  </si>
  <si>
    <t>Verner Ondřej 01</t>
  </si>
  <si>
    <t>;</t>
  </si>
  <si>
    <t>5 jun</t>
  </si>
  <si>
    <t>2 jun</t>
  </si>
  <si>
    <t>7 jun</t>
  </si>
  <si>
    <t>2 muži</t>
  </si>
  <si>
    <t>Vostradovský Tomáš 02</t>
  </si>
  <si>
    <t>11 jun</t>
  </si>
  <si>
    <t>3 muži</t>
  </si>
  <si>
    <t>9 jun</t>
  </si>
  <si>
    <t>10 jun</t>
  </si>
  <si>
    <t>Janáčková Denisa 06</t>
  </si>
  <si>
    <t>Langmaierová Julie 05</t>
  </si>
</sst>
</file>

<file path=xl/styles.xml><?xml version="1.0" encoding="utf-8"?>
<styleSheet xmlns="http://schemas.openxmlformats.org/spreadsheetml/2006/main">
  <fonts count="25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B05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FFC000"/>
      <name val="Arial"/>
      <family val="2"/>
      <charset val="238"/>
    </font>
    <font>
      <sz val="11"/>
      <name val="Arial"/>
      <family val="2"/>
      <charset val="238"/>
    </font>
    <font>
      <b/>
      <sz val="10"/>
      <color rgb="FF181DEC"/>
      <name val="Arial"/>
      <family val="2"/>
      <charset val="238"/>
    </font>
    <font>
      <b/>
      <sz val="10"/>
      <color theme="9" tint="-0.249977111117893"/>
      <name val="Arial"/>
      <family val="2"/>
      <charset val="238"/>
    </font>
    <font>
      <b/>
      <sz val="11"/>
      <color theme="9" tint="-0.249977111117893"/>
      <name val="Arial"/>
      <family val="2"/>
      <charset val="238"/>
    </font>
    <font>
      <sz val="10"/>
      <color rgb="FF181DEC"/>
      <name val="Arial"/>
      <family val="2"/>
      <charset val="238"/>
    </font>
    <font>
      <b/>
      <sz val="10"/>
      <color rgb="FFFF3300"/>
      <name val="Arial"/>
      <family val="2"/>
      <charset val="238"/>
    </font>
    <font>
      <b/>
      <sz val="10"/>
      <color rgb="FF3123ED"/>
      <name val="Arial"/>
      <family val="2"/>
      <charset val="238"/>
    </font>
    <font>
      <b/>
      <sz val="10"/>
      <color rgb="FFC00000"/>
      <name val="Arial"/>
      <family val="2"/>
      <charset val="238"/>
    </font>
    <font>
      <b/>
      <sz val="11"/>
      <color rgb="FF181DEC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/>
    <xf numFmtId="1" fontId="8" fillId="0" borderId="1" xfId="0" applyNumberFormat="1" applyFont="1" applyBorder="1" applyAlignment="1">
      <alignment horizontal="center"/>
    </xf>
    <xf numFmtId="1" fontId="2" fillId="2" borderId="11" xfId="0" applyNumberFormat="1" applyFont="1" applyFill="1" applyBorder="1" applyAlignment="1">
      <alignment horizontal="center"/>
    </xf>
    <xf numFmtId="1" fontId="2" fillId="5" borderId="11" xfId="0" applyNumberFormat="1" applyFont="1" applyFill="1" applyBorder="1" applyAlignment="1">
      <alignment horizontal="center"/>
    </xf>
    <xf numFmtId="1" fontId="6" fillId="5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/>
    <xf numFmtId="1" fontId="0" fillId="5" borderId="11" xfId="0" applyNumberForma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6" fillId="5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2" borderId="11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Fill="1"/>
    <xf numFmtId="1" fontId="6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4" fillId="0" borderId="2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1" fillId="2" borderId="5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3" borderId="14" xfId="0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0" fontId="1" fillId="3" borderId="5" xfId="0" applyFont="1" applyFill="1" applyBorder="1" applyAlignment="1">
      <alignment vertical="top"/>
    </xf>
    <xf numFmtId="0" fontId="2" fillId="3" borderId="15" xfId="0" applyFont="1" applyFill="1" applyBorder="1" applyAlignment="1">
      <alignment vertical="top"/>
    </xf>
    <xf numFmtId="0" fontId="1" fillId="4" borderId="20" xfId="0" applyFont="1" applyFill="1" applyBorder="1" applyAlignment="1">
      <alignment vertical="top"/>
    </xf>
    <xf numFmtId="0" fontId="7" fillId="4" borderId="5" xfId="0" applyFont="1" applyFill="1" applyBorder="1" applyAlignment="1">
      <alignment vertical="top"/>
    </xf>
    <xf numFmtId="0" fontId="1" fillId="4" borderId="5" xfId="0" applyFont="1" applyFill="1" applyBorder="1" applyAlignment="1">
      <alignment vertical="top"/>
    </xf>
    <xf numFmtId="0" fontId="1" fillId="5" borderId="20" xfId="0" applyFont="1" applyFill="1" applyBorder="1" applyAlignment="1">
      <alignment vertical="top"/>
    </xf>
    <xf numFmtId="0" fontId="7" fillId="5" borderId="5" xfId="0" applyFont="1" applyFill="1" applyBorder="1" applyAlignment="1">
      <alignment vertical="top"/>
    </xf>
    <xf numFmtId="0" fontId="1" fillId="5" borderId="5" xfId="0" applyFont="1" applyFill="1" applyBorder="1" applyAlignment="1">
      <alignment vertical="top"/>
    </xf>
    <xf numFmtId="0" fontId="7" fillId="5" borderId="6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7" fillId="4" borderId="10" xfId="0" applyFont="1" applyFill="1" applyBorder="1" applyAlignment="1">
      <alignment vertical="top"/>
    </xf>
    <xf numFmtId="1" fontId="10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4" fillId="5" borderId="23" xfId="0" applyFont="1" applyFill="1" applyBorder="1" applyAlignment="1">
      <alignment horizontal="center" vertical="top"/>
    </xf>
    <xf numFmtId="0" fontId="5" fillId="5" borderId="24" xfId="0" applyFont="1" applyFill="1" applyBorder="1" applyAlignment="1">
      <alignment horizontal="center" vertical="top"/>
    </xf>
    <xf numFmtId="0" fontId="4" fillId="5" borderId="24" xfId="0" applyFont="1" applyFill="1" applyBorder="1" applyAlignment="1">
      <alignment horizontal="center" vertical="top"/>
    </xf>
    <xf numFmtId="0" fontId="5" fillId="5" borderId="29" xfId="0" applyFont="1" applyFill="1" applyBorder="1" applyAlignment="1">
      <alignment horizontal="center" vertical="top"/>
    </xf>
    <xf numFmtId="0" fontId="5" fillId="3" borderId="24" xfId="0" applyFont="1" applyFill="1" applyBorder="1" applyAlignment="1">
      <alignment horizontal="center" vertical="top"/>
    </xf>
    <xf numFmtId="0" fontId="4" fillId="3" borderId="24" xfId="0" applyFont="1" applyFill="1" applyBorder="1" applyAlignment="1">
      <alignment horizontal="center" vertical="top"/>
    </xf>
    <xf numFmtId="0" fontId="5" fillId="3" borderId="36" xfId="0" applyFont="1" applyFill="1" applyBorder="1" applyAlignment="1">
      <alignment horizontal="center" vertical="top"/>
    </xf>
    <xf numFmtId="0" fontId="4" fillId="0" borderId="39" xfId="0" applyFont="1" applyBorder="1" applyAlignment="1">
      <alignment horizontal="center" vertical="top"/>
    </xf>
    <xf numFmtId="0" fontId="5" fillId="2" borderId="24" xfId="0" applyFont="1" applyFill="1" applyBorder="1" applyAlignment="1">
      <alignment horizontal="center" vertical="top"/>
    </xf>
    <xf numFmtId="0" fontId="4" fillId="2" borderId="24" xfId="0" applyFont="1" applyFill="1" applyBorder="1" applyAlignment="1">
      <alignment horizontal="center" vertical="top"/>
    </xf>
    <xf numFmtId="0" fontId="5" fillId="2" borderId="29" xfId="0" applyFont="1" applyFill="1" applyBorder="1" applyAlignment="1">
      <alignment horizontal="center" vertical="top"/>
    </xf>
    <xf numFmtId="0" fontId="4" fillId="3" borderId="30" xfId="0" applyFont="1" applyFill="1" applyBorder="1" applyAlignment="1">
      <alignment horizontal="center" vertical="top"/>
    </xf>
    <xf numFmtId="0" fontId="4" fillId="4" borderId="23" xfId="0" applyFont="1" applyFill="1" applyBorder="1" applyAlignment="1">
      <alignment horizontal="center" vertical="top"/>
    </xf>
    <xf numFmtId="0" fontId="5" fillId="4" borderId="24" xfId="0" applyFont="1" applyFill="1" applyBorder="1" applyAlignment="1">
      <alignment horizontal="center" vertical="top"/>
    </xf>
    <xf numFmtId="0" fontId="4" fillId="4" borderId="24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0" fontId="4" fillId="2" borderId="11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4" fillId="3" borderId="11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4" fillId="4" borderId="11" xfId="0" applyFont="1" applyFill="1" applyBorder="1" applyAlignment="1">
      <alignment horizontal="center" vertical="top"/>
    </xf>
    <xf numFmtId="0" fontId="5" fillId="4" borderId="11" xfId="0" applyFont="1" applyFill="1" applyBorder="1" applyAlignment="1">
      <alignment horizontal="center" vertical="top"/>
    </xf>
    <xf numFmtId="0" fontId="4" fillId="5" borderId="11" xfId="0" applyFont="1" applyFill="1" applyBorder="1" applyAlignment="1">
      <alignment horizontal="center" vertical="top"/>
    </xf>
    <xf numFmtId="0" fontId="5" fillId="5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top"/>
    </xf>
    <xf numFmtId="0" fontId="1" fillId="5" borderId="11" xfId="0" applyFont="1" applyFill="1" applyBorder="1" applyAlignment="1">
      <alignment horizontal="center" vertical="top"/>
    </xf>
    <xf numFmtId="0" fontId="7" fillId="5" borderId="11" xfId="0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0" fontId="2" fillId="0" borderId="11" xfId="0" applyFont="1" applyBorder="1"/>
    <xf numFmtId="0" fontId="1" fillId="0" borderId="11" xfId="0" applyFont="1" applyBorder="1" applyAlignment="1">
      <alignment horizontal="center"/>
    </xf>
    <xf numFmtId="0" fontId="5" fillId="4" borderId="29" xfId="0" applyFont="1" applyFill="1" applyBorder="1" applyAlignment="1">
      <alignment horizontal="center" vertical="top"/>
    </xf>
    <xf numFmtId="0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11" xfId="0" applyNumberFormat="1" applyFont="1" applyBorder="1" applyAlignment="1"/>
    <xf numFmtId="0" fontId="2" fillId="0" borderId="11" xfId="0" applyNumberFormat="1" applyFont="1" applyBorder="1" applyAlignment="1">
      <alignment horizontal="left"/>
    </xf>
    <xf numFmtId="0" fontId="4" fillId="3" borderId="23" xfId="0" applyFont="1" applyFill="1" applyBorder="1" applyAlignment="1">
      <alignment horizontal="center" vertical="top"/>
    </xf>
    <xf numFmtId="0" fontId="5" fillId="3" borderId="29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vertical="top"/>
    </xf>
    <xf numFmtId="0" fontId="1" fillId="3" borderId="11" xfId="0" applyFont="1" applyFill="1" applyBorder="1" applyAlignment="1">
      <alignment vertical="top"/>
    </xf>
    <xf numFmtId="0" fontId="1" fillId="5" borderId="11" xfId="0" applyFont="1" applyFill="1" applyBorder="1" applyAlignment="1">
      <alignment vertical="top"/>
    </xf>
    <xf numFmtId="0" fontId="7" fillId="5" borderId="11" xfId="0" applyFont="1" applyFill="1" applyBorder="1" applyAlignment="1">
      <alignment vertical="top"/>
    </xf>
    <xf numFmtId="0" fontId="4" fillId="0" borderId="24" xfId="0" applyFont="1" applyBorder="1" applyAlignment="1">
      <alignment horizontal="center" vertical="top"/>
    </xf>
    <xf numFmtId="0" fontId="1" fillId="3" borderId="9" xfId="0" applyFont="1" applyFill="1" applyBorder="1" applyAlignment="1">
      <alignment vertical="top"/>
    </xf>
    <xf numFmtId="0" fontId="1" fillId="3" borderId="17" xfId="0" applyFont="1" applyFill="1" applyBorder="1" applyAlignment="1">
      <alignment vertical="top"/>
    </xf>
    <xf numFmtId="0" fontId="2" fillId="3" borderId="9" xfId="0" applyFont="1" applyFill="1" applyBorder="1" applyAlignment="1">
      <alignment vertical="top"/>
    </xf>
    <xf numFmtId="0" fontId="7" fillId="3" borderId="9" xfId="0" applyFont="1" applyFill="1" applyBorder="1" applyAlignment="1">
      <alignment vertical="top"/>
    </xf>
    <xf numFmtId="0" fontId="1" fillId="3" borderId="25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5" fillId="5" borderId="12" xfId="0" applyFon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3" borderId="18" xfId="0" applyFont="1" applyFill="1" applyBorder="1" applyAlignment="1">
      <alignment vertical="top"/>
    </xf>
    <xf numFmtId="0" fontId="2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4" fillId="3" borderId="2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horizontal="center" vertical="top"/>
    </xf>
    <xf numFmtId="0" fontId="1" fillId="2" borderId="20" xfId="0" applyFont="1" applyFill="1" applyBorder="1" applyAlignment="1">
      <alignment vertical="top"/>
    </xf>
    <xf numFmtId="0" fontId="4" fillId="2" borderId="23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1" fillId="3" borderId="20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4" fillId="3" borderId="21" xfId="0" applyFont="1" applyFill="1" applyBorder="1" applyAlignment="1">
      <alignment horizontal="center" vertical="top"/>
    </xf>
    <xf numFmtId="0" fontId="4" fillId="3" borderId="7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1" fillId="3" borderId="40" xfId="0" applyFont="1" applyFill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NumberFormat="1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 vertical="top"/>
    </xf>
    <xf numFmtId="0" fontId="5" fillId="4" borderId="12" xfId="0" applyFont="1" applyFill="1" applyBorder="1" applyAlignment="1">
      <alignment horizontal="center" vertical="top"/>
    </xf>
    <xf numFmtId="0" fontId="1" fillId="4" borderId="25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1" fillId="0" borderId="33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0" fontId="4" fillId="2" borderId="13" xfId="0" applyFont="1" applyFill="1" applyBorder="1" applyAlignment="1">
      <alignment horizontal="center" vertical="top"/>
    </xf>
    <xf numFmtId="0" fontId="1" fillId="2" borderId="22" xfId="0" applyFont="1" applyFill="1" applyBorder="1" applyAlignment="1">
      <alignment vertical="top"/>
    </xf>
    <xf numFmtId="0" fontId="1" fillId="2" borderId="12" xfId="0" applyFont="1" applyFill="1" applyBorder="1" applyAlignment="1">
      <alignment vertical="top"/>
    </xf>
    <xf numFmtId="0" fontId="5" fillId="3" borderId="16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vertical="top"/>
    </xf>
    <xf numFmtId="0" fontId="2" fillId="0" borderId="32" xfId="0" applyFont="1" applyBorder="1" applyAlignment="1">
      <alignment horizontal="center" vertical="top"/>
    </xf>
    <xf numFmtId="0" fontId="4" fillId="5" borderId="13" xfId="0" applyFont="1" applyFill="1" applyBorder="1" applyAlignment="1">
      <alignment horizontal="center" vertical="top"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0" fillId="0" borderId="0" xfId="0" applyFill="1" applyAlignment="1"/>
    <xf numFmtId="1" fontId="7" fillId="0" borderId="27" xfId="0" applyNumberFormat="1" applyFont="1" applyBorder="1" applyAlignment="1">
      <alignment horizontal="center"/>
    </xf>
    <xf numFmtId="0" fontId="1" fillId="9" borderId="3" xfId="0" applyFont="1" applyFill="1" applyBorder="1" applyAlignment="1">
      <alignment horizontal="center" vertical="top"/>
    </xf>
    <xf numFmtId="0" fontId="1" fillId="7" borderId="14" xfId="0" applyFont="1" applyFill="1" applyBorder="1" applyAlignment="1">
      <alignment vertical="top"/>
    </xf>
    <xf numFmtId="0" fontId="1" fillId="7" borderId="5" xfId="0" applyFont="1" applyFill="1" applyBorder="1" applyAlignment="1">
      <alignment vertical="top"/>
    </xf>
    <xf numFmtId="0" fontId="1" fillId="7" borderId="15" xfId="0" applyFont="1" applyFill="1" applyBorder="1" applyAlignment="1">
      <alignment vertical="top"/>
    </xf>
    <xf numFmtId="0" fontId="7" fillId="7" borderId="5" xfId="0" applyFont="1" applyFill="1" applyBorder="1" applyAlignment="1">
      <alignment vertical="top"/>
    </xf>
    <xf numFmtId="0" fontId="4" fillId="7" borderId="30" xfId="0" applyFont="1" applyFill="1" applyBorder="1" applyAlignment="1">
      <alignment horizontal="center" vertical="top"/>
    </xf>
    <xf numFmtId="0" fontId="5" fillId="7" borderId="24" xfId="0" applyFont="1" applyFill="1" applyBorder="1" applyAlignment="1">
      <alignment horizontal="center" vertical="top"/>
    </xf>
    <xf numFmtId="0" fontId="4" fillId="7" borderId="24" xfId="0" applyFont="1" applyFill="1" applyBorder="1" applyAlignment="1">
      <alignment horizontal="center" vertical="top"/>
    </xf>
    <xf numFmtId="0" fontId="5" fillId="7" borderId="36" xfId="0" applyFont="1" applyFill="1" applyBorder="1" applyAlignment="1">
      <alignment horizontal="center" vertical="top"/>
    </xf>
    <xf numFmtId="1" fontId="2" fillId="7" borderId="13" xfId="0" applyNumberFormat="1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7" fillId="7" borderId="11" xfId="0" applyFont="1" applyFill="1" applyBorder="1" applyAlignment="1">
      <alignment vertical="top"/>
    </xf>
    <xf numFmtId="0" fontId="1" fillId="7" borderId="11" xfId="0" applyFont="1" applyFill="1" applyBorder="1" applyAlignment="1">
      <alignment vertical="top"/>
    </xf>
    <xf numFmtId="0" fontId="5" fillId="7" borderId="11" xfId="0" applyFont="1" applyFill="1" applyBorder="1" applyAlignment="1">
      <alignment horizontal="center" vertical="top"/>
    </xf>
    <xf numFmtId="0" fontId="4" fillId="7" borderId="11" xfId="0" applyFont="1" applyFill="1" applyBorder="1" applyAlignment="1">
      <alignment horizontal="center" vertical="top"/>
    </xf>
    <xf numFmtId="0" fontId="1" fillId="5" borderId="13" xfId="0" applyFont="1" applyFill="1" applyBorder="1" applyAlignment="1">
      <alignment vertical="top"/>
    </xf>
    <xf numFmtId="0" fontId="4" fillId="7" borderId="22" xfId="0" applyFont="1" applyFill="1" applyBorder="1" applyAlignment="1">
      <alignment horizontal="center" vertical="top"/>
    </xf>
    <xf numFmtId="0" fontId="5" fillId="7" borderId="12" xfId="0" applyFont="1" applyFill="1" applyBorder="1" applyAlignment="1">
      <alignment horizontal="center" vertical="top"/>
    </xf>
    <xf numFmtId="0" fontId="11" fillId="0" borderId="43" xfId="0" applyFont="1" applyBorder="1" applyAlignment="1">
      <alignment horizontal="center"/>
    </xf>
    <xf numFmtId="0" fontId="4" fillId="7" borderId="36" xfId="0" applyFont="1" applyFill="1" applyBorder="1" applyAlignment="1">
      <alignment horizontal="center" vertical="top"/>
    </xf>
    <xf numFmtId="0" fontId="5" fillId="7" borderId="29" xfId="0" applyFont="1" applyFill="1" applyBorder="1" applyAlignment="1">
      <alignment horizontal="center" vertical="top"/>
    </xf>
    <xf numFmtId="0" fontId="4" fillId="7" borderId="13" xfId="0" applyFont="1" applyFill="1" applyBorder="1" applyAlignment="1">
      <alignment horizontal="center" vertical="top"/>
    </xf>
    <xf numFmtId="0" fontId="1" fillId="5" borderId="14" xfId="0" applyFont="1" applyFill="1" applyBorder="1" applyAlignment="1">
      <alignment vertical="top"/>
    </xf>
    <xf numFmtId="0" fontId="4" fillId="5" borderId="3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7" fillId="5" borderId="12" xfId="0" applyFont="1" applyFill="1" applyBorder="1" applyAlignment="1">
      <alignment vertical="top"/>
    </xf>
    <xf numFmtId="0" fontId="4" fillId="5" borderId="22" xfId="0" applyFont="1" applyFill="1" applyBorder="1" applyAlignment="1">
      <alignment horizontal="center" vertical="top"/>
    </xf>
    <xf numFmtId="0" fontId="15" fillId="0" borderId="0" xfId="0" applyNumberFormat="1" applyFont="1" applyFill="1" applyBorder="1" applyAlignment="1">
      <alignment horizontal="left"/>
    </xf>
    <xf numFmtId="0" fontId="1" fillId="7" borderId="41" xfId="0" applyFont="1" applyFill="1" applyBorder="1" applyAlignment="1">
      <alignment vertical="top"/>
    </xf>
    <xf numFmtId="0" fontId="1" fillId="7" borderId="25" xfId="0" applyFont="1" applyFill="1" applyBorder="1" applyAlignment="1">
      <alignment vertical="top"/>
    </xf>
    <xf numFmtId="0" fontId="1" fillId="7" borderId="9" xfId="0" applyFont="1" applyFill="1" applyBorder="1" applyAlignment="1">
      <alignment vertical="top"/>
    </xf>
    <xf numFmtId="0" fontId="7" fillId="7" borderId="9" xfId="0" applyFont="1" applyFill="1" applyBorder="1" applyAlignment="1">
      <alignment vertical="top"/>
    </xf>
    <xf numFmtId="0" fontId="7" fillId="7" borderId="10" xfId="0" applyFont="1" applyFill="1" applyBorder="1" applyAlignment="1">
      <alignment vertical="top"/>
    </xf>
    <xf numFmtId="0" fontId="7" fillId="7" borderId="20" xfId="0" applyFont="1" applyFill="1" applyBorder="1" applyAlignment="1">
      <alignment vertical="top"/>
    </xf>
    <xf numFmtId="0" fontId="1" fillId="7" borderId="6" xfId="0" applyFont="1" applyFill="1" applyBorder="1" applyAlignment="1">
      <alignment vertical="top"/>
    </xf>
    <xf numFmtId="0" fontId="4" fillId="7" borderId="42" xfId="0" applyFont="1" applyFill="1" applyBorder="1" applyAlignment="1">
      <alignment horizontal="center" vertical="top"/>
    </xf>
    <xf numFmtId="0" fontId="5" fillId="7" borderId="23" xfId="0" applyFont="1" applyFill="1" applyBorder="1" applyAlignment="1">
      <alignment horizontal="center" vertical="top"/>
    </xf>
    <xf numFmtId="0" fontId="5" fillId="6" borderId="11" xfId="0" applyFont="1" applyFill="1" applyBorder="1" applyAlignment="1">
      <alignment horizontal="center" vertical="top"/>
    </xf>
    <xf numFmtId="0" fontId="4" fillId="6" borderId="11" xfId="0" applyFont="1" applyFill="1" applyBorder="1" applyAlignment="1">
      <alignment horizontal="center" vertical="top"/>
    </xf>
    <xf numFmtId="0" fontId="4" fillId="6" borderId="22" xfId="0" applyFont="1" applyFill="1" applyBorder="1" applyAlignment="1">
      <alignment horizontal="center" vertical="top"/>
    </xf>
    <xf numFmtId="1" fontId="2" fillId="10" borderId="11" xfId="0" applyNumberFormat="1" applyFont="1" applyFill="1" applyBorder="1" applyAlignment="1">
      <alignment horizontal="center"/>
    </xf>
    <xf numFmtId="0" fontId="0" fillId="0" borderId="31" xfId="0" applyBorder="1" applyAlignment="1"/>
    <xf numFmtId="0" fontId="6" fillId="7" borderId="15" xfId="0" applyFont="1" applyFill="1" applyBorder="1" applyAlignment="1">
      <alignment vertical="top"/>
    </xf>
    <xf numFmtId="0" fontId="1" fillId="7" borderId="20" xfId="0" applyFont="1" applyFill="1" applyBorder="1" applyAlignment="1">
      <alignment vertical="top"/>
    </xf>
    <xf numFmtId="0" fontId="4" fillId="7" borderId="23" xfId="0" applyFont="1" applyFill="1" applyBorder="1" applyAlignment="1">
      <alignment horizontal="center" vertical="top"/>
    </xf>
    <xf numFmtId="0" fontId="5" fillId="7" borderId="19" xfId="0" applyFont="1" applyFill="1" applyBorder="1" applyAlignment="1">
      <alignment horizontal="center" vertical="top"/>
    </xf>
    <xf numFmtId="0" fontId="1" fillId="11" borderId="5" xfId="0" applyFont="1" applyFill="1" applyBorder="1" applyAlignment="1">
      <alignment vertical="top"/>
    </xf>
    <xf numFmtId="0" fontId="1" fillId="11" borderId="6" xfId="0" applyFont="1" applyFill="1" applyBorder="1" applyAlignment="1">
      <alignment vertical="top"/>
    </xf>
    <xf numFmtId="0" fontId="5" fillId="11" borderId="24" xfId="0" applyFont="1" applyFill="1" applyBorder="1" applyAlignment="1">
      <alignment horizontal="center" vertical="top"/>
    </xf>
    <xf numFmtId="0" fontId="4" fillId="11" borderId="24" xfId="0" applyFont="1" applyFill="1" applyBorder="1" applyAlignment="1">
      <alignment horizontal="center" vertical="top"/>
    </xf>
    <xf numFmtId="0" fontId="5" fillId="11" borderId="29" xfId="0" applyFont="1" applyFill="1" applyBorder="1" applyAlignment="1">
      <alignment horizontal="center" vertical="top"/>
    </xf>
    <xf numFmtId="0" fontId="1" fillId="11" borderId="15" xfId="0" applyFont="1" applyFill="1" applyBorder="1" applyAlignment="1">
      <alignment vertical="top"/>
    </xf>
    <xf numFmtId="0" fontId="5" fillId="11" borderId="36" xfId="0" applyFont="1" applyFill="1" applyBorder="1" applyAlignment="1">
      <alignment horizontal="center" vertical="top"/>
    </xf>
    <xf numFmtId="0" fontId="5" fillId="6" borderId="12" xfId="0" applyFont="1" applyFill="1" applyBorder="1" applyAlignment="1">
      <alignment horizontal="center" vertical="top"/>
    </xf>
    <xf numFmtId="0" fontId="1" fillId="6" borderId="25" xfId="0" applyFont="1" applyFill="1" applyBorder="1" applyAlignment="1">
      <alignment vertical="top"/>
    </xf>
    <xf numFmtId="0" fontId="1" fillId="6" borderId="9" xfId="0" applyFont="1" applyFill="1" applyBorder="1" applyAlignment="1">
      <alignment vertical="top"/>
    </xf>
    <xf numFmtId="0" fontId="1" fillId="6" borderId="10" xfId="0" applyFont="1" applyFill="1" applyBorder="1" applyAlignment="1">
      <alignment vertical="top"/>
    </xf>
    <xf numFmtId="0" fontId="1" fillId="7" borderId="10" xfId="0" applyFont="1" applyFill="1" applyBorder="1" applyAlignment="1">
      <alignment vertical="top"/>
    </xf>
    <xf numFmtId="0" fontId="1" fillId="12" borderId="20" xfId="0" applyFont="1" applyFill="1" applyBorder="1" applyAlignment="1">
      <alignment vertical="top"/>
    </xf>
    <xf numFmtId="0" fontId="7" fillId="12" borderId="5" xfId="0" applyFont="1" applyFill="1" applyBorder="1" applyAlignment="1">
      <alignment vertical="top"/>
    </xf>
    <xf numFmtId="0" fontId="1" fillId="12" borderId="5" xfId="0" applyFont="1" applyFill="1" applyBorder="1" applyAlignment="1">
      <alignment vertical="top"/>
    </xf>
    <xf numFmtId="0" fontId="1" fillId="12" borderId="15" xfId="0" applyFont="1" applyFill="1" applyBorder="1" applyAlignment="1">
      <alignment vertical="top"/>
    </xf>
    <xf numFmtId="0" fontId="4" fillId="12" borderId="23" xfId="0" applyFont="1" applyFill="1" applyBorder="1" applyAlignment="1">
      <alignment horizontal="center" vertical="top"/>
    </xf>
    <xf numFmtId="0" fontId="5" fillId="12" borderId="24" xfId="0" applyFont="1" applyFill="1" applyBorder="1" applyAlignment="1">
      <alignment horizontal="center" vertical="top"/>
    </xf>
    <xf numFmtId="0" fontId="4" fillId="12" borderId="24" xfId="0" applyFont="1" applyFill="1" applyBorder="1" applyAlignment="1">
      <alignment horizontal="center" vertical="top"/>
    </xf>
    <xf numFmtId="0" fontId="5" fillId="12" borderId="36" xfId="0" applyFont="1" applyFill="1" applyBorder="1" applyAlignment="1">
      <alignment horizontal="center" vertical="top"/>
    </xf>
    <xf numFmtId="0" fontId="6" fillId="7" borderId="11" xfId="0" applyFont="1" applyFill="1" applyBorder="1" applyAlignment="1">
      <alignment vertical="top"/>
    </xf>
    <xf numFmtId="0" fontId="1" fillId="7" borderId="13" xfId="0" applyFont="1" applyFill="1" applyBorder="1" applyAlignment="1">
      <alignment vertical="top"/>
    </xf>
    <xf numFmtId="0" fontId="1" fillId="7" borderId="19" xfId="0" applyFont="1" applyFill="1" applyBorder="1" applyAlignment="1">
      <alignment vertical="top"/>
    </xf>
    <xf numFmtId="0" fontId="1" fillId="5" borderId="22" xfId="0" applyFont="1" applyFill="1" applyBorder="1" applyAlignment="1">
      <alignment vertical="top"/>
    </xf>
    <xf numFmtId="0" fontId="7" fillId="6" borderId="9" xfId="0" applyFont="1" applyFill="1" applyBorder="1" applyAlignment="1">
      <alignment vertical="top"/>
    </xf>
    <xf numFmtId="0" fontId="1" fillId="4" borderId="10" xfId="0" applyFont="1" applyFill="1" applyBorder="1" applyAlignment="1">
      <alignment vertical="top"/>
    </xf>
    <xf numFmtId="1" fontId="6" fillId="0" borderId="11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6" fillId="0" borderId="19" xfId="0" applyNumberFormat="1" applyFont="1" applyFill="1" applyBorder="1" applyAlignment="1">
      <alignment horizontal="center"/>
    </xf>
    <xf numFmtId="1" fontId="2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1" fontId="6" fillId="0" borderId="24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1" fontId="10" fillId="0" borderId="48" xfId="0" applyNumberFormat="1" applyFont="1" applyBorder="1" applyAlignment="1">
      <alignment horizontal="center"/>
    </xf>
    <xf numFmtId="0" fontId="1" fillId="3" borderId="6" xfId="0" applyFont="1" applyFill="1" applyBorder="1" applyAlignment="1">
      <alignment vertical="top"/>
    </xf>
    <xf numFmtId="0" fontId="2" fillId="2" borderId="9" xfId="0" applyFont="1" applyFill="1" applyBorder="1" applyAlignment="1">
      <alignment horizontal="center" vertical="top"/>
    </xf>
    <xf numFmtId="0" fontId="14" fillId="2" borderId="11" xfId="0" applyFont="1" applyFill="1" applyBorder="1" applyAlignment="1">
      <alignment horizontal="center" vertical="top"/>
    </xf>
    <xf numFmtId="0" fontId="1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0" fillId="0" borderId="11" xfId="0" applyBorder="1"/>
    <xf numFmtId="1" fontId="0" fillId="0" borderId="11" xfId="0" applyNumberFormat="1" applyBorder="1"/>
    <xf numFmtId="0" fontId="13" fillId="2" borderId="9" xfId="0" applyFont="1" applyFill="1" applyBorder="1" applyAlignment="1">
      <alignment horizontal="center" vertical="top"/>
    </xf>
    <xf numFmtId="0" fontId="13" fillId="2" borderId="11" xfId="0" applyFont="1" applyFill="1" applyBorder="1" applyAlignment="1">
      <alignment horizontal="center" vertical="top"/>
    </xf>
    <xf numFmtId="0" fontId="13" fillId="2" borderId="11" xfId="0" applyFont="1" applyFill="1" applyBorder="1" applyAlignment="1">
      <alignment vertical="top"/>
    </xf>
    <xf numFmtId="0" fontId="7" fillId="3" borderId="11" xfId="0" applyFont="1" applyFill="1" applyBorder="1" applyAlignment="1">
      <alignment vertical="top"/>
    </xf>
    <xf numFmtId="0" fontId="1" fillId="2" borderId="13" xfId="0" applyFont="1" applyFill="1" applyBorder="1" applyAlignment="1">
      <alignment vertical="top"/>
    </xf>
    <xf numFmtId="0" fontId="2" fillId="2" borderId="13" xfId="0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/>
    <xf numFmtId="0" fontId="2" fillId="0" borderId="11" xfId="0" applyFont="1" applyFill="1" applyBorder="1"/>
    <xf numFmtId="1" fontId="2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1" fontId="13" fillId="2" borderId="11" xfId="0" applyNumberFormat="1" applyFont="1" applyFill="1" applyBorder="1" applyAlignment="1">
      <alignment horizontal="center"/>
    </xf>
    <xf numFmtId="1" fontId="2" fillId="6" borderId="13" xfId="0" applyNumberFormat="1" applyFont="1" applyFill="1" applyBorder="1" applyAlignment="1">
      <alignment horizontal="center"/>
    </xf>
    <xf numFmtId="1" fontId="8" fillId="0" borderId="24" xfId="0" applyNumberFormat="1" applyFont="1" applyBorder="1" applyAlignment="1">
      <alignment horizontal="center"/>
    </xf>
    <xf numFmtId="1" fontId="6" fillId="5" borderId="24" xfId="0" applyNumberFormat="1" applyFont="1" applyFill="1" applyBorder="1" applyAlignment="1">
      <alignment horizontal="center"/>
    </xf>
    <xf numFmtId="1" fontId="6" fillId="5" borderId="29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top"/>
    </xf>
    <xf numFmtId="0" fontId="0" fillId="0" borderId="11" xfId="0" applyFill="1" applyBorder="1"/>
    <xf numFmtId="1" fontId="0" fillId="0" borderId="11" xfId="0" applyNumberFormat="1" applyFill="1" applyBorder="1"/>
    <xf numFmtId="1" fontId="0" fillId="0" borderId="0" xfId="0" applyNumberFormat="1" applyFill="1"/>
    <xf numFmtId="0" fontId="6" fillId="0" borderId="0" xfId="0" applyFont="1" applyFill="1"/>
    <xf numFmtId="0" fontId="7" fillId="0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5" fillId="2" borderId="36" xfId="0" applyFont="1" applyFill="1" applyBorder="1" applyAlignment="1">
      <alignment horizontal="center" vertical="top"/>
    </xf>
    <xf numFmtId="0" fontId="1" fillId="2" borderId="19" xfId="0" applyFont="1" applyFill="1" applyBorder="1" applyAlignment="1">
      <alignment vertical="top"/>
    </xf>
    <xf numFmtId="0" fontId="1" fillId="6" borderId="17" xfId="0" applyFont="1" applyFill="1" applyBorder="1" applyAlignment="1">
      <alignment vertical="top"/>
    </xf>
    <xf numFmtId="0" fontId="2" fillId="3" borderId="11" xfId="0" applyFont="1" applyFill="1" applyBorder="1" applyAlignment="1">
      <alignment vertical="top"/>
    </xf>
    <xf numFmtId="0" fontId="7" fillId="3" borderId="9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17" fillId="3" borderId="9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vertical="top"/>
    </xf>
    <xf numFmtId="0" fontId="1" fillId="11" borderId="14" xfId="0" applyFont="1" applyFill="1" applyBorder="1" applyAlignment="1">
      <alignment vertical="top"/>
    </xf>
    <xf numFmtId="0" fontId="4" fillId="11" borderId="30" xfId="0" applyFont="1" applyFill="1" applyBorder="1" applyAlignment="1">
      <alignment horizontal="center" vertical="top"/>
    </xf>
    <xf numFmtId="1" fontId="13" fillId="0" borderId="11" xfId="0" applyNumberFormat="1" applyFont="1" applyBorder="1" applyAlignment="1">
      <alignment horizontal="center"/>
    </xf>
    <xf numFmtId="1" fontId="17" fillId="10" borderId="11" xfId="0" applyNumberFormat="1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 vertical="top"/>
    </xf>
    <xf numFmtId="0" fontId="13" fillId="3" borderId="9" xfId="0" applyFont="1" applyFill="1" applyBorder="1" applyAlignment="1">
      <alignment horizontal="center" vertical="top"/>
    </xf>
    <xf numFmtId="1" fontId="13" fillId="10" borderId="11" xfId="0" applyNumberFormat="1" applyFont="1" applyFill="1" applyBorder="1" applyAlignment="1">
      <alignment horizontal="center"/>
    </xf>
    <xf numFmtId="1" fontId="2" fillId="5" borderId="24" xfId="0" applyNumberFormat="1" applyFont="1" applyFill="1" applyBorder="1" applyAlignment="1">
      <alignment horizontal="center"/>
    </xf>
    <xf numFmtId="0" fontId="13" fillId="3" borderId="11" xfId="0" applyFont="1" applyFill="1" applyBorder="1" applyAlignment="1">
      <alignment horizontal="center" vertical="top"/>
    </xf>
    <xf numFmtId="0" fontId="4" fillId="3" borderId="24" xfId="0" applyFont="1" applyFill="1" applyBorder="1" applyAlignment="1">
      <alignment vertical="top"/>
    </xf>
    <xf numFmtId="0" fontId="17" fillId="0" borderId="11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0" fontId="13" fillId="2" borderId="24" xfId="0" applyFont="1" applyFill="1" applyBorder="1" applyAlignment="1">
      <alignment horizontal="center" vertical="top"/>
    </xf>
    <xf numFmtId="0" fontId="2" fillId="3" borderId="24" xfId="0" applyFont="1" applyFill="1" applyBorder="1" applyAlignment="1">
      <alignment horizontal="center" vertical="top"/>
    </xf>
    <xf numFmtId="0" fontId="7" fillId="3" borderId="24" xfId="0" applyFont="1" applyFill="1" applyBorder="1" applyAlignment="1">
      <alignment horizontal="center" vertical="top"/>
    </xf>
    <xf numFmtId="0" fontId="13" fillId="3" borderId="2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" fontId="10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top"/>
    </xf>
    <xf numFmtId="0" fontId="17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vertical="top"/>
    </xf>
    <xf numFmtId="0" fontId="13" fillId="0" borderId="11" xfId="0" applyFont="1" applyFill="1" applyBorder="1" applyAlignment="1">
      <alignment horizontal="center" vertical="top"/>
    </xf>
    <xf numFmtId="1" fontId="17" fillId="8" borderId="11" xfId="0" applyNumberFormat="1" applyFont="1" applyFill="1" applyBorder="1" applyAlignment="1">
      <alignment horizontal="center"/>
    </xf>
    <xf numFmtId="0" fontId="17" fillId="8" borderId="11" xfId="0" applyFont="1" applyFill="1" applyBorder="1" applyAlignment="1">
      <alignment horizontal="center" vertical="top"/>
    </xf>
    <xf numFmtId="1" fontId="2" fillId="11" borderId="11" xfId="0" applyNumberFormat="1" applyFont="1" applyFill="1" applyBorder="1" applyAlignment="1">
      <alignment horizontal="center"/>
    </xf>
    <xf numFmtId="1" fontId="17" fillId="11" borderId="11" xfId="0" applyNumberFormat="1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 vertical="top"/>
    </xf>
    <xf numFmtId="0" fontId="17" fillId="11" borderId="11" xfId="0" applyFont="1" applyFill="1" applyBorder="1" applyAlignment="1">
      <alignment horizontal="center" vertical="top"/>
    </xf>
    <xf numFmtId="0" fontId="0" fillId="11" borderId="11" xfId="0" applyFill="1" applyBorder="1"/>
    <xf numFmtId="0" fontId="0" fillId="11" borderId="11" xfId="0" applyFill="1" applyBorder="1" applyAlignment="1">
      <alignment horizontal="center"/>
    </xf>
    <xf numFmtId="0" fontId="17" fillId="11" borderId="11" xfId="0" applyFont="1" applyFill="1" applyBorder="1" applyAlignment="1">
      <alignment horizontal="center"/>
    </xf>
    <xf numFmtId="1" fontId="0" fillId="11" borderId="11" xfId="0" applyNumberFormat="1" applyFill="1" applyBorder="1" applyAlignment="1">
      <alignment horizontal="center"/>
    </xf>
    <xf numFmtId="0" fontId="1" fillId="11" borderId="11" xfId="0" applyFont="1" applyFill="1" applyBorder="1"/>
    <xf numFmtId="1" fontId="7" fillId="11" borderId="11" xfId="0" applyNumberFormat="1" applyFont="1" applyFill="1" applyBorder="1" applyAlignment="1">
      <alignment horizontal="center"/>
    </xf>
    <xf numFmtId="0" fontId="7" fillId="11" borderId="11" xfId="0" applyFont="1" applyFill="1" applyBorder="1" applyAlignment="1">
      <alignment horizontal="center" vertical="top"/>
    </xf>
    <xf numFmtId="0" fontId="17" fillId="11" borderId="11" xfId="0" applyFont="1" applyFill="1" applyBorder="1"/>
    <xf numFmtId="0" fontId="2" fillId="11" borderId="11" xfId="0" applyFont="1" applyFill="1" applyBorder="1"/>
    <xf numFmtId="0" fontId="2" fillId="11" borderId="11" xfId="0" applyFont="1" applyFill="1" applyBorder="1" applyAlignment="1">
      <alignment horizontal="center"/>
    </xf>
    <xf numFmtId="1" fontId="18" fillId="11" borderId="11" xfId="0" applyNumberFormat="1" applyFont="1" applyFill="1" applyBorder="1" applyAlignment="1">
      <alignment horizontal="center"/>
    </xf>
    <xf numFmtId="0" fontId="18" fillId="11" borderId="11" xfId="0" applyFont="1" applyFill="1" applyBorder="1" applyAlignment="1">
      <alignment horizontal="center" vertical="top"/>
    </xf>
    <xf numFmtId="0" fontId="18" fillId="11" borderId="11" xfId="0" applyFont="1" applyFill="1" applyBorder="1"/>
    <xf numFmtId="0" fontId="18" fillId="11" borderId="11" xfId="0" applyFont="1" applyFill="1" applyBorder="1" applyAlignment="1">
      <alignment horizontal="center"/>
    </xf>
    <xf numFmtId="0" fontId="13" fillId="13" borderId="11" xfId="0" applyFont="1" applyFill="1" applyBorder="1" applyAlignment="1">
      <alignment horizontal="center" vertical="top"/>
    </xf>
    <xf numFmtId="0" fontId="13" fillId="13" borderId="9" xfId="0" applyFont="1" applyFill="1" applyBorder="1" applyAlignment="1">
      <alignment horizontal="center" vertical="top"/>
    </xf>
    <xf numFmtId="0" fontId="17" fillId="8" borderId="9" xfId="0" applyFont="1" applyFill="1" applyBorder="1" applyAlignment="1">
      <alignment horizontal="center" vertical="top"/>
    </xf>
    <xf numFmtId="0" fontId="7" fillId="8" borderId="11" xfId="0" applyFont="1" applyFill="1" applyBorder="1" applyAlignment="1">
      <alignment horizontal="center" vertical="top"/>
    </xf>
    <xf numFmtId="0" fontId="17" fillId="8" borderId="11" xfId="0" applyFont="1" applyFill="1" applyBorder="1" applyAlignment="1">
      <alignment horizontal="center"/>
    </xf>
    <xf numFmtId="0" fontId="0" fillId="0" borderId="35" xfId="0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2" fillId="12" borderId="11" xfId="0" applyFont="1" applyFill="1" applyBorder="1" applyAlignment="1">
      <alignment horizontal="center" vertical="top"/>
    </xf>
    <xf numFmtId="0" fontId="17" fillId="12" borderId="11" xfId="0" applyFont="1" applyFill="1" applyBorder="1" applyAlignment="1">
      <alignment horizontal="center" vertical="top"/>
    </xf>
    <xf numFmtId="1" fontId="8" fillId="0" borderId="33" xfId="0" applyNumberFormat="1" applyFont="1" applyBorder="1" applyAlignment="1">
      <alignment horizontal="center"/>
    </xf>
    <xf numFmtId="1" fontId="8" fillId="0" borderId="39" xfId="0" applyNumberFormat="1" applyFont="1" applyBorder="1" applyAlignment="1">
      <alignment horizontal="center"/>
    </xf>
    <xf numFmtId="0" fontId="2" fillId="0" borderId="13" xfId="0" applyFont="1" applyBorder="1"/>
    <xf numFmtId="0" fontId="2" fillId="0" borderId="2" xfId="0" applyFont="1" applyBorder="1"/>
    <xf numFmtId="0" fontId="18" fillId="12" borderId="11" xfId="0" applyFont="1" applyFill="1" applyBorder="1" applyAlignment="1">
      <alignment horizontal="center" vertical="top"/>
    </xf>
    <xf numFmtId="0" fontId="1" fillId="9" borderId="44" xfId="0" applyFont="1" applyFill="1" applyBorder="1" applyAlignment="1">
      <alignment horizontal="center" vertical="top"/>
    </xf>
    <xf numFmtId="0" fontId="2" fillId="0" borderId="13" xfId="0" applyNumberFormat="1" applyFont="1" applyBorder="1" applyAlignment="1"/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vertical="top"/>
    </xf>
    <xf numFmtId="0" fontId="2" fillId="0" borderId="13" xfId="0" applyFont="1" applyBorder="1" applyAlignment="1">
      <alignment horizontal="left"/>
    </xf>
    <xf numFmtId="0" fontId="7" fillId="8" borderId="9" xfId="0" applyFont="1" applyFill="1" applyBorder="1" applyAlignment="1">
      <alignment horizontal="center" vertical="top"/>
    </xf>
    <xf numFmtId="1" fontId="8" fillId="0" borderId="27" xfId="0" applyNumberFormat="1" applyFont="1" applyBorder="1" applyAlignment="1">
      <alignment horizontal="center"/>
    </xf>
    <xf numFmtId="0" fontId="1" fillId="4" borderId="18" xfId="0" applyFont="1" applyFill="1" applyBorder="1" applyAlignment="1">
      <alignment vertical="top"/>
    </xf>
    <xf numFmtId="0" fontId="2" fillId="4" borderId="9" xfId="0" applyFont="1" applyFill="1" applyBorder="1" applyAlignment="1">
      <alignment horizontal="center" vertical="top"/>
    </xf>
    <xf numFmtId="0" fontId="18" fillId="4" borderId="9" xfId="0" applyFont="1" applyFill="1" applyBorder="1" applyAlignment="1">
      <alignment horizontal="center" vertical="top"/>
    </xf>
    <xf numFmtId="0" fontId="18" fillId="0" borderId="9" xfId="0" applyFont="1" applyFill="1" applyBorder="1" applyAlignment="1">
      <alignment horizontal="center" vertical="top"/>
    </xf>
    <xf numFmtId="0" fontId="19" fillId="6" borderId="11" xfId="0" applyFont="1" applyFill="1" applyBorder="1" applyAlignment="1">
      <alignment horizontal="center" vertical="top"/>
    </xf>
    <xf numFmtId="0" fontId="2" fillId="0" borderId="42" xfId="0" applyFont="1" applyBorder="1"/>
    <xf numFmtId="0" fontId="7" fillId="6" borderId="9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horizontal="center" vertical="top"/>
    </xf>
    <xf numFmtId="0" fontId="2" fillId="6" borderId="11" xfId="0" applyFont="1" applyFill="1" applyBorder="1" applyAlignment="1">
      <alignment horizontal="center" vertical="top"/>
    </xf>
    <xf numFmtId="0" fontId="18" fillId="6" borderId="9" xfId="0" applyFont="1" applyFill="1" applyBorder="1" applyAlignment="1">
      <alignment horizontal="center" vertical="top"/>
    </xf>
    <xf numFmtId="1" fontId="17" fillId="6" borderId="13" xfId="0" applyNumberFormat="1" applyFont="1" applyFill="1" applyBorder="1" applyAlignment="1">
      <alignment horizontal="center"/>
    </xf>
    <xf numFmtId="1" fontId="18" fillId="6" borderId="13" xfId="0" applyNumberFormat="1" applyFont="1" applyFill="1" applyBorder="1" applyAlignment="1">
      <alignment horizontal="center"/>
    </xf>
    <xf numFmtId="1" fontId="13" fillId="13" borderId="11" xfId="0" applyNumberFormat="1" applyFont="1" applyFill="1" applyBorder="1" applyAlignment="1">
      <alignment horizontal="center"/>
    </xf>
    <xf numFmtId="1" fontId="17" fillId="8" borderId="13" xfId="0" applyNumberFormat="1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center" vertical="top"/>
    </xf>
    <xf numFmtId="1" fontId="13" fillId="0" borderId="11" xfId="0" applyNumberFormat="1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13" fillId="1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7" fillId="4" borderId="9" xfId="0" applyFont="1" applyFill="1" applyBorder="1" applyAlignment="1">
      <alignment horizontal="center" vertical="top"/>
    </xf>
    <xf numFmtId="1" fontId="17" fillId="0" borderId="11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top"/>
    </xf>
    <xf numFmtId="1" fontId="17" fillId="0" borderId="13" xfId="0" applyNumberFormat="1" applyFont="1" applyFill="1" applyBorder="1" applyAlignment="1">
      <alignment horizontal="center"/>
    </xf>
    <xf numFmtId="1" fontId="18" fillId="0" borderId="13" xfId="0" applyNumberFormat="1" applyFont="1" applyFill="1" applyBorder="1" applyAlignment="1">
      <alignment horizontal="center"/>
    </xf>
    <xf numFmtId="1" fontId="2" fillId="2" borderId="13" xfId="0" applyNumberFormat="1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 vertical="top"/>
    </xf>
    <xf numFmtId="0" fontId="18" fillId="4" borderId="11" xfId="0" applyFont="1" applyFill="1" applyBorder="1" applyAlignment="1">
      <alignment horizontal="center" vertical="top"/>
    </xf>
    <xf numFmtId="0" fontId="17" fillId="15" borderId="9" xfId="0" applyFont="1" applyFill="1" applyBorder="1" applyAlignment="1">
      <alignment horizontal="center" vertical="top"/>
    </xf>
    <xf numFmtId="0" fontId="2" fillId="15" borderId="9" xfId="0" applyFont="1" applyFill="1" applyBorder="1" applyAlignment="1">
      <alignment horizontal="center" vertical="top"/>
    </xf>
    <xf numFmtId="0" fontId="7" fillId="15" borderId="9" xfId="0" applyFont="1" applyFill="1" applyBorder="1" applyAlignment="1">
      <alignment horizontal="center" vertical="top"/>
    </xf>
    <xf numFmtId="1" fontId="9" fillId="15" borderId="11" xfId="0" applyNumberFormat="1" applyFont="1" applyFill="1" applyBorder="1" applyAlignment="1">
      <alignment horizontal="center"/>
    </xf>
    <xf numFmtId="1" fontId="17" fillId="15" borderId="11" xfId="0" applyNumberFormat="1" applyFont="1" applyFill="1" applyBorder="1" applyAlignment="1">
      <alignment horizontal="center"/>
    </xf>
    <xf numFmtId="1" fontId="2" fillId="15" borderId="11" xfId="0" applyNumberFormat="1" applyFont="1" applyFill="1" applyBorder="1" applyAlignment="1">
      <alignment horizontal="center"/>
    </xf>
    <xf numFmtId="0" fontId="12" fillId="11" borderId="11" xfId="0" applyNumberFormat="1" applyFont="1" applyFill="1" applyBorder="1" applyAlignment="1">
      <alignment horizontal="center"/>
    </xf>
    <xf numFmtId="0" fontId="12" fillId="11" borderId="11" xfId="0" applyNumberFormat="1" applyFont="1" applyFill="1" applyBorder="1" applyAlignment="1">
      <alignment horizontal="left"/>
    </xf>
    <xf numFmtId="0" fontId="1" fillId="11" borderId="0" xfId="0" applyFont="1" applyFill="1" applyBorder="1" applyAlignment="1">
      <alignment horizontal="center"/>
    </xf>
    <xf numFmtId="0" fontId="14" fillId="11" borderId="11" xfId="0" applyNumberFormat="1" applyFont="1" applyFill="1" applyBorder="1" applyAlignment="1">
      <alignment horizontal="center"/>
    </xf>
    <xf numFmtId="0" fontId="14" fillId="11" borderId="11" xfId="0" applyFont="1" applyFill="1" applyBorder="1"/>
    <xf numFmtId="0" fontId="14" fillId="11" borderId="11" xfId="0" applyNumberFormat="1" applyFont="1" applyFill="1" applyBorder="1" applyAlignment="1">
      <alignment horizontal="left"/>
    </xf>
    <xf numFmtId="0" fontId="1" fillId="11" borderId="0" xfId="0" applyFont="1" applyFill="1" applyAlignment="1">
      <alignment horizontal="center"/>
    </xf>
    <xf numFmtId="0" fontId="14" fillId="11" borderId="11" xfId="0" applyFont="1" applyFill="1" applyBorder="1" applyAlignment="1">
      <alignment horizontal="left"/>
    </xf>
    <xf numFmtId="0" fontId="14" fillId="11" borderId="11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2" fillId="15" borderId="11" xfId="0" applyFont="1" applyFill="1" applyBorder="1" applyAlignment="1">
      <alignment horizontal="center" vertical="top"/>
    </xf>
    <xf numFmtId="0" fontId="7" fillId="15" borderId="11" xfId="0" applyFont="1" applyFill="1" applyBorder="1" applyAlignment="1">
      <alignment horizontal="center" vertical="top"/>
    </xf>
    <xf numFmtId="1" fontId="2" fillId="15" borderId="13" xfId="0" applyNumberFormat="1" applyFont="1" applyFill="1" applyBorder="1" applyAlignment="1">
      <alignment horizontal="center"/>
    </xf>
    <xf numFmtId="1" fontId="17" fillId="15" borderId="13" xfId="0" applyNumberFormat="1" applyFont="1" applyFill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vertical="top"/>
    </xf>
    <xf numFmtId="0" fontId="1" fillId="9" borderId="35" xfId="0" applyFont="1" applyFill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2" fillId="0" borderId="33" xfId="0" applyNumberFormat="1" applyFont="1" applyFill="1" applyBorder="1" applyAlignment="1">
      <alignment horizontal="left"/>
    </xf>
    <xf numFmtId="0" fontId="2" fillId="0" borderId="4" xfId="0" applyFont="1" applyBorder="1"/>
    <xf numFmtId="0" fontId="0" fillId="0" borderId="11" xfId="0" applyBorder="1" applyAlignment="1">
      <alignment horizontal="center"/>
    </xf>
    <xf numFmtId="0" fontId="1" fillId="14" borderId="11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2" fillId="0" borderId="39" xfId="0" applyFont="1" applyBorder="1" applyAlignment="1"/>
    <xf numFmtId="0" fontId="12" fillId="11" borderId="13" xfId="0" applyNumberFormat="1" applyFont="1" applyFill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 vertical="top"/>
    </xf>
    <xf numFmtId="0" fontId="14" fillId="11" borderId="13" xfId="0" applyFont="1" applyFill="1" applyBorder="1"/>
    <xf numFmtId="0" fontId="14" fillId="11" borderId="13" xfId="0" applyNumberFormat="1" applyFont="1" applyFill="1" applyBorder="1" applyAlignment="1">
      <alignment horizontal="left"/>
    </xf>
    <xf numFmtId="0" fontId="14" fillId="11" borderId="13" xfId="0" applyNumberFormat="1" applyFont="1" applyFill="1" applyBorder="1" applyAlignment="1"/>
    <xf numFmtId="0" fontId="2" fillId="0" borderId="13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/>
    <xf numFmtId="0" fontId="14" fillId="11" borderId="13" xfId="0" applyFont="1" applyFill="1" applyBorder="1" applyAlignment="1">
      <alignment horizontal="left"/>
    </xf>
    <xf numFmtId="0" fontId="2" fillId="0" borderId="13" xfId="0" applyFont="1" applyBorder="1" applyAlignment="1"/>
    <xf numFmtId="0" fontId="2" fillId="0" borderId="13" xfId="0" applyFont="1" applyFill="1" applyBorder="1"/>
    <xf numFmtId="0" fontId="4" fillId="0" borderId="13" xfId="0" applyFont="1" applyFill="1" applyBorder="1" applyAlignment="1">
      <alignment horizontal="center" vertical="top"/>
    </xf>
    <xf numFmtId="0" fontId="14" fillId="11" borderId="13" xfId="0" applyFont="1" applyFill="1" applyBorder="1" applyAlignment="1"/>
    <xf numFmtId="0" fontId="2" fillId="0" borderId="13" xfId="0" applyFont="1" applyFill="1" applyBorder="1" applyAlignment="1"/>
    <xf numFmtId="0" fontId="21" fillId="11" borderId="1" xfId="0" applyNumberFormat="1" applyFont="1" applyFill="1" applyBorder="1" applyAlignment="1">
      <alignment horizontal="left"/>
    </xf>
    <xf numFmtId="1" fontId="12" fillId="0" borderId="11" xfId="0" applyNumberFormat="1" applyFont="1" applyFill="1" applyBorder="1" applyAlignment="1">
      <alignment horizontal="center"/>
    </xf>
    <xf numFmtId="0" fontId="12" fillId="11" borderId="11" xfId="0" applyFont="1" applyFill="1" applyBorder="1"/>
    <xf numFmtId="0" fontId="1" fillId="9" borderId="40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/>
    </xf>
    <xf numFmtId="0" fontId="1" fillId="12" borderId="11" xfId="0" applyFont="1" applyFill="1" applyBorder="1" applyAlignment="1">
      <alignment horizontal="center" vertical="top"/>
    </xf>
    <xf numFmtId="0" fontId="2" fillId="7" borderId="9" xfId="0" applyFont="1" applyFill="1" applyBorder="1" applyAlignment="1">
      <alignment horizontal="center" vertical="top"/>
    </xf>
    <xf numFmtId="0" fontId="22" fillId="7" borderId="9" xfId="0" applyFont="1" applyFill="1" applyBorder="1" applyAlignment="1">
      <alignment horizontal="center" vertical="top"/>
    </xf>
    <xf numFmtId="0" fontId="2" fillId="0" borderId="39" xfId="0" applyNumberFormat="1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 horizontal="center"/>
    </xf>
    <xf numFmtId="0" fontId="22" fillId="7" borderId="18" xfId="0" applyFont="1" applyFill="1" applyBorder="1" applyAlignment="1">
      <alignment horizontal="center" vertical="top"/>
    </xf>
    <xf numFmtId="0" fontId="2" fillId="16" borderId="1" xfId="0" applyNumberFormat="1" applyFont="1" applyFill="1" applyBorder="1" applyAlignment="1">
      <alignment horizontal="center"/>
    </xf>
    <xf numFmtId="0" fontId="22" fillId="16" borderId="9" xfId="0" applyFont="1" applyFill="1" applyBorder="1" applyAlignment="1">
      <alignment horizontal="center" vertical="top"/>
    </xf>
    <xf numFmtId="0" fontId="21" fillId="7" borderId="18" xfId="0" applyFont="1" applyFill="1" applyBorder="1" applyAlignment="1">
      <alignment horizontal="center" vertical="top"/>
    </xf>
    <xf numFmtId="0" fontId="1" fillId="12" borderId="11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 vertical="top"/>
    </xf>
    <xf numFmtId="0" fontId="17" fillId="7" borderId="11" xfId="0" applyFont="1" applyFill="1" applyBorder="1" applyAlignment="1">
      <alignment horizontal="center" vertical="top"/>
    </xf>
    <xf numFmtId="0" fontId="17" fillId="7" borderId="9" xfId="0" applyFont="1" applyFill="1" applyBorder="1" applyAlignment="1">
      <alignment horizontal="center" vertical="top"/>
    </xf>
    <xf numFmtId="0" fontId="23" fillId="7" borderId="9" xfId="0" applyFont="1" applyFill="1" applyBorder="1" applyAlignment="1">
      <alignment horizontal="center" vertical="top"/>
    </xf>
    <xf numFmtId="0" fontId="2" fillId="0" borderId="39" xfId="0" applyFont="1" applyFill="1" applyBorder="1" applyAlignment="1"/>
    <xf numFmtId="0" fontId="18" fillId="7" borderId="11" xfId="0" applyFont="1" applyFill="1" applyBorder="1" applyAlignment="1">
      <alignment horizontal="center" vertical="top"/>
    </xf>
    <xf numFmtId="0" fontId="18" fillId="0" borderId="11" xfId="0" applyFont="1" applyFill="1" applyBorder="1" applyAlignment="1">
      <alignment horizontal="center" vertical="top"/>
    </xf>
    <xf numFmtId="0" fontId="18" fillId="7" borderId="9" xfId="0" applyFont="1" applyFill="1" applyBorder="1" applyAlignment="1">
      <alignment horizontal="center" vertical="top"/>
    </xf>
    <xf numFmtId="0" fontId="22" fillId="8" borderId="9" xfId="0" applyFont="1" applyFill="1" applyBorder="1" applyAlignment="1">
      <alignment horizontal="center" vertical="top"/>
    </xf>
    <xf numFmtId="0" fontId="2" fillId="0" borderId="33" xfId="0" applyFont="1" applyFill="1" applyBorder="1" applyAlignment="1"/>
    <xf numFmtId="0" fontId="2" fillId="0" borderId="49" xfId="0" applyFont="1" applyFill="1" applyBorder="1" applyAlignment="1"/>
    <xf numFmtId="0" fontId="17" fillId="14" borderId="33" xfId="0" applyNumberFormat="1" applyFont="1" applyFill="1" applyBorder="1" applyAlignment="1">
      <alignment horizontal="left"/>
    </xf>
    <xf numFmtId="0" fontId="17" fillId="14" borderId="1" xfId="0" applyNumberFormat="1" applyFont="1" applyFill="1" applyBorder="1" applyAlignment="1">
      <alignment horizontal="center"/>
    </xf>
    <xf numFmtId="0" fontId="17" fillId="14" borderId="33" xfId="0" applyFont="1" applyFill="1" applyBorder="1" applyAlignment="1">
      <alignment horizontal="left"/>
    </xf>
    <xf numFmtId="0" fontId="17" fillId="14" borderId="1" xfId="0" applyFont="1" applyFill="1" applyBorder="1" applyAlignment="1">
      <alignment horizontal="center"/>
    </xf>
    <xf numFmtId="0" fontId="17" fillId="14" borderId="33" xfId="0" applyFont="1" applyFill="1" applyBorder="1" applyAlignment="1"/>
    <xf numFmtId="0" fontId="17" fillId="14" borderId="39" xfId="0" applyFont="1" applyFill="1" applyBorder="1" applyAlignment="1"/>
    <xf numFmtId="0" fontId="17" fillId="14" borderId="27" xfId="0" applyFont="1" applyFill="1" applyBorder="1" applyAlignment="1">
      <alignment horizontal="center"/>
    </xf>
    <xf numFmtId="0" fontId="17" fillId="14" borderId="13" xfId="0" applyNumberFormat="1" applyFont="1" applyFill="1" applyBorder="1" applyAlignment="1"/>
    <xf numFmtId="0" fontId="17" fillId="14" borderId="11" xfId="0" applyNumberFormat="1" applyFont="1" applyFill="1" applyBorder="1" applyAlignment="1">
      <alignment horizontal="center"/>
    </xf>
    <xf numFmtId="0" fontId="17" fillId="14" borderId="13" xfId="0" applyFont="1" applyFill="1" applyBorder="1" applyAlignment="1">
      <alignment horizontal="left" vertical="top"/>
    </xf>
    <xf numFmtId="0" fontId="17" fillId="14" borderId="11" xfId="0" applyFont="1" applyFill="1" applyBorder="1" applyAlignment="1">
      <alignment horizontal="center" vertical="top"/>
    </xf>
    <xf numFmtId="0" fontId="17" fillId="14" borderId="13" xfId="0" applyFont="1" applyFill="1" applyBorder="1" applyAlignment="1">
      <alignment horizontal="left"/>
    </xf>
    <xf numFmtId="0" fontId="17" fillId="14" borderId="13" xfId="0" applyFont="1" applyFill="1" applyBorder="1" applyAlignment="1">
      <alignment vertical="top"/>
    </xf>
    <xf numFmtId="0" fontId="17" fillId="14" borderId="13" xfId="0" applyFont="1" applyFill="1" applyBorder="1"/>
    <xf numFmtId="0" fontId="17" fillId="14" borderId="11" xfId="0" applyFont="1" applyFill="1" applyBorder="1"/>
    <xf numFmtId="1" fontId="2" fillId="7" borderId="11" xfId="0" applyNumberFormat="1" applyFont="1" applyFill="1" applyBorder="1" applyAlignment="1">
      <alignment horizontal="center"/>
    </xf>
    <xf numFmtId="1" fontId="17" fillId="7" borderId="11" xfId="0" applyNumberFormat="1" applyFont="1" applyFill="1" applyBorder="1" applyAlignment="1">
      <alignment horizontal="center"/>
    </xf>
    <xf numFmtId="0" fontId="16" fillId="7" borderId="11" xfId="0" applyFont="1" applyFill="1" applyBorder="1" applyAlignment="1">
      <alignment horizontal="center" vertical="top"/>
    </xf>
    <xf numFmtId="0" fontId="2" fillId="7" borderId="11" xfId="0" applyFont="1" applyFill="1" applyBorder="1" applyAlignment="1">
      <alignment horizontal="center"/>
    </xf>
    <xf numFmtId="0" fontId="17" fillId="7" borderId="11" xfId="0" applyFont="1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1" fillId="7" borderId="9" xfId="0" applyFont="1" applyFill="1" applyBorder="1" applyAlignment="1">
      <alignment horizontal="center" vertical="top"/>
    </xf>
    <xf numFmtId="0" fontId="19" fillId="7" borderId="36" xfId="0" applyFont="1" applyFill="1" applyBorder="1" applyAlignment="1">
      <alignment horizontal="center" vertical="top"/>
    </xf>
    <xf numFmtId="0" fontId="19" fillId="7" borderId="11" xfId="0" applyFont="1" applyFill="1" applyBorder="1" applyAlignment="1">
      <alignment horizontal="center" vertical="top"/>
    </xf>
    <xf numFmtId="1" fontId="18" fillId="7" borderId="1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7" borderId="18" xfId="0" applyFont="1" applyFill="1" applyBorder="1" applyAlignment="1">
      <alignment horizontal="center" vertical="top"/>
    </xf>
    <xf numFmtId="0" fontId="18" fillId="7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top"/>
    </xf>
    <xf numFmtId="0" fontId="24" fillId="0" borderId="11" xfId="0" applyFont="1" applyFill="1" applyBorder="1" applyAlignment="1">
      <alignment horizontal="center" vertical="top"/>
    </xf>
    <xf numFmtId="0" fontId="5" fillId="7" borderId="9" xfId="0" applyFont="1" applyFill="1" applyBorder="1" applyAlignment="1">
      <alignment horizontal="center" vertical="top"/>
    </xf>
    <xf numFmtId="0" fontId="19" fillId="7" borderId="9" xfId="0" applyFont="1" applyFill="1" applyBorder="1" applyAlignment="1">
      <alignment horizontal="center" vertical="top"/>
    </xf>
    <xf numFmtId="1" fontId="18" fillId="7" borderId="9" xfId="0" applyNumberFormat="1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 vertical="top"/>
    </xf>
    <xf numFmtId="0" fontId="18" fillId="6" borderId="19" xfId="0" applyFont="1" applyFill="1" applyBorder="1" applyAlignment="1">
      <alignment horizontal="center" vertical="top"/>
    </xf>
    <xf numFmtId="0" fontId="18" fillId="6" borderId="11" xfId="0" applyFont="1" applyFill="1" applyBorder="1" applyAlignment="1">
      <alignment horizontal="center" vertical="top"/>
    </xf>
    <xf numFmtId="0" fontId="2" fillId="15" borderId="18" xfId="0" applyFont="1" applyFill="1" applyBorder="1" applyAlignment="1">
      <alignment horizontal="center" vertical="top"/>
    </xf>
    <xf numFmtId="0" fontId="17" fillId="15" borderId="18" xfId="0" applyFont="1" applyFill="1" applyBorder="1" applyAlignment="1">
      <alignment horizontal="center" vertical="top"/>
    </xf>
    <xf numFmtId="1" fontId="17" fillId="7" borderId="13" xfId="0" applyNumberFormat="1" applyFont="1" applyFill="1" applyBorder="1" applyAlignment="1">
      <alignment horizontal="center"/>
    </xf>
    <xf numFmtId="0" fontId="18" fillId="7" borderId="9" xfId="0" applyFont="1" applyFill="1" applyBorder="1" applyAlignment="1">
      <alignment horizontal="center"/>
    </xf>
    <xf numFmtId="0" fontId="18" fillId="7" borderId="9" xfId="0" applyFont="1" applyFill="1" applyBorder="1"/>
    <xf numFmtId="1" fontId="2" fillId="5" borderId="13" xfId="0" applyNumberFormat="1" applyFont="1" applyFill="1" applyBorder="1" applyAlignment="1">
      <alignment horizontal="center"/>
    </xf>
    <xf numFmtId="1" fontId="0" fillId="5" borderId="13" xfId="0" applyNumberFormat="1" applyFill="1" applyBorder="1" applyAlignment="1">
      <alignment horizontal="center"/>
    </xf>
    <xf numFmtId="1" fontId="2" fillId="5" borderId="30" xfId="0" applyNumberFormat="1" applyFont="1" applyFill="1" applyBorder="1" applyAlignment="1">
      <alignment horizontal="center"/>
    </xf>
    <xf numFmtId="1" fontId="18" fillId="7" borderId="13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 vertical="top"/>
    </xf>
    <xf numFmtId="1" fontId="7" fillId="7" borderId="11" xfId="0" applyNumberFormat="1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 vertical="top"/>
    </xf>
    <xf numFmtId="0" fontId="2" fillId="0" borderId="27" xfId="0" applyFont="1" applyBorder="1" applyAlignment="1">
      <alignment horizontal="left"/>
    </xf>
    <xf numFmtId="0" fontId="2" fillId="15" borderId="11" xfId="0" applyFont="1" applyFill="1" applyBorder="1" applyAlignment="1">
      <alignment horizontal="center"/>
    </xf>
    <xf numFmtId="0" fontId="17" fillId="15" borderId="11" xfId="0" applyFont="1" applyFill="1" applyBorder="1" applyAlignment="1">
      <alignment horizontal="center"/>
    </xf>
    <xf numFmtId="1" fontId="7" fillId="16" borderId="11" xfId="0" applyNumberFormat="1" applyFont="1" applyFill="1" applyBorder="1" applyAlignment="1">
      <alignment horizontal="center"/>
    </xf>
    <xf numFmtId="1" fontId="7" fillId="8" borderId="11" xfId="0" applyNumberFormat="1" applyFont="1" applyFill="1" applyBorder="1" applyAlignment="1">
      <alignment horizontal="center"/>
    </xf>
    <xf numFmtId="0" fontId="7" fillId="10" borderId="11" xfId="0" applyFont="1" applyFill="1" applyBorder="1" applyAlignment="1">
      <alignment horizontal="center" vertical="top"/>
    </xf>
    <xf numFmtId="0" fontId="14" fillId="8" borderId="1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/>
    </xf>
    <xf numFmtId="0" fontId="2" fillId="0" borderId="27" xfId="0" applyFont="1" applyBorder="1" applyAlignment="1">
      <alignment horizontal="left" vertical="top"/>
    </xf>
    <xf numFmtId="0" fontId="17" fillId="10" borderId="11" xfId="0" applyFont="1" applyFill="1" applyBorder="1" applyAlignment="1">
      <alignment horizontal="center" vertical="top"/>
    </xf>
    <xf numFmtId="0" fontId="17" fillId="10" borderId="9" xfId="0" applyFont="1" applyFill="1" applyBorder="1" applyAlignment="1">
      <alignment horizontal="center" vertical="top"/>
    </xf>
    <xf numFmtId="0" fontId="17" fillId="16" borderId="11" xfId="0" applyFont="1" applyFill="1" applyBorder="1" applyAlignment="1">
      <alignment horizontal="center"/>
    </xf>
    <xf numFmtId="0" fontId="17" fillId="16" borderId="11" xfId="0" applyFont="1" applyFill="1" applyBorder="1" applyAlignment="1">
      <alignment horizontal="center" vertical="top"/>
    </xf>
    <xf numFmtId="1" fontId="17" fillId="6" borderId="11" xfId="0" applyNumberFormat="1" applyFont="1" applyFill="1" applyBorder="1" applyAlignment="1">
      <alignment horizontal="center"/>
    </xf>
    <xf numFmtId="1" fontId="9" fillId="6" borderId="11" xfId="0" applyNumberFormat="1" applyFont="1" applyFill="1" applyBorder="1" applyAlignment="1">
      <alignment horizontal="center"/>
    </xf>
    <xf numFmtId="1" fontId="2" fillId="6" borderId="11" xfId="0" applyNumberFormat="1" applyFont="1" applyFill="1" applyBorder="1" applyAlignment="1">
      <alignment horizontal="center"/>
    </xf>
    <xf numFmtId="1" fontId="18" fillId="6" borderId="19" xfId="0" applyNumberFormat="1" applyFont="1" applyFill="1" applyBorder="1" applyAlignment="1">
      <alignment horizontal="center"/>
    </xf>
    <xf numFmtId="0" fontId="1" fillId="6" borderId="20" xfId="0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1" fillId="6" borderId="6" xfId="0" applyFont="1" applyFill="1" applyBorder="1" applyAlignment="1">
      <alignment vertical="top"/>
    </xf>
    <xf numFmtId="0" fontId="4" fillId="6" borderId="23" xfId="0" applyFont="1" applyFill="1" applyBorder="1" applyAlignment="1">
      <alignment horizontal="center" vertical="top"/>
    </xf>
    <xf numFmtId="0" fontId="5" fillId="6" borderId="24" xfId="0" applyFont="1" applyFill="1" applyBorder="1" applyAlignment="1">
      <alignment horizontal="center" vertical="top"/>
    </xf>
    <xf numFmtId="0" fontId="4" fillId="6" borderId="24" xfId="0" applyFont="1" applyFill="1" applyBorder="1" applyAlignment="1">
      <alignment horizontal="center" vertical="top"/>
    </xf>
    <xf numFmtId="0" fontId="5" fillId="6" borderId="29" xfId="0" applyFont="1" applyFill="1" applyBorder="1" applyAlignment="1">
      <alignment horizontal="center" vertical="top"/>
    </xf>
    <xf numFmtId="0" fontId="2" fillId="6" borderId="24" xfId="0" applyFont="1" applyFill="1" applyBorder="1" applyAlignment="1">
      <alignment horizontal="center" vertical="top"/>
    </xf>
    <xf numFmtId="1" fontId="6" fillId="7" borderId="11" xfId="0" applyNumberFormat="1" applyFont="1" applyFill="1" applyBorder="1" applyAlignment="1">
      <alignment horizontal="center"/>
    </xf>
    <xf numFmtId="1" fontId="0" fillId="7" borderId="11" xfId="0" applyNumberFormat="1" applyFill="1" applyBorder="1" applyAlignment="1">
      <alignment horizontal="center"/>
    </xf>
    <xf numFmtId="1" fontId="14" fillId="7" borderId="11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top"/>
    </xf>
    <xf numFmtId="0" fontId="14" fillId="7" borderId="11" xfId="0" applyFont="1" applyFill="1" applyBorder="1" applyAlignment="1">
      <alignment horizontal="center" vertical="top"/>
    </xf>
    <xf numFmtId="0" fontId="17" fillId="15" borderId="11" xfId="0" applyFont="1" applyFill="1" applyBorder="1" applyAlignment="1">
      <alignment horizontal="center" vertical="top"/>
    </xf>
    <xf numFmtId="1" fontId="1" fillId="7" borderId="11" xfId="0" applyNumberFormat="1" applyFont="1" applyFill="1" applyBorder="1" applyAlignment="1">
      <alignment horizontal="center"/>
    </xf>
    <xf numFmtId="1" fontId="1" fillId="7" borderId="13" xfId="0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2" fillId="7" borderId="24" xfId="0" applyNumberFormat="1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 vertical="top"/>
    </xf>
    <xf numFmtId="0" fontId="1" fillId="6" borderId="9" xfId="0" applyFont="1" applyFill="1" applyBorder="1" applyAlignment="1">
      <alignment horizontal="center" vertical="top"/>
    </xf>
    <xf numFmtId="0" fontId="17" fillId="6" borderId="11" xfId="0" applyFont="1" applyFill="1" applyBorder="1" applyAlignment="1">
      <alignment horizontal="center" vertical="top"/>
    </xf>
    <xf numFmtId="1" fontId="17" fillId="7" borderId="24" xfId="0" applyNumberFormat="1" applyFont="1" applyFill="1" applyBorder="1" applyAlignment="1">
      <alignment horizontal="center"/>
    </xf>
    <xf numFmtId="0" fontId="7" fillId="10" borderId="24" xfId="0" applyFont="1" applyFill="1" applyBorder="1" applyAlignment="1">
      <alignment horizontal="center" vertical="top"/>
    </xf>
    <xf numFmtId="1" fontId="17" fillId="8" borderId="24" xfId="0" applyNumberFormat="1" applyFont="1" applyFill="1" applyBorder="1" applyAlignment="1">
      <alignment horizontal="center"/>
    </xf>
    <xf numFmtId="1" fontId="7" fillId="7" borderId="24" xfId="0" applyNumberFormat="1" applyFont="1" applyFill="1" applyBorder="1" applyAlignment="1">
      <alignment horizontal="center"/>
    </xf>
    <xf numFmtId="1" fontId="14" fillId="8" borderId="11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top"/>
    </xf>
    <xf numFmtId="0" fontId="0" fillId="0" borderId="31" xfId="0" applyBorder="1" applyAlignment="1"/>
    <xf numFmtId="0" fontId="0" fillId="0" borderId="11" xfId="0" applyBorder="1" applyAlignment="1">
      <alignment horizontal="center" vertical="top"/>
    </xf>
    <xf numFmtId="0" fontId="18" fillId="17" borderId="13" xfId="0" applyNumberFormat="1" applyFont="1" applyFill="1" applyBorder="1" applyAlignment="1"/>
    <xf numFmtId="0" fontId="18" fillId="11" borderId="13" xfId="0" applyNumberFormat="1" applyFont="1" applyFill="1" applyBorder="1" applyAlignment="1"/>
    <xf numFmtId="0" fontId="18" fillId="11" borderId="13" xfId="0" applyNumberFormat="1" applyFont="1" applyFill="1" applyBorder="1" applyAlignment="1">
      <alignment horizontal="left"/>
    </xf>
    <xf numFmtId="0" fontId="18" fillId="11" borderId="1" xfId="0" applyNumberFormat="1" applyFont="1" applyFill="1" applyBorder="1" applyAlignment="1">
      <alignment horizontal="left"/>
    </xf>
    <xf numFmtId="0" fontId="18" fillId="11" borderId="11" xfId="0" applyNumberFormat="1" applyFont="1" applyFill="1" applyBorder="1" applyAlignment="1">
      <alignment horizontal="left"/>
    </xf>
    <xf numFmtId="0" fontId="2" fillId="0" borderId="44" xfId="0" applyFont="1" applyBorder="1" applyAlignment="1">
      <alignment vertical="top"/>
    </xf>
    <xf numFmtId="0" fontId="21" fillId="11" borderId="33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3" xfId="0" applyNumberFormat="1" applyFont="1" applyBorder="1" applyAlignment="1">
      <alignment horizontal="center"/>
    </xf>
    <xf numFmtId="0" fontId="2" fillId="0" borderId="33" xfId="0" applyNumberFormat="1" applyFont="1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9" xfId="0" applyFont="1" applyBorder="1" applyAlignment="1">
      <alignment vertical="top"/>
    </xf>
    <xf numFmtId="0" fontId="2" fillId="0" borderId="3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7" borderId="34" xfId="0" applyFont="1" applyFill="1" applyBorder="1" applyAlignment="1">
      <alignment horizontal="center" vertical="top"/>
    </xf>
    <xf numFmtId="0" fontId="1" fillId="7" borderId="37" xfId="0" applyFont="1" applyFill="1" applyBorder="1" applyAlignment="1">
      <alignment horizontal="center" vertical="top"/>
    </xf>
    <xf numFmtId="0" fontId="1" fillId="7" borderId="38" xfId="0" applyFont="1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37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1" fillId="7" borderId="28" xfId="0" applyFon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1" fillId="7" borderId="31" xfId="0" applyFont="1" applyFill="1" applyBorder="1" applyAlignment="1">
      <alignment horizontal="center" vertical="top"/>
    </xf>
    <xf numFmtId="0" fontId="1" fillId="7" borderId="35" xfId="0" applyFont="1" applyFill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1" fillId="7" borderId="45" xfId="0" applyFont="1" applyFill="1" applyBorder="1" applyAlignment="1">
      <alignment horizontal="center" vertical="top"/>
    </xf>
    <xf numFmtId="0" fontId="1" fillId="7" borderId="41" xfId="0" applyFont="1" applyFill="1" applyBorder="1" applyAlignment="1">
      <alignment horizontal="center" vertical="top"/>
    </xf>
    <xf numFmtId="0" fontId="1" fillId="7" borderId="44" xfId="0" applyFont="1" applyFill="1" applyBorder="1" applyAlignment="1">
      <alignment horizontal="center" vertical="top"/>
    </xf>
    <xf numFmtId="0" fontId="0" fillId="0" borderId="31" xfId="0" applyBorder="1" applyAlignment="1"/>
    <xf numFmtId="0" fontId="1" fillId="0" borderId="28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38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7" borderId="46" xfId="0" applyFont="1" applyFill="1" applyBorder="1" applyAlignment="1">
      <alignment horizontal="center" vertical="top"/>
    </xf>
    <xf numFmtId="0" fontId="1" fillId="7" borderId="47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181DEC"/>
      <color rgb="FFCCCCFF"/>
      <color rgb="FFFFFF99"/>
      <color rgb="FF66FFFF"/>
      <color rgb="FFFF3300"/>
      <color rgb="FF3123ED"/>
      <color rgb="FF00FF00"/>
      <color rgb="FF66FF99"/>
      <color rgb="FFFFFF66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123ED"/>
  </sheetPr>
  <dimension ref="A1:AT41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W44" sqref="W44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8.140625" style="1" customWidth="1"/>
    <col min="16" max="16" width="4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2851562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7109375" customWidth="1"/>
    <col min="39" max="39" width="7.7109375" customWidth="1"/>
    <col min="40" max="40" width="3.7109375" customWidth="1"/>
    <col min="41" max="41" width="7.7109375" customWidth="1"/>
    <col min="42" max="42" width="3.7109375" customWidth="1"/>
    <col min="43" max="43" width="7.7109375" customWidth="1"/>
    <col min="44" max="44" width="3.7109375" customWidth="1"/>
    <col min="45" max="45" width="9.140625" style="1"/>
    <col min="46" max="46" width="3.7109375" style="1" customWidth="1"/>
    <col min="47" max="16384" width="9.140625" style="1"/>
  </cols>
  <sheetData>
    <row r="1" spans="1:46" ht="13.5" thickBot="1"/>
    <row r="2" spans="1:46" s="3" customFormat="1" ht="13.5" thickBot="1">
      <c r="A2" s="410"/>
      <c r="B2" s="405" t="s">
        <v>195</v>
      </c>
      <c r="C2" s="29"/>
      <c r="D2" s="337"/>
      <c r="E2" s="30"/>
      <c r="F2" s="30"/>
      <c r="G2" s="562" t="s">
        <v>231</v>
      </c>
      <c r="H2" s="563"/>
      <c r="I2" s="563"/>
      <c r="J2" s="564"/>
      <c r="K2" s="562" t="s">
        <v>187</v>
      </c>
      <c r="L2" s="563"/>
      <c r="M2" s="563"/>
      <c r="N2" s="563"/>
      <c r="O2" s="563"/>
      <c r="P2" s="563"/>
      <c r="Q2" s="563"/>
      <c r="R2" s="563"/>
      <c r="S2" s="563"/>
      <c r="T2" s="564"/>
      <c r="U2" s="562" t="s">
        <v>338</v>
      </c>
      <c r="V2" s="563"/>
      <c r="W2" s="563"/>
      <c r="X2" s="563"/>
      <c r="Y2" s="563"/>
      <c r="Z2" s="563"/>
      <c r="AA2" s="563"/>
      <c r="AB2" s="563"/>
      <c r="AC2" s="563"/>
      <c r="AD2" s="563"/>
      <c r="AE2" s="565"/>
      <c r="AF2" s="565"/>
      <c r="AG2" s="562" t="s">
        <v>219</v>
      </c>
      <c r="AH2" s="566"/>
      <c r="AI2" s="566"/>
      <c r="AJ2" s="566"/>
      <c r="AK2" s="566"/>
      <c r="AL2" s="566"/>
      <c r="AM2" s="566"/>
      <c r="AN2" s="567"/>
      <c r="AO2" s="568" t="s">
        <v>220</v>
      </c>
      <c r="AP2" s="569"/>
      <c r="AQ2" s="569"/>
      <c r="AR2" s="570"/>
    </row>
    <row r="3" spans="1:46" ht="13.5" thickBot="1">
      <c r="A3" s="86"/>
      <c r="B3" s="406" t="s">
        <v>198</v>
      </c>
      <c r="C3" s="31"/>
      <c r="D3" s="338" t="s">
        <v>7</v>
      </c>
      <c r="E3" s="28" t="s">
        <v>11</v>
      </c>
      <c r="F3" s="28" t="s">
        <v>12</v>
      </c>
      <c r="G3" s="121" t="s">
        <v>6</v>
      </c>
      <c r="H3" s="32"/>
      <c r="I3" s="32" t="s">
        <v>6</v>
      </c>
      <c r="J3" s="33"/>
      <c r="K3" s="126" t="s">
        <v>6</v>
      </c>
      <c r="L3" s="35"/>
      <c r="M3" s="34" t="s">
        <v>6</v>
      </c>
      <c r="N3" s="36"/>
      <c r="O3" s="36"/>
      <c r="P3" s="36"/>
      <c r="Q3" s="36" t="s">
        <v>6</v>
      </c>
      <c r="R3" s="138"/>
      <c r="S3" s="34" t="s">
        <v>6</v>
      </c>
      <c r="T3" s="243"/>
      <c r="U3" s="216" t="s">
        <v>6</v>
      </c>
      <c r="V3" s="217"/>
      <c r="W3" s="218" t="s">
        <v>6</v>
      </c>
      <c r="X3" s="218"/>
      <c r="Y3" s="218" t="s">
        <v>6</v>
      </c>
      <c r="Z3" s="218"/>
      <c r="AA3" s="218" t="s">
        <v>6</v>
      </c>
      <c r="AB3" s="218"/>
      <c r="AC3" s="218" t="s">
        <v>6</v>
      </c>
      <c r="AD3" s="218"/>
      <c r="AE3" s="218" t="s">
        <v>6</v>
      </c>
      <c r="AF3" s="219"/>
      <c r="AG3" s="187" t="s">
        <v>6</v>
      </c>
      <c r="AH3" s="188"/>
      <c r="AI3" s="188" t="s">
        <v>6</v>
      </c>
      <c r="AJ3" s="188"/>
      <c r="AK3" s="188" t="s">
        <v>6</v>
      </c>
      <c r="AL3" s="189"/>
      <c r="AM3" s="188" t="s">
        <v>6</v>
      </c>
      <c r="AN3" s="190"/>
      <c r="AO3" s="179" t="s">
        <v>6</v>
      </c>
      <c r="AP3" s="42"/>
      <c r="AQ3" s="43" t="s">
        <v>6</v>
      </c>
      <c r="AR3" s="44"/>
    </row>
    <row r="4" spans="1:46" s="2" customFormat="1" ht="13.15" customHeight="1" thickBot="1">
      <c r="A4" s="87"/>
      <c r="B4" s="407" t="s">
        <v>0</v>
      </c>
      <c r="C4" s="27" t="s">
        <v>8</v>
      </c>
      <c r="D4" s="57" t="s">
        <v>5</v>
      </c>
      <c r="E4" s="27" t="s">
        <v>5</v>
      </c>
      <c r="F4" s="27" t="s">
        <v>5</v>
      </c>
      <c r="G4" s="123" t="s">
        <v>9</v>
      </c>
      <c r="H4" s="125" t="s">
        <v>5</v>
      </c>
      <c r="I4" s="124" t="s">
        <v>10</v>
      </c>
      <c r="J4" s="125" t="s">
        <v>5</v>
      </c>
      <c r="K4" s="128" t="s">
        <v>19</v>
      </c>
      <c r="L4" s="130" t="s">
        <v>5</v>
      </c>
      <c r="M4" s="129" t="s">
        <v>1</v>
      </c>
      <c r="N4" s="130" t="s">
        <v>5</v>
      </c>
      <c r="O4" s="129" t="s">
        <v>3</v>
      </c>
      <c r="P4" s="130" t="s">
        <v>5</v>
      </c>
      <c r="Q4" s="129" t="s">
        <v>2</v>
      </c>
      <c r="R4" s="146" t="s">
        <v>5</v>
      </c>
      <c r="S4" s="129" t="s">
        <v>179</v>
      </c>
      <c r="T4" s="131" t="s">
        <v>5</v>
      </c>
      <c r="U4" s="220" t="s">
        <v>19</v>
      </c>
      <c r="V4" s="221" t="s">
        <v>5</v>
      </c>
      <c r="W4" s="222" t="s">
        <v>1</v>
      </c>
      <c r="X4" s="221" t="s">
        <v>5</v>
      </c>
      <c r="Y4" s="222" t="s">
        <v>3</v>
      </c>
      <c r="Z4" s="221" t="s">
        <v>5</v>
      </c>
      <c r="AA4" s="222" t="s">
        <v>23</v>
      </c>
      <c r="AB4" s="221" t="s">
        <v>5</v>
      </c>
      <c r="AC4" s="222" t="s">
        <v>2</v>
      </c>
      <c r="AD4" s="221" t="s">
        <v>5</v>
      </c>
      <c r="AE4" s="222" t="s">
        <v>190</v>
      </c>
      <c r="AF4" s="223" t="s">
        <v>5</v>
      </c>
      <c r="AG4" s="173" t="s">
        <v>19</v>
      </c>
      <c r="AH4" s="170" t="s">
        <v>5</v>
      </c>
      <c r="AI4" s="171" t="s">
        <v>1</v>
      </c>
      <c r="AJ4" s="170" t="s">
        <v>5</v>
      </c>
      <c r="AK4" s="171" t="s">
        <v>2</v>
      </c>
      <c r="AL4" s="170" t="s">
        <v>5</v>
      </c>
      <c r="AM4" s="171" t="s">
        <v>190</v>
      </c>
      <c r="AN4" s="174" t="s">
        <v>5</v>
      </c>
      <c r="AO4" s="180" t="s">
        <v>21</v>
      </c>
      <c r="AP4" s="51" t="s">
        <v>5</v>
      </c>
      <c r="AQ4" s="52" t="s">
        <v>22</v>
      </c>
      <c r="AR4" s="53" t="s">
        <v>5</v>
      </c>
    </row>
    <row r="5" spans="1:46" ht="13.15" customHeight="1">
      <c r="A5" s="442">
        <v>1</v>
      </c>
      <c r="B5" s="454" t="s">
        <v>232</v>
      </c>
      <c r="C5" s="455" t="s">
        <v>233</v>
      </c>
      <c r="D5" s="342">
        <f t="shared" ref="D5:D41" si="0">F5+E5</f>
        <v>150</v>
      </c>
      <c r="E5" s="16">
        <f>SUM(N5+P5+X5+Z5)</f>
        <v>100</v>
      </c>
      <c r="F5" s="242">
        <f>H5+T5</f>
        <v>50</v>
      </c>
      <c r="G5" s="244">
        <v>1</v>
      </c>
      <c r="H5" s="333">
        <v>25</v>
      </c>
      <c r="I5" s="244">
        <v>1</v>
      </c>
      <c r="J5" s="250">
        <v>16</v>
      </c>
      <c r="K5" s="283">
        <v>3</v>
      </c>
      <c r="L5" s="282">
        <v>17</v>
      </c>
      <c r="M5" s="283">
        <v>1</v>
      </c>
      <c r="N5" s="334">
        <v>25</v>
      </c>
      <c r="O5" s="283">
        <v>1</v>
      </c>
      <c r="P5" s="334">
        <v>25</v>
      </c>
      <c r="Q5" s="283">
        <v>1</v>
      </c>
      <c r="R5" s="284">
        <v>16</v>
      </c>
      <c r="S5" s="283">
        <v>1</v>
      </c>
      <c r="T5" s="333">
        <v>25</v>
      </c>
      <c r="U5" s="340">
        <v>5</v>
      </c>
      <c r="V5" s="341">
        <v>14</v>
      </c>
      <c r="W5" s="340">
        <v>1</v>
      </c>
      <c r="X5" s="313">
        <v>25</v>
      </c>
      <c r="Y5" s="340">
        <v>1</v>
      </c>
      <c r="Z5" s="313">
        <v>25</v>
      </c>
      <c r="AA5" s="340">
        <v>1</v>
      </c>
      <c r="AB5" s="341">
        <v>16</v>
      </c>
      <c r="AC5" s="340">
        <v>1</v>
      </c>
      <c r="AD5" s="341">
        <v>16</v>
      </c>
      <c r="AE5" s="340">
        <v>1</v>
      </c>
      <c r="AF5" s="346">
        <v>8</v>
      </c>
      <c r="AG5" s="434">
        <v>3</v>
      </c>
      <c r="AH5" s="435">
        <v>17</v>
      </c>
      <c r="AI5" s="434">
        <v>2</v>
      </c>
      <c r="AJ5" s="435">
        <v>21</v>
      </c>
      <c r="AK5" s="434">
        <v>1</v>
      </c>
      <c r="AL5" s="435">
        <v>16</v>
      </c>
      <c r="AM5" s="434">
        <v>1</v>
      </c>
      <c r="AN5" s="441">
        <v>8</v>
      </c>
      <c r="AO5" s="235"/>
      <c r="AP5" s="234"/>
      <c r="AQ5" s="235"/>
      <c r="AR5" s="234"/>
      <c r="AS5" s="2"/>
      <c r="AT5" s="2"/>
    </row>
    <row r="6" spans="1:46" s="2" customFormat="1" ht="13.15" customHeight="1">
      <c r="A6" s="442">
        <v>2</v>
      </c>
      <c r="B6" s="454" t="s">
        <v>234</v>
      </c>
      <c r="C6" s="455" t="s">
        <v>34</v>
      </c>
      <c r="D6" s="342">
        <f t="shared" si="0"/>
        <v>138</v>
      </c>
      <c r="E6" s="16">
        <f>SUM(L6+N6+V6+AJ6)</f>
        <v>96</v>
      </c>
      <c r="F6" s="242">
        <f>H6+T6</f>
        <v>42</v>
      </c>
      <c r="G6" s="96">
        <v>2</v>
      </c>
      <c r="H6" s="332">
        <v>21</v>
      </c>
      <c r="I6" s="96">
        <v>1</v>
      </c>
      <c r="J6" s="251">
        <v>16</v>
      </c>
      <c r="K6" s="283">
        <v>1</v>
      </c>
      <c r="L6" s="352">
        <v>25</v>
      </c>
      <c r="M6" s="283">
        <v>2</v>
      </c>
      <c r="N6" s="334">
        <v>21</v>
      </c>
      <c r="O6" s="283">
        <v>4</v>
      </c>
      <c r="P6" s="284">
        <v>15</v>
      </c>
      <c r="Q6" s="283">
        <v>1</v>
      </c>
      <c r="R6" s="284">
        <v>16</v>
      </c>
      <c r="S6" s="283">
        <v>2</v>
      </c>
      <c r="T6" s="333">
        <v>21</v>
      </c>
      <c r="U6" s="340">
        <v>1</v>
      </c>
      <c r="V6" s="313">
        <v>25</v>
      </c>
      <c r="W6" s="340">
        <v>3</v>
      </c>
      <c r="X6" s="341">
        <v>17</v>
      </c>
      <c r="Y6" s="340">
        <v>3</v>
      </c>
      <c r="Z6" s="341">
        <v>17</v>
      </c>
      <c r="AA6" s="340">
        <v>1</v>
      </c>
      <c r="AB6" s="341">
        <v>16</v>
      </c>
      <c r="AC6" s="340">
        <v>1</v>
      </c>
      <c r="AD6" s="341">
        <v>16</v>
      </c>
      <c r="AE6" s="340">
        <v>1</v>
      </c>
      <c r="AF6" s="346">
        <v>8</v>
      </c>
      <c r="AG6" s="434">
        <v>2</v>
      </c>
      <c r="AH6" s="435">
        <v>21</v>
      </c>
      <c r="AI6" s="434">
        <v>1</v>
      </c>
      <c r="AJ6" s="440">
        <v>25</v>
      </c>
      <c r="AK6" s="434">
        <v>1</v>
      </c>
      <c r="AL6" s="435">
        <v>16</v>
      </c>
      <c r="AM6" s="434">
        <v>1</v>
      </c>
      <c r="AN6" s="441">
        <v>8</v>
      </c>
      <c r="AO6" s="235"/>
      <c r="AP6" s="234"/>
      <c r="AQ6" s="235"/>
      <c r="AR6" s="234"/>
    </row>
    <row r="7" spans="1:46" ht="13.15" customHeight="1">
      <c r="A7" s="442">
        <v>3</v>
      </c>
      <c r="B7" s="456" t="s">
        <v>161</v>
      </c>
      <c r="C7" s="457" t="s">
        <v>41</v>
      </c>
      <c r="D7" s="342">
        <f t="shared" si="0"/>
        <v>101</v>
      </c>
      <c r="E7" s="16">
        <f>SUM(L7+N7+X7+Z7)</f>
        <v>71</v>
      </c>
      <c r="F7" s="242">
        <f>J7+T7</f>
        <v>30</v>
      </c>
      <c r="G7" s="96"/>
      <c r="H7" s="252"/>
      <c r="I7" s="96">
        <v>2</v>
      </c>
      <c r="J7" s="332">
        <v>13</v>
      </c>
      <c r="K7" s="283">
        <v>5</v>
      </c>
      <c r="L7" s="352">
        <v>14</v>
      </c>
      <c r="M7" s="283">
        <v>4</v>
      </c>
      <c r="N7" s="334">
        <v>15</v>
      </c>
      <c r="O7" s="283">
        <v>5</v>
      </c>
      <c r="P7" s="284">
        <v>14</v>
      </c>
      <c r="Q7" s="283">
        <v>2</v>
      </c>
      <c r="R7" s="284">
        <v>13</v>
      </c>
      <c r="S7" s="283">
        <v>3</v>
      </c>
      <c r="T7" s="333">
        <v>17</v>
      </c>
      <c r="U7" s="340">
        <v>4</v>
      </c>
      <c r="V7" s="341">
        <v>15</v>
      </c>
      <c r="W7" s="340">
        <v>2</v>
      </c>
      <c r="X7" s="313">
        <v>21</v>
      </c>
      <c r="Y7" s="340">
        <v>2</v>
      </c>
      <c r="Z7" s="313">
        <v>21</v>
      </c>
      <c r="AA7" s="340">
        <v>3</v>
      </c>
      <c r="AB7" s="341">
        <v>10</v>
      </c>
      <c r="AC7" s="340">
        <v>2</v>
      </c>
      <c r="AD7" s="341">
        <v>13</v>
      </c>
      <c r="AE7" s="340">
        <v>1</v>
      </c>
      <c r="AF7" s="346">
        <v>8</v>
      </c>
      <c r="AG7" s="434">
        <v>7</v>
      </c>
      <c r="AH7" s="435">
        <v>12</v>
      </c>
      <c r="AI7" s="434">
        <v>6</v>
      </c>
      <c r="AJ7" s="435">
        <v>13</v>
      </c>
      <c r="AK7" s="434">
        <v>2</v>
      </c>
      <c r="AL7" s="435">
        <v>13</v>
      </c>
      <c r="AM7" s="434">
        <v>1</v>
      </c>
      <c r="AN7" s="441">
        <v>8</v>
      </c>
      <c r="AO7" s="238"/>
      <c r="AP7" s="230"/>
      <c r="AQ7" s="238"/>
      <c r="AR7" s="230"/>
    </row>
    <row r="8" spans="1:46" s="2" customFormat="1" ht="13.15" customHeight="1">
      <c r="A8" s="442">
        <v>4</v>
      </c>
      <c r="B8" s="454" t="s">
        <v>158</v>
      </c>
      <c r="C8" s="455" t="s">
        <v>42</v>
      </c>
      <c r="D8" s="342">
        <f t="shared" si="0"/>
        <v>89</v>
      </c>
      <c r="E8" s="16">
        <f>SUM(N8+P8+X8+Z8)</f>
        <v>57</v>
      </c>
      <c r="F8" s="242">
        <f>H8+T8</f>
        <v>32</v>
      </c>
      <c r="G8" s="96">
        <v>3</v>
      </c>
      <c r="H8" s="332">
        <v>17</v>
      </c>
      <c r="I8" s="96">
        <v>5</v>
      </c>
      <c r="J8" s="251">
        <v>7</v>
      </c>
      <c r="K8" s="283">
        <v>14</v>
      </c>
      <c r="L8" s="282">
        <v>5</v>
      </c>
      <c r="M8" s="283">
        <v>6</v>
      </c>
      <c r="N8" s="334">
        <v>13</v>
      </c>
      <c r="O8" s="283">
        <v>2</v>
      </c>
      <c r="P8" s="334">
        <v>21</v>
      </c>
      <c r="Q8" s="283">
        <v>6</v>
      </c>
      <c r="R8" s="284">
        <v>6</v>
      </c>
      <c r="S8" s="283">
        <v>4</v>
      </c>
      <c r="T8" s="333">
        <v>15</v>
      </c>
      <c r="U8" s="340"/>
      <c r="V8" s="341"/>
      <c r="W8" s="340">
        <v>10</v>
      </c>
      <c r="X8" s="313">
        <v>9</v>
      </c>
      <c r="Y8" s="340">
        <v>5</v>
      </c>
      <c r="Z8" s="313">
        <v>14</v>
      </c>
      <c r="AA8" s="340">
        <v>8</v>
      </c>
      <c r="AB8" s="341">
        <v>4</v>
      </c>
      <c r="AC8" s="340">
        <v>7</v>
      </c>
      <c r="AD8" s="341">
        <v>5</v>
      </c>
      <c r="AE8" s="340">
        <v>4</v>
      </c>
      <c r="AF8" s="346">
        <v>3</v>
      </c>
      <c r="AG8" s="434"/>
      <c r="AH8" s="435"/>
      <c r="AI8" s="434">
        <v>17</v>
      </c>
      <c r="AJ8" s="435">
        <v>2</v>
      </c>
      <c r="AK8" s="434">
        <v>9</v>
      </c>
      <c r="AL8" s="435">
        <v>3</v>
      </c>
      <c r="AM8" s="434">
        <v>4</v>
      </c>
      <c r="AN8" s="441">
        <v>3</v>
      </c>
      <c r="AO8" s="231"/>
      <c r="AP8" s="230"/>
      <c r="AQ8" s="231"/>
      <c r="AR8" s="230"/>
      <c r="AS8" s="1"/>
      <c r="AT8" s="1"/>
    </row>
    <row r="9" spans="1:46" s="2" customFormat="1" ht="13.15" customHeight="1">
      <c r="A9" s="442">
        <v>5</v>
      </c>
      <c r="B9" s="454" t="s">
        <v>164</v>
      </c>
      <c r="C9" s="455" t="s">
        <v>29</v>
      </c>
      <c r="D9" s="342">
        <f t="shared" si="0"/>
        <v>88</v>
      </c>
      <c r="E9" s="16">
        <f>SUM(L9+N9+V9+Z9)</f>
        <v>74</v>
      </c>
      <c r="F9" s="242">
        <f>H9+T9</f>
        <v>14</v>
      </c>
      <c r="G9" s="96">
        <v>14</v>
      </c>
      <c r="H9" s="332">
        <v>5</v>
      </c>
      <c r="I9" s="96">
        <v>7</v>
      </c>
      <c r="J9" s="251">
        <v>5</v>
      </c>
      <c r="K9" s="283">
        <v>2</v>
      </c>
      <c r="L9" s="352">
        <v>21</v>
      </c>
      <c r="M9" s="283">
        <v>3</v>
      </c>
      <c r="N9" s="334">
        <v>17</v>
      </c>
      <c r="O9" s="283">
        <v>15</v>
      </c>
      <c r="P9" s="284">
        <v>4</v>
      </c>
      <c r="Q9" s="283">
        <v>3</v>
      </c>
      <c r="R9" s="284">
        <v>10</v>
      </c>
      <c r="S9" s="283">
        <v>10</v>
      </c>
      <c r="T9" s="333">
        <v>9</v>
      </c>
      <c r="U9" s="340">
        <v>2</v>
      </c>
      <c r="V9" s="313">
        <v>21</v>
      </c>
      <c r="W9" s="340">
        <v>5</v>
      </c>
      <c r="X9" s="341">
        <v>14</v>
      </c>
      <c r="Y9" s="340">
        <v>4</v>
      </c>
      <c r="Z9" s="313">
        <v>15</v>
      </c>
      <c r="AA9" s="340">
        <v>4</v>
      </c>
      <c r="AB9" s="341">
        <v>8</v>
      </c>
      <c r="AC9" s="340">
        <v>5</v>
      </c>
      <c r="AD9" s="341">
        <v>7</v>
      </c>
      <c r="AE9" s="340">
        <v>3</v>
      </c>
      <c r="AF9" s="346">
        <v>4</v>
      </c>
      <c r="AG9" s="434">
        <v>1</v>
      </c>
      <c r="AH9" s="435">
        <v>25</v>
      </c>
      <c r="AI9" s="434">
        <v>3</v>
      </c>
      <c r="AJ9" s="435">
        <v>17</v>
      </c>
      <c r="AK9" s="434">
        <v>4</v>
      </c>
      <c r="AL9" s="435">
        <v>8</v>
      </c>
      <c r="AM9" s="434">
        <v>2</v>
      </c>
      <c r="AN9" s="441">
        <v>6</v>
      </c>
      <c r="AO9" s="235"/>
      <c r="AP9" s="234"/>
      <c r="AQ9" s="235"/>
      <c r="AR9" s="234"/>
    </row>
    <row r="10" spans="1:46" s="2" customFormat="1" ht="13.15" customHeight="1">
      <c r="A10" s="442">
        <v>6</v>
      </c>
      <c r="B10" s="454" t="s">
        <v>225</v>
      </c>
      <c r="C10" s="455" t="s">
        <v>45</v>
      </c>
      <c r="D10" s="342">
        <f t="shared" si="0"/>
        <v>86</v>
      </c>
      <c r="E10" s="16">
        <f>SUM(L10+N10+V10+X10)</f>
        <v>61</v>
      </c>
      <c r="F10" s="242">
        <f>H10+T10</f>
        <v>25</v>
      </c>
      <c r="G10" s="96">
        <v>7</v>
      </c>
      <c r="H10" s="332">
        <v>12</v>
      </c>
      <c r="I10" s="96"/>
      <c r="J10" s="251"/>
      <c r="K10" s="283">
        <v>4</v>
      </c>
      <c r="L10" s="352">
        <v>15</v>
      </c>
      <c r="M10" s="283">
        <v>5</v>
      </c>
      <c r="N10" s="334">
        <v>14</v>
      </c>
      <c r="O10" s="283">
        <v>10</v>
      </c>
      <c r="P10" s="284">
        <v>9</v>
      </c>
      <c r="Q10" s="283"/>
      <c r="R10" s="284"/>
      <c r="S10" s="283">
        <v>6</v>
      </c>
      <c r="T10" s="333">
        <v>13</v>
      </c>
      <c r="U10" s="340">
        <v>3</v>
      </c>
      <c r="V10" s="313">
        <v>17</v>
      </c>
      <c r="W10" s="340">
        <v>4</v>
      </c>
      <c r="X10" s="313">
        <v>15</v>
      </c>
      <c r="Y10" s="340">
        <v>7</v>
      </c>
      <c r="Z10" s="341">
        <v>12</v>
      </c>
      <c r="AA10" s="340"/>
      <c r="AB10" s="341"/>
      <c r="AC10" s="340"/>
      <c r="AD10" s="341"/>
      <c r="AE10" s="340">
        <v>3</v>
      </c>
      <c r="AF10" s="346">
        <v>4</v>
      </c>
      <c r="AG10" s="434">
        <v>6</v>
      </c>
      <c r="AH10" s="435">
        <v>13</v>
      </c>
      <c r="AI10" s="434">
        <v>9</v>
      </c>
      <c r="AJ10" s="435">
        <v>10</v>
      </c>
      <c r="AK10" s="434">
        <v>7</v>
      </c>
      <c r="AL10" s="435">
        <v>5</v>
      </c>
      <c r="AM10" s="434">
        <v>2</v>
      </c>
      <c r="AN10" s="441">
        <v>6</v>
      </c>
      <c r="AO10" s="235"/>
      <c r="AP10" s="234"/>
      <c r="AQ10" s="235"/>
      <c r="AR10" s="234"/>
    </row>
    <row r="11" spans="1:46" s="2" customFormat="1" ht="13.15" customHeight="1">
      <c r="A11" s="442">
        <v>7</v>
      </c>
      <c r="B11" s="454" t="s">
        <v>237</v>
      </c>
      <c r="C11" s="455" t="s">
        <v>39</v>
      </c>
      <c r="D11" s="342">
        <f t="shared" si="0"/>
        <v>78</v>
      </c>
      <c r="E11" s="16">
        <f>SUM(L11+AB11+AH11+AJ11)</f>
        <v>53</v>
      </c>
      <c r="F11" s="242">
        <f>H11+T11</f>
        <v>25</v>
      </c>
      <c r="G11" s="96">
        <v>6</v>
      </c>
      <c r="H11" s="332">
        <v>13</v>
      </c>
      <c r="I11" s="96">
        <v>4</v>
      </c>
      <c r="J11" s="251">
        <v>8</v>
      </c>
      <c r="K11" s="283">
        <v>8</v>
      </c>
      <c r="L11" s="352">
        <v>11</v>
      </c>
      <c r="M11" s="283">
        <v>10</v>
      </c>
      <c r="N11" s="284">
        <v>9</v>
      </c>
      <c r="O11" s="283">
        <v>8</v>
      </c>
      <c r="P11" s="284">
        <v>11</v>
      </c>
      <c r="Q11" s="283">
        <v>4</v>
      </c>
      <c r="R11" s="284">
        <v>8</v>
      </c>
      <c r="S11" s="283">
        <v>7</v>
      </c>
      <c r="T11" s="333">
        <v>12</v>
      </c>
      <c r="U11" s="340">
        <v>9</v>
      </c>
      <c r="V11" s="341">
        <v>10</v>
      </c>
      <c r="W11" s="340">
        <v>9</v>
      </c>
      <c r="X11" s="341">
        <v>10</v>
      </c>
      <c r="Y11" s="340">
        <v>9</v>
      </c>
      <c r="Z11" s="341">
        <v>10</v>
      </c>
      <c r="AA11" s="340">
        <v>2</v>
      </c>
      <c r="AB11" s="313">
        <v>13</v>
      </c>
      <c r="AC11" s="340">
        <v>3</v>
      </c>
      <c r="AD11" s="341">
        <v>10</v>
      </c>
      <c r="AE11" s="340">
        <v>2</v>
      </c>
      <c r="AF11" s="346">
        <v>6</v>
      </c>
      <c r="AG11" s="434">
        <v>4</v>
      </c>
      <c r="AH11" s="440">
        <v>15</v>
      </c>
      <c r="AI11" s="434">
        <v>5</v>
      </c>
      <c r="AJ11" s="440">
        <v>14</v>
      </c>
      <c r="AK11" s="434">
        <v>3</v>
      </c>
      <c r="AL11" s="435">
        <v>10</v>
      </c>
      <c r="AM11" s="434">
        <v>3</v>
      </c>
      <c r="AN11" s="441">
        <v>4</v>
      </c>
      <c r="AO11" s="235"/>
      <c r="AP11" s="234"/>
      <c r="AQ11" s="235"/>
      <c r="AR11" s="234"/>
    </row>
    <row r="12" spans="1:46" s="2" customFormat="1" ht="13.15" customHeight="1">
      <c r="A12" s="442">
        <v>8</v>
      </c>
      <c r="B12" s="454" t="s">
        <v>162</v>
      </c>
      <c r="C12" s="455" t="s">
        <v>41</v>
      </c>
      <c r="D12" s="342">
        <f t="shared" si="0"/>
        <v>76</v>
      </c>
      <c r="E12" s="16">
        <f>SUM(L12+R12+AD12+AL12)</f>
        <v>52</v>
      </c>
      <c r="F12" s="242">
        <f>SUM(H12+J12)</f>
        <v>24</v>
      </c>
      <c r="G12" s="96">
        <v>8</v>
      </c>
      <c r="H12" s="332">
        <v>11</v>
      </c>
      <c r="I12" s="96">
        <v>2</v>
      </c>
      <c r="J12" s="332">
        <v>13</v>
      </c>
      <c r="K12" s="283">
        <v>6</v>
      </c>
      <c r="L12" s="352">
        <v>13</v>
      </c>
      <c r="M12" s="283">
        <v>9</v>
      </c>
      <c r="N12" s="284">
        <v>10</v>
      </c>
      <c r="O12" s="283">
        <v>16</v>
      </c>
      <c r="P12" s="284">
        <v>3</v>
      </c>
      <c r="Q12" s="283">
        <v>2</v>
      </c>
      <c r="R12" s="334">
        <v>13</v>
      </c>
      <c r="S12" s="283">
        <v>12</v>
      </c>
      <c r="T12" s="291">
        <v>7</v>
      </c>
      <c r="U12" s="340">
        <v>7</v>
      </c>
      <c r="V12" s="341">
        <v>12</v>
      </c>
      <c r="W12" s="340">
        <v>12</v>
      </c>
      <c r="X12" s="341">
        <v>7</v>
      </c>
      <c r="Y12" s="340"/>
      <c r="Z12" s="341"/>
      <c r="AA12" s="340">
        <v>3</v>
      </c>
      <c r="AB12" s="341">
        <v>10</v>
      </c>
      <c r="AC12" s="340">
        <v>2</v>
      </c>
      <c r="AD12" s="313">
        <v>13</v>
      </c>
      <c r="AE12" s="340">
        <v>1</v>
      </c>
      <c r="AF12" s="346">
        <v>8</v>
      </c>
      <c r="AG12" s="434">
        <v>8</v>
      </c>
      <c r="AH12" s="435">
        <v>11</v>
      </c>
      <c r="AI12" s="434">
        <v>7</v>
      </c>
      <c r="AJ12" s="435">
        <v>12</v>
      </c>
      <c r="AK12" s="434">
        <v>2</v>
      </c>
      <c r="AL12" s="440">
        <v>13</v>
      </c>
      <c r="AM12" s="434">
        <v>1</v>
      </c>
      <c r="AN12" s="441">
        <v>8</v>
      </c>
      <c r="AO12" s="235"/>
      <c r="AP12" s="234"/>
      <c r="AQ12" s="235"/>
      <c r="AR12" s="234"/>
    </row>
    <row r="13" spans="1:46" s="2" customFormat="1" ht="13.15" customHeight="1">
      <c r="A13" s="442">
        <v>9</v>
      </c>
      <c r="B13" s="454" t="s">
        <v>238</v>
      </c>
      <c r="C13" s="455" t="s">
        <v>30</v>
      </c>
      <c r="D13" s="342">
        <f t="shared" si="0"/>
        <v>72</v>
      </c>
      <c r="E13" s="16">
        <f>SUM(N13+V13+X13+AB13)</f>
        <v>48</v>
      </c>
      <c r="F13" s="242">
        <f>SUM(H13+T13)</f>
        <v>24</v>
      </c>
      <c r="G13" s="96">
        <v>9</v>
      </c>
      <c r="H13" s="332">
        <v>10</v>
      </c>
      <c r="I13" s="96">
        <v>4</v>
      </c>
      <c r="J13" s="251">
        <v>8</v>
      </c>
      <c r="K13" s="283">
        <v>10</v>
      </c>
      <c r="L13" s="282">
        <v>9</v>
      </c>
      <c r="M13" s="283">
        <v>7</v>
      </c>
      <c r="N13" s="334">
        <v>12</v>
      </c>
      <c r="O13" s="283">
        <v>14</v>
      </c>
      <c r="P13" s="284">
        <v>5</v>
      </c>
      <c r="Q13" s="283">
        <v>4</v>
      </c>
      <c r="R13" s="284">
        <v>8</v>
      </c>
      <c r="S13" s="283">
        <v>5</v>
      </c>
      <c r="T13" s="333">
        <v>14</v>
      </c>
      <c r="U13" s="340">
        <v>8</v>
      </c>
      <c r="V13" s="313">
        <v>11</v>
      </c>
      <c r="W13" s="340">
        <v>7</v>
      </c>
      <c r="X13" s="313">
        <v>12</v>
      </c>
      <c r="Y13" s="340">
        <v>8</v>
      </c>
      <c r="Z13" s="341">
        <v>11</v>
      </c>
      <c r="AA13" s="340">
        <v>2</v>
      </c>
      <c r="AB13" s="313">
        <v>13</v>
      </c>
      <c r="AC13" s="340">
        <v>3</v>
      </c>
      <c r="AD13" s="341">
        <v>10</v>
      </c>
      <c r="AE13" s="340">
        <v>2</v>
      </c>
      <c r="AF13" s="346">
        <v>6</v>
      </c>
      <c r="AG13" s="434">
        <v>10</v>
      </c>
      <c r="AH13" s="435">
        <v>9</v>
      </c>
      <c r="AI13" s="434">
        <v>11</v>
      </c>
      <c r="AJ13" s="435">
        <v>8</v>
      </c>
      <c r="AK13" s="434">
        <v>3</v>
      </c>
      <c r="AL13" s="435">
        <v>10</v>
      </c>
      <c r="AM13" s="434">
        <v>3</v>
      </c>
      <c r="AN13" s="441">
        <v>4</v>
      </c>
      <c r="AO13" s="235"/>
      <c r="AP13" s="234"/>
      <c r="AQ13" s="235"/>
      <c r="AR13" s="234"/>
    </row>
    <row r="14" spans="1:46" s="2" customFormat="1" ht="13.15" customHeight="1">
      <c r="A14" s="442">
        <v>10</v>
      </c>
      <c r="B14" s="454" t="s">
        <v>239</v>
      </c>
      <c r="C14" s="455" t="s">
        <v>46</v>
      </c>
      <c r="D14" s="342">
        <f t="shared" si="0"/>
        <v>70</v>
      </c>
      <c r="E14" s="16">
        <f>SUM(L14+V14+X14+AH14)</f>
        <v>52</v>
      </c>
      <c r="F14" s="242">
        <f>SUM(H14+J14)</f>
        <v>18</v>
      </c>
      <c r="G14" s="96">
        <v>11</v>
      </c>
      <c r="H14" s="332">
        <v>8</v>
      </c>
      <c r="I14" s="96">
        <v>3</v>
      </c>
      <c r="J14" s="332">
        <v>10</v>
      </c>
      <c r="K14" s="283">
        <v>7</v>
      </c>
      <c r="L14" s="352">
        <v>12</v>
      </c>
      <c r="M14" s="283">
        <v>17</v>
      </c>
      <c r="N14" s="284">
        <v>2</v>
      </c>
      <c r="O14" s="283">
        <v>7</v>
      </c>
      <c r="P14" s="284">
        <v>12</v>
      </c>
      <c r="Q14" s="283">
        <v>5</v>
      </c>
      <c r="R14" s="284">
        <v>7</v>
      </c>
      <c r="S14" s="283"/>
      <c r="T14" s="291"/>
      <c r="U14" s="340">
        <v>6</v>
      </c>
      <c r="V14" s="313">
        <v>13</v>
      </c>
      <c r="W14" s="340">
        <v>6</v>
      </c>
      <c r="X14" s="313">
        <v>13</v>
      </c>
      <c r="Y14" s="340">
        <v>13</v>
      </c>
      <c r="Z14" s="341">
        <v>6</v>
      </c>
      <c r="AA14" s="340">
        <v>5</v>
      </c>
      <c r="AB14" s="341">
        <v>7</v>
      </c>
      <c r="AC14" s="340">
        <v>4</v>
      </c>
      <c r="AD14" s="341">
        <v>8</v>
      </c>
      <c r="AE14" s="340">
        <v>2</v>
      </c>
      <c r="AF14" s="346">
        <v>6</v>
      </c>
      <c r="AG14" s="434">
        <v>5</v>
      </c>
      <c r="AH14" s="440">
        <v>14</v>
      </c>
      <c r="AI14" s="434">
        <v>8</v>
      </c>
      <c r="AJ14" s="435">
        <v>11</v>
      </c>
      <c r="AK14" s="434">
        <v>8</v>
      </c>
      <c r="AL14" s="435">
        <v>4</v>
      </c>
      <c r="AM14" s="434">
        <v>3</v>
      </c>
      <c r="AN14" s="441">
        <v>4</v>
      </c>
      <c r="AO14" s="235"/>
      <c r="AP14" s="234"/>
      <c r="AQ14" s="235"/>
      <c r="AR14" s="234"/>
    </row>
    <row r="15" spans="1:46" s="2" customFormat="1" ht="13.15" customHeight="1">
      <c r="A15" s="442">
        <v>11</v>
      </c>
      <c r="B15" s="454" t="s">
        <v>236</v>
      </c>
      <c r="C15" s="455" t="s">
        <v>42</v>
      </c>
      <c r="D15" s="342">
        <f t="shared" si="0"/>
        <v>61</v>
      </c>
      <c r="E15" s="16">
        <f>SUM(L15+N15+P15+Z15)</f>
        <v>37</v>
      </c>
      <c r="F15" s="242">
        <f>SUM(H15+T15)</f>
        <v>24</v>
      </c>
      <c r="G15" s="96">
        <v>5</v>
      </c>
      <c r="H15" s="332">
        <v>14</v>
      </c>
      <c r="I15" s="96">
        <v>6</v>
      </c>
      <c r="J15" s="251">
        <v>6</v>
      </c>
      <c r="K15" s="283">
        <v>13</v>
      </c>
      <c r="L15" s="352">
        <v>6</v>
      </c>
      <c r="M15" s="283">
        <v>8</v>
      </c>
      <c r="N15" s="334">
        <v>11</v>
      </c>
      <c r="O15" s="283">
        <v>6</v>
      </c>
      <c r="P15" s="334">
        <v>13</v>
      </c>
      <c r="Q15" s="283">
        <v>10</v>
      </c>
      <c r="R15" s="284">
        <v>2</v>
      </c>
      <c r="S15" s="283">
        <v>9</v>
      </c>
      <c r="T15" s="333">
        <v>10</v>
      </c>
      <c r="U15" s="340">
        <v>16</v>
      </c>
      <c r="V15" s="341">
        <v>3</v>
      </c>
      <c r="W15" s="340">
        <v>14</v>
      </c>
      <c r="X15" s="341">
        <v>5</v>
      </c>
      <c r="Y15" s="340">
        <v>12</v>
      </c>
      <c r="Z15" s="313">
        <v>7</v>
      </c>
      <c r="AA15" s="340"/>
      <c r="AB15" s="341"/>
      <c r="AC15" s="340">
        <v>9</v>
      </c>
      <c r="AD15" s="341">
        <v>3</v>
      </c>
      <c r="AE15" s="340">
        <v>4</v>
      </c>
      <c r="AF15" s="346">
        <v>3</v>
      </c>
      <c r="AG15" s="434"/>
      <c r="AH15" s="435"/>
      <c r="AI15" s="434"/>
      <c r="AJ15" s="435"/>
      <c r="AK15" s="434"/>
      <c r="AL15" s="435"/>
      <c r="AM15" s="434">
        <v>4</v>
      </c>
      <c r="AN15" s="441">
        <v>3</v>
      </c>
      <c r="AO15" s="235"/>
      <c r="AP15" s="234"/>
      <c r="AQ15" s="235"/>
      <c r="AR15" s="234"/>
    </row>
    <row r="16" spans="1:46" s="2" customFormat="1" ht="13.15" customHeight="1">
      <c r="A16" s="442">
        <v>12</v>
      </c>
      <c r="B16" s="454" t="s">
        <v>235</v>
      </c>
      <c r="C16" s="455" t="s">
        <v>46</v>
      </c>
      <c r="D16" s="342">
        <f t="shared" si="0"/>
        <v>59</v>
      </c>
      <c r="E16" s="16">
        <f>SUM(L16+R16+V16+AD16)</f>
        <v>34</v>
      </c>
      <c r="F16" s="242">
        <f>SUM(H16+J16)</f>
        <v>25</v>
      </c>
      <c r="G16" s="96">
        <v>4</v>
      </c>
      <c r="H16" s="332">
        <v>15</v>
      </c>
      <c r="I16" s="96">
        <v>3</v>
      </c>
      <c r="J16" s="332">
        <v>10</v>
      </c>
      <c r="K16" s="283">
        <v>9</v>
      </c>
      <c r="L16" s="352">
        <v>10</v>
      </c>
      <c r="M16" s="283"/>
      <c r="N16" s="284"/>
      <c r="O16" s="283">
        <v>13</v>
      </c>
      <c r="P16" s="284">
        <v>6</v>
      </c>
      <c r="Q16" s="283">
        <v>5</v>
      </c>
      <c r="R16" s="334">
        <v>7</v>
      </c>
      <c r="S16" s="283"/>
      <c r="T16" s="291"/>
      <c r="U16" s="340">
        <v>10</v>
      </c>
      <c r="V16" s="313">
        <v>9</v>
      </c>
      <c r="W16" s="340">
        <v>15</v>
      </c>
      <c r="X16" s="341">
        <v>4</v>
      </c>
      <c r="Y16" s="340">
        <v>15</v>
      </c>
      <c r="Z16" s="341">
        <v>4</v>
      </c>
      <c r="AA16" s="340">
        <v>5</v>
      </c>
      <c r="AB16" s="341">
        <v>7</v>
      </c>
      <c r="AC16" s="340">
        <v>4</v>
      </c>
      <c r="AD16" s="313">
        <v>8</v>
      </c>
      <c r="AE16" s="340">
        <v>2</v>
      </c>
      <c r="AF16" s="346">
        <v>6</v>
      </c>
      <c r="AG16" s="434">
        <v>16</v>
      </c>
      <c r="AH16" s="435">
        <v>3</v>
      </c>
      <c r="AI16" s="434">
        <v>18</v>
      </c>
      <c r="AJ16" s="435">
        <v>1</v>
      </c>
      <c r="AK16" s="434">
        <v>8</v>
      </c>
      <c r="AL16" s="435">
        <v>4</v>
      </c>
      <c r="AM16" s="434">
        <v>3</v>
      </c>
      <c r="AN16" s="441">
        <v>4</v>
      </c>
      <c r="AO16" s="235"/>
      <c r="AP16" s="234"/>
      <c r="AQ16" s="235"/>
      <c r="AR16" s="234"/>
    </row>
    <row r="17" spans="1:46" s="2" customFormat="1" ht="13.15" customHeight="1">
      <c r="A17" s="442">
        <v>13</v>
      </c>
      <c r="B17" s="454" t="s">
        <v>242</v>
      </c>
      <c r="C17" s="455" t="s">
        <v>124</v>
      </c>
      <c r="D17" s="342">
        <f t="shared" si="0"/>
        <v>56</v>
      </c>
      <c r="E17" s="16">
        <f>SUM(L17+N17+P17+Z17)</f>
        <v>41</v>
      </c>
      <c r="F17" s="242">
        <f>SUM(H17+T17)</f>
        <v>15</v>
      </c>
      <c r="G17" s="96">
        <v>15</v>
      </c>
      <c r="H17" s="332">
        <v>4</v>
      </c>
      <c r="I17" s="96">
        <v>9</v>
      </c>
      <c r="J17" s="251">
        <v>3</v>
      </c>
      <c r="K17" s="283">
        <v>12</v>
      </c>
      <c r="L17" s="352">
        <v>7</v>
      </c>
      <c r="M17" s="283">
        <v>11</v>
      </c>
      <c r="N17" s="334">
        <v>8</v>
      </c>
      <c r="O17" s="283">
        <v>3</v>
      </c>
      <c r="P17" s="334">
        <v>17</v>
      </c>
      <c r="Q17" s="283">
        <v>7</v>
      </c>
      <c r="R17" s="284">
        <v>5</v>
      </c>
      <c r="S17" s="283">
        <v>8</v>
      </c>
      <c r="T17" s="333">
        <v>11</v>
      </c>
      <c r="U17" s="340">
        <v>14</v>
      </c>
      <c r="V17" s="341">
        <v>5</v>
      </c>
      <c r="W17" s="340">
        <v>13</v>
      </c>
      <c r="X17" s="433">
        <v>6</v>
      </c>
      <c r="Y17" s="340">
        <v>10</v>
      </c>
      <c r="Z17" s="313">
        <v>9</v>
      </c>
      <c r="AA17" s="340"/>
      <c r="AB17" s="341"/>
      <c r="AC17" s="340"/>
      <c r="AD17" s="341"/>
      <c r="AE17" s="340">
        <v>3</v>
      </c>
      <c r="AF17" s="346">
        <v>4</v>
      </c>
      <c r="AG17" s="434"/>
      <c r="AH17" s="435"/>
      <c r="AI17" s="434">
        <v>16</v>
      </c>
      <c r="AJ17" s="435">
        <v>3</v>
      </c>
      <c r="AK17" s="434"/>
      <c r="AL17" s="435"/>
      <c r="AM17" s="434">
        <v>2</v>
      </c>
      <c r="AN17" s="441">
        <v>6</v>
      </c>
      <c r="AO17" s="235"/>
      <c r="AP17" s="234"/>
      <c r="AQ17" s="235"/>
      <c r="AR17" s="234"/>
    </row>
    <row r="18" spans="1:46" s="2" customFormat="1" ht="13.15" customHeight="1">
      <c r="A18" s="442">
        <v>14</v>
      </c>
      <c r="B18" s="454" t="s">
        <v>281</v>
      </c>
      <c r="C18" s="455" t="s">
        <v>44</v>
      </c>
      <c r="D18" s="342">
        <f t="shared" si="0"/>
        <v>55</v>
      </c>
      <c r="E18" s="16">
        <f>SUM(X18+Z18+AH18+AJ18)</f>
        <v>49</v>
      </c>
      <c r="F18" s="242">
        <f>SUM(T18)</f>
        <v>6</v>
      </c>
      <c r="G18" s="96"/>
      <c r="H18" s="251"/>
      <c r="I18" s="96"/>
      <c r="J18" s="251"/>
      <c r="K18" s="283"/>
      <c r="L18" s="282"/>
      <c r="M18" s="283">
        <v>18</v>
      </c>
      <c r="N18" s="284">
        <v>1</v>
      </c>
      <c r="O18" s="283">
        <v>18</v>
      </c>
      <c r="P18" s="284">
        <v>1</v>
      </c>
      <c r="Q18" s="283">
        <v>9</v>
      </c>
      <c r="R18" s="284">
        <v>3</v>
      </c>
      <c r="S18" s="283">
        <v>13</v>
      </c>
      <c r="T18" s="333">
        <v>6</v>
      </c>
      <c r="U18" s="340">
        <v>18</v>
      </c>
      <c r="V18" s="341">
        <v>1</v>
      </c>
      <c r="W18" s="340">
        <v>8</v>
      </c>
      <c r="X18" s="313">
        <v>11</v>
      </c>
      <c r="Y18" s="340">
        <v>6</v>
      </c>
      <c r="Z18" s="313">
        <v>13</v>
      </c>
      <c r="AA18" s="340"/>
      <c r="AB18" s="341"/>
      <c r="AC18" s="340">
        <v>11</v>
      </c>
      <c r="AD18" s="341">
        <v>1</v>
      </c>
      <c r="AE18" s="340">
        <v>6</v>
      </c>
      <c r="AF18" s="346">
        <v>1</v>
      </c>
      <c r="AG18" s="434">
        <v>9</v>
      </c>
      <c r="AH18" s="440">
        <v>10</v>
      </c>
      <c r="AI18" s="434">
        <v>4</v>
      </c>
      <c r="AJ18" s="440">
        <v>15</v>
      </c>
      <c r="AK18" s="434">
        <v>5</v>
      </c>
      <c r="AL18" s="435">
        <v>7</v>
      </c>
      <c r="AM18" s="434">
        <v>6</v>
      </c>
      <c r="AN18" s="441">
        <v>1</v>
      </c>
      <c r="AO18" s="235"/>
      <c r="AP18" s="234"/>
      <c r="AQ18" s="235"/>
      <c r="AR18" s="234"/>
    </row>
    <row r="19" spans="1:46" s="2" customFormat="1" ht="13.15" customHeight="1">
      <c r="A19" s="269">
        <v>15</v>
      </c>
      <c r="B19" s="408" t="s">
        <v>165</v>
      </c>
      <c r="C19" s="134" t="s">
        <v>29</v>
      </c>
      <c r="D19" s="342">
        <f t="shared" si="0"/>
        <v>49</v>
      </c>
      <c r="E19" s="16">
        <f>SUM(N19+P19+R19+AB19)</f>
        <v>35</v>
      </c>
      <c r="F19" s="242">
        <f>SUM(H19+J19)</f>
        <v>14</v>
      </c>
      <c r="G19" s="96">
        <v>10</v>
      </c>
      <c r="H19" s="332">
        <v>9</v>
      </c>
      <c r="I19" s="96">
        <v>7</v>
      </c>
      <c r="J19" s="332">
        <v>5</v>
      </c>
      <c r="K19" s="283">
        <v>15</v>
      </c>
      <c r="L19" s="282">
        <v>4</v>
      </c>
      <c r="M19" s="283">
        <v>12</v>
      </c>
      <c r="N19" s="334">
        <v>7</v>
      </c>
      <c r="O19" s="283">
        <v>9</v>
      </c>
      <c r="P19" s="334">
        <v>10</v>
      </c>
      <c r="Q19" s="283">
        <v>3</v>
      </c>
      <c r="R19" s="334">
        <v>10</v>
      </c>
      <c r="S19" s="283"/>
      <c r="T19" s="291"/>
      <c r="U19" s="340">
        <v>13</v>
      </c>
      <c r="V19" s="341">
        <v>6</v>
      </c>
      <c r="W19" s="340">
        <v>16</v>
      </c>
      <c r="X19" s="341">
        <v>3</v>
      </c>
      <c r="Y19" s="340">
        <v>14</v>
      </c>
      <c r="Z19" s="341">
        <v>5</v>
      </c>
      <c r="AA19" s="340">
        <v>4</v>
      </c>
      <c r="AB19" s="313">
        <v>8</v>
      </c>
      <c r="AC19" s="340">
        <v>5</v>
      </c>
      <c r="AD19" s="341">
        <v>7</v>
      </c>
      <c r="AE19" s="340">
        <v>3</v>
      </c>
      <c r="AF19" s="346">
        <v>4</v>
      </c>
      <c r="AG19" s="434">
        <v>12</v>
      </c>
      <c r="AH19" s="435">
        <v>7</v>
      </c>
      <c r="AI19" s="434">
        <v>10</v>
      </c>
      <c r="AJ19" s="435">
        <v>9</v>
      </c>
      <c r="AK19" s="434">
        <v>4</v>
      </c>
      <c r="AL19" s="435">
        <v>8</v>
      </c>
      <c r="AM19" s="434">
        <v>2</v>
      </c>
      <c r="AN19" s="441">
        <v>6</v>
      </c>
      <c r="AO19" s="235"/>
      <c r="AP19" s="234"/>
      <c r="AQ19" s="235"/>
      <c r="AR19" s="234"/>
    </row>
    <row r="20" spans="1:46" s="2" customFormat="1" ht="13.15" customHeight="1">
      <c r="A20" s="269">
        <v>16</v>
      </c>
      <c r="B20" s="408" t="s">
        <v>204</v>
      </c>
      <c r="C20" s="134" t="s">
        <v>44</v>
      </c>
      <c r="D20" s="342">
        <f t="shared" si="0"/>
        <v>40</v>
      </c>
      <c r="E20" s="16">
        <f>SUM(P20+V20+X20+Z20)</f>
        <v>30</v>
      </c>
      <c r="F20" s="242">
        <f>SUM(J20+T20)</f>
        <v>10</v>
      </c>
      <c r="G20" s="96">
        <v>17</v>
      </c>
      <c r="H20" s="251">
        <v>2</v>
      </c>
      <c r="I20" s="96">
        <v>10</v>
      </c>
      <c r="J20" s="332">
        <v>2</v>
      </c>
      <c r="K20" s="283">
        <v>17</v>
      </c>
      <c r="L20" s="282">
        <v>2</v>
      </c>
      <c r="M20" s="283">
        <v>14</v>
      </c>
      <c r="N20" s="284">
        <v>5</v>
      </c>
      <c r="O20" s="283">
        <v>12</v>
      </c>
      <c r="P20" s="334">
        <v>7</v>
      </c>
      <c r="Q20" s="283">
        <v>8</v>
      </c>
      <c r="R20" s="284">
        <v>4</v>
      </c>
      <c r="S20" s="283">
        <v>11</v>
      </c>
      <c r="T20" s="333">
        <v>8</v>
      </c>
      <c r="U20" s="340">
        <v>12</v>
      </c>
      <c r="V20" s="313">
        <v>7</v>
      </c>
      <c r="W20" s="340">
        <v>11</v>
      </c>
      <c r="X20" s="313">
        <v>8</v>
      </c>
      <c r="Y20" s="340">
        <v>11</v>
      </c>
      <c r="Z20" s="313">
        <v>8</v>
      </c>
      <c r="AA20" s="340">
        <v>6</v>
      </c>
      <c r="AB20" s="341">
        <v>6</v>
      </c>
      <c r="AC20" s="340">
        <v>6</v>
      </c>
      <c r="AD20" s="341">
        <v>6</v>
      </c>
      <c r="AE20" s="340">
        <v>6</v>
      </c>
      <c r="AF20" s="346">
        <v>1</v>
      </c>
      <c r="AG20" s="434">
        <v>14</v>
      </c>
      <c r="AH20" s="435">
        <v>5</v>
      </c>
      <c r="AI20" s="434">
        <v>12</v>
      </c>
      <c r="AJ20" s="435">
        <v>7</v>
      </c>
      <c r="AK20" s="434">
        <v>6</v>
      </c>
      <c r="AL20" s="435">
        <v>6</v>
      </c>
      <c r="AM20" s="434">
        <v>6</v>
      </c>
      <c r="AN20" s="441">
        <v>1</v>
      </c>
      <c r="AO20" s="235"/>
      <c r="AP20" s="234"/>
      <c r="AQ20" s="235"/>
      <c r="AR20" s="234"/>
    </row>
    <row r="21" spans="1:46" s="2" customFormat="1" ht="13.15" customHeight="1">
      <c r="A21" s="269">
        <v>17</v>
      </c>
      <c r="B21" s="408" t="s">
        <v>160</v>
      </c>
      <c r="C21" s="134" t="s">
        <v>61</v>
      </c>
      <c r="D21" s="342">
        <f t="shared" si="0"/>
        <v>37</v>
      </c>
      <c r="E21" s="16">
        <f>SUM(N21+P21+R21+AD21)</f>
        <v>25</v>
      </c>
      <c r="F21" s="242">
        <f>SUM(J21+T21)</f>
        <v>12</v>
      </c>
      <c r="G21" s="96">
        <v>16</v>
      </c>
      <c r="H21" s="251">
        <v>3</v>
      </c>
      <c r="I21" s="96">
        <v>5</v>
      </c>
      <c r="J21" s="332">
        <v>7</v>
      </c>
      <c r="K21" s="283">
        <v>18</v>
      </c>
      <c r="L21" s="282">
        <v>1</v>
      </c>
      <c r="M21" s="283">
        <v>13</v>
      </c>
      <c r="N21" s="334">
        <v>6</v>
      </c>
      <c r="O21" s="283">
        <v>11</v>
      </c>
      <c r="P21" s="334">
        <v>8</v>
      </c>
      <c r="Q21" s="283">
        <v>6</v>
      </c>
      <c r="R21" s="334">
        <v>6</v>
      </c>
      <c r="S21" s="283">
        <v>14</v>
      </c>
      <c r="T21" s="333">
        <v>5</v>
      </c>
      <c r="U21" s="340"/>
      <c r="V21" s="341"/>
      <c r="W21" s="340"/>
      <c r="X21" s="341"/>
      <c r="Y21" s="340">
        <v>18</v>
      </c>
      <c r="Z21" s="341">
        <v>1</v>
      </c>
      <c r="AA21" s="340">
        <v>8</v>
      </c>
      <c r="AB21" s="341">
        <v>4</v>
      </c>
      <c r="AC21" s="340">
        <v>7</v>
      </c>
      <c r="AD21" s="313">
        <v>5</v>
      </c>
      <c r="AE21" s="340">
        <v>4</v>
      </c>
      <c r="AF21" s="346">
        <v>3</v>
      </c>
      <c r="AG21" s="434">
        <v>18</v>
      </c>
      <c r="AH21" s="435">
        <v>1</v>
      </c>
      <c r="AI21" s="434"/>
      <c r="AJ21" s="435"/>
      <c r="AK21" s="434">
        <v>9</v>
      </c>
      <c r="AL21" s="435">
        <v>3</v>
      </c>
      <c r="AM21" s="434">
        <v>4</v>
      </c>
      <c r="AN21" s="441">
        <v>3</v>
      </c>
      <c r="AO21" s="235"/>
      <c r="AP21" s="234"/>
      <c r="AQ21" s="235"/>
      <c r="AR21" s="234"/>
    </row>
    <row r="22" spans="1:46" s="2" customFormat="1" ht="13.15" customHeight="1">
      <c r="A22" s="269">
        <v>18</v>
      </c>
      <c r="B22" s="408" t="s">
        <v>203</v>
      </c>
      <c r="C22" s="134" t="s">
        <v>44</v>
      </c>
      <c r="D22" s="342">
        <f t="shared" si="0"/>
        <v>26</v>
      </c>
      <c r="E22" s="16">
        <f>SUM(AB22+AD22+AJ22+AL22)</f>
        <v>24</v>
      </c>
      <c r="F22" s="242">
        <f>SUM(J22)</f>
        <v>2</v>
      </c>
      <c r="G22" s="96"/>
      <c r="H22" s="251"/>
      <c r="I22" s="96">
        <v>10</v>
      </c>
      <c r="J22" s="332">
        <v>2</v>
      </c>
      <c r="K22" s="283"/>
      <c r="L22" s="282"/>
      <c r="M22" s="283"/>
      <c r="N22" s="284"/>
      <c r="O22" s="283"/>
      <c r="P22" s="284"/>
      <c r="Q22" s="283">
        <v>8</v>
      </c>
      <c r="R22" s="284">
        <v>4</v>
      </c>
      <c r="S22" s="283"/>
      <c r="T22" s="291"/>
      <c r="U22" s="340"/>
      <c r="V22" s="341"/>
      <c r="W22" s="340"/>
      <c r="X22" s="341"/>
      <c r="Y22" s="340">
        <v>16</v>
      </c>
      <c r="Z22" s="341">
        <v>3</v>
      </c>
      <c r="AA22" s="340">
        <v>6</v>
      </c>
      <c r="AB22" s="313">
        <v>6</v>
      </c>
      <c r="AC22" s="340">
        <v>6</v>
      </c>
      <c r="AD22" s="313">
        <v>6</v>
      </c>
      <c r="AE22" s="340">
        <v>6</v>
      </c>
      <c r="AF22" s="346">
        <v>1</v>
      </c>
      <c r="AG22" s="434"/>
      <c r="AH22" s="435"/>
      <c r="AI22" s="434">
        <v>13</v>
      </c>
      <c r="AJ22" s="440">
        <v>6</v>
      </c>
      <c r="AK22" s="434">
        <v>6</v>
      </c>
      <c r="AL22" s="440">
        <v>6</v>
      </c>
      <c r="AM22" s="434">
        <v>6</v>
      </c>
      <c r="AN22" s="441">
        <v>1</v>
      </c>
      <c r="AO22" s="235"/>
      <c r="AP22" s="234"/>
      <c r="AQ22" s="235"/>
      <c r="AR22" s="234"/>
    </row>
    <row r="23" spans="1:46" s="2" customFormat="1" ht="13.15" customHeight="1">
      <c r="A23" s="269">
        <v>19</v>
      </c>
      <c r="B23" s="408" t="s">
        <v>280</v>
      </c>
      <c r="C23" s="134" t="s">
        <v>208</v>
      </c>
      <c r="D23" s="342">
        <f t="shared" si="0"/>
        <v>23</v>
      </c>
      <c r="E23" s="16">
        <f>SUM(L23+N23+V23+AB23)</f>
        <v>22</v>
      </c>
      <c r="F23" s="242">
        <f>SUM(T23)</f>
        <v>1</v>
      </c>
      <c r="G23" s="96"/>
      <c r="H23" s="251"/>
      <c r="I23" s="96"/>
      <c r="J23" s="251"/>
      <c r="K23" s="283">
        <v>11</v>
      </c>
      <c r="L23" s="352">
        <v>8</v>
      </c>
      <c r="M23" s="283">
        <v>16</v>
      </c>
      <c r="N23" s="334">
        <v>3</v>
      </c>
      <c r="O23" s="283"/>
      <c r="P23" s="284"/>
      <c r="Q23" s="283">
        <v>11</v>
      </c>
      <c r="R23" s="284">
        <v>1</v>
      </c>
      <c r="S23" s="283">
        <v>18</v>
      </c>
      <c r="T23" s="333">
        <v>1</v>
      </c>
      <c r="U23" s="340">
        <v>11</v>
      </c>
      <c r="V23" s="313">
        <v>8</v>
      </c>
      <c r="W23" s="340"/>
      <c r="X23" s="341"/>
      <c r="Y23" s="340"/>
      <c r="Z23" s="341"/>
      <c r="AA23" s="340">
        <v>9</v>
      </c>
      <c r="AB23" s="313">
        <v>3</v>
      </c>
      <c r="AC23" s="340"/>
      <c r="AD23" s="341"/>
      <c r="AE23" s="340"/>
      <c r="AF23" s="346"/>
      <c r="AG23" s="434"/>
      <c r="AH23" s="435"/>
      <c r="AI23" s="434"/>
      <c r="AJ23" s="435"/>
      <c r="AK23" s="434">
        <v>10</v>
      </c>
      <c r="AL23" s="435">
        <v>2</v>
      </c>
      <c r="AM23" s="434">
        <v>5</v>
      </c>
      <c r="AN23" s="441">
        <v>2</v>
      </c>
      <c r="AO23" s="235"/>
      <c r="AP23" s="234"/>
      <c r="AQ23" s="235"/>
      <c r="AR23" s="234"/>
    </row>
    <row r="24" spans="1:46" s="2" customFormat="1" ht="13.15" customHeight="1">
      <c r="A24" s="269">
        <v>20</v>
      </c>
      <c r="B24" s="408" t="s">
        <v>241</v>
      </c>
      <c r="C24" s="134" t="s">
        <v>36</v>
      </c>
      <c r="D24" s="342">
        <f t="shared" si="0"/>
        <v>23</v>
      </c>
      <c r="E24" s="16">
        <f>SUM(N24+X24+Z24+AJ24)</f>
        <v>13</v>
      </c>
      <c r="F24" s="242">
        <f>SUM(H24+J24)</f>
        <v>10</v>
      </c>
      <c r="G24" s="96">
        <v>13</v>
      </c>
      <c r="H24" s="332">
        <v>6</v>
      </c>
      <c r="I24" s="96">
        <v>8</v>
      </c>
      <c r="J24" s="332">
        <v>4</v>
      </c>
      <c r="K24" s="283"/>
      <c r="L24" s="282"/>
      <c r="M24" s="283">
        <v>15</v>
      </c>
      <c r="N24" s="334">
        <v>4</v>
      </c>
      <c r="O24" s="283"/>
      <c r="P24" s="284"/>
      <c r="Q24" s="283"/>
      <c r="R24" s="284"/>
      <c r="S24" s="283">
        <v>15</v>
      </c>
      <c r="T24" s="291">
        <v>4</v>
      </c>
      <c r="U24" s="340"/>
      <c r="V24" s="341"/>
      <c r="W24" s="340">
        <v>17</v>
      </c>
      <c r="X24" s="313">
        <v>2</v>
      </c>
      <c r="Y24" s="340">
        <v>17</v>
      </c>
      <c r="Z24" s="313">
        <v>2</v>
      </c>
      <c r="AA24" s="340"/>
      <c r="AB24" s="341"/>
      <c r="AC24" s="340">
        <v>10</v>
      </c>
      <c r="AD24" s="341">
        <v>2</v>
      </c>
      <c r="AE24" s="340"/>
      <c r="AF24" s="346"/>
      <c r="AG24" s="434"/>
      <c r="AH24" s="435"/>
      <c r="AI24" s="434">
        <v>14</v>
      </c>
      <c r="AJ24" s="440">
        <v>5</v>
      </c>
      <c r="AK24" s="434"/>
      <c r="AL24" s="435"/>
      <c r="AM24" s="434"/>
      <c r="AN24" s="441"/>
      <c r="AO24" s="235"/>
      <c r="AP24" s="234"/>
      <c r="AQ24" s="235"/>
      <c r="AR24" s="234"/>
    </row>
    <row r="25" spans="1:46" s="2" customFormat="1" ht="13.15" customHeight="1">
      <c r="A25" s="269">
        <v>21</v>
      </c>
      <c r="B25" s="408" t="s">
        <v>285</v>
      </c>
      <c r="C25" s="134" t="s">
        <v>86</v>
      </c>
      <c r="D25" s="342">
        <f t="shared" si="0"/>
        <v>22</v>
      </c>
      <c r="E25" s="16">
        <f>SUM(R25+AH25+AJ25+AL25)</f>
        <v>22</v>
      </c>
      <c r="F25" s="242">
        <f>SUM(J25)</f>
        <v>0</v>
      </c>
      <c r="G25" s="96"/>
      <c r="H25" s="251"/>
      <c r="I25" s="96"/>
      <c r="J25" s="251"/>
      <c r="K25" s="283"/>
      <c r="L25" s="282"/>
      <c r="M25" s="283"/>
      <c r="N25" s="284"/>
      <c r="O25" s="283"/>
      <c r="P25" s="284"/>
      <c r="Q25" s="283">
        <v>9</v>
      </c>
      <c r="R25" s="334">
        <v>3</v>
      </c>
      <c r="S25" s="283"/>
      <c r="T25" s="291"/>
      <c r="U25" s="340"/>
      <c r="V25" s="341"/>
      <c r="W25" s="340"/>
      <c r="X25" s="341"/>
      <c r="Y25" s="340"/>
      <c r="Z25" s="341"/>
      <c r="AA25" s="340"/>
      <c r="AB25" s="341"/>
      <c r="AC25" s="340">
        <v>11</v>
      </c>
      <c r="AD25" s="341">
        <v>1</v>
      </c>
      <c r="AE25" s="340">
        <v>6</v>
      </c>
      <c r="AF25" s="346">
        <v>1</v>
      </c>
      <c r="AG25" s="434">
        <v>11</v>
      </c>
      <c r="AH25" s="440">
        <v>8</v>
      </c>
      <c r="AI25" s="434">
        <v>15</v>
      </c>
      <c r="AJ25" s="440">
        <v>4</v>
      </c>
      <c r="AK25" s="434">
        <v>5</v>
      </c>
      <c r="AL25" s="440">
        <v>7</v>
      </c>
      <c r="AM25" s="434">
        <v>6</v>
      </c>
      <c r="AN25" s="441">
        <v>1</v>
      </c>
      <c r="AO25" s="235"/>
      <c r="AP25" s="234"/>
      <c r="AQ25" s="235"/>
      <c r="AR25" s="234"/>
    </row>
    <row r="26" spans="1:46" s="2" customFormat="1" ht="13.15" customHeight="1">
      <c r="A26" s="269">
        <v>22</v>
      </c>
      <c r="B26" s="408" t="s">
        <v>307</v>
      </c>
      <c r="C26" s="134" t="s">
        <v>40</v>
      </c>
      <c r="D26" s="342">
        <f t="shared" si="0"/>
        <v>16</v>
      </c>
      <c r="E26" s="16">
        <f>SUM(AB26+AD26+AH26+AL26)</f>
        <v>16</v>
      </c>
      <c r="F26" s="242">
        <f>SUM(J26)</f>
        <v>0</v>
      </c>
      <c r="G26" s="96"/>
      <c r="H26" s="251"/>
      <c r="I26" s="96"/>
      <c r="J26" s="251"/>
      <c r="K26" s="283"/>
      <c r="L26" s="282"/>
      <c r="M26" s="283"/>
      <c r="N26" s="284"/>
      <c r="O26" s="283"/>
      <c r="P26" s="284"/>
      <c r="Q26" s="283"/>
      <c r="R26" s="284"/>
      <c r="S26" s="283"/>
      <c r="T26" s="291"/>
      <c r="U26" s="340"/>
      <c r="V26" s="341"/>
      <c r="W26" s="340"/>
      <c r="X26" s="341"/>
      <c r="Y26" s="340"/>
      <c r="Z26" s="341"/>
      <c r="AA26" s="340">
        <v>7</v>
      </c>
      <c r="AB26" s="313">
        <v>5</v>
      </c>
      <c r="AC26" s="340">
        <v>8</v>
      </c>
      <c r="AD26" s="313">
        <v>4</v>
      </c>
      <c r="AE26" s="340">
        <v>5</v>
      </c>
      <c r="AF26" s="346">
        <v>2</v>
      </c>
      <c r="AG26" s="434">
        <v>13</v>
      </c>
      <c r="AH26" s="440">
        <v>6</v>
      </c>
      <c r="AI26" s="434"/>
      <c r="AJ26" s="435"/>
      <c r="AK26" s="434">
        <v>11</v>
      </c>
      <c r="AL26" s="440">
        <v>1</v>
      </c>
      <c r="AM26" s="434">
        <v>5</v>
      </c>
      <c r="AN26" s="441">
        <v>2</v>
      </c>
      <c r="AO26" s="248"/>
      <c r="AP26" s="248"/>
      <c r="AQ26" s="248"/>
      <c r="AR26" s="248"/>
      <c r="AS26" s="1"/>
      <c r="AT26" s="1"/>
    </row>
    <row r="27" spans="1:46" s="2" customFormat="1" ht="13.15" customHeight="1">
      <c r="A27" s="269">
        <v>23</v>
      </c>
      <c r="B27" s="408" t="s">
        <v>163</v>
      </c>
      <c r="C27" s="134" t="s">
        <v>38</v>
      </c>
      <c r="D27" s="342">
        <f t="shared" si="0"/>
        <v>15</v>
      </c>
      <c r="E27" s="16">
        <f>SUM(L27+R27+V27)</f>
        <v>10</v>
      </c>
      <c r="F27" s="242">
        <f>SUM(J27+T27)</f>
        <v>5</v>
      </c>
      <c r="G27" s="96"/>
      <c r="H27" s="251"/>
      <c r="I27" s="96">
        <v>9</v>
      </c>
      <c r="J27" s="332">
        <v>3</v>
      </c>
      <c r="K27" s="283">
        <v>16</v>
      </c>
      <c r="L27" s="352">
        <v>3</v>
      </c>
      <c r="M27" s="283"/>
      <c r="N27" s="284"/>
      <c r="O27" s="283"/>
      <c r="P27" s="284"/>
      <c r="Q27" s="283">
        <v>7</v>
      </c>
      <c r="R27" s="334">
        <v>5</v>
      </c>
      <c r="S27" s="283">
        <v>17</v>
      </c>
      <c r="T27" s="333">
        <v>2</v>
      </c>
      <c r="U27" s="340">
        <v>17</v>
      </c>
      <c r="V27" s="313">
        <v>2</v>
      </c>
      <c r="W27" s="340"/>
      <c r="X27" s="341"/>
      <c r="Y27" s="340"/>
      <c r="Z27" s="341"/>
      <c r="AA27" s="340"/>
      <c r="AB27" s="341"/>
      <c r="AC27" s="340"/>
      <c r="AD27" s="341"/>
      <c r="AE27" s="340"/>
      <c r="AF27" s="346"/>
      <c r="AG27" s="434"/>
      <c r="AH27" s="435"/>
      <c r="AI27" s="434"/>
      <c r="AJ27" s="435"/>
      <c r="AK27" s="434"/>
      <c r="AL27" s="435"/>
      <c r="AM27" s="434"/>
      <c r="AN27" s="441"/>
      <c r="AO27" s="235"/>
      <c r="AP27" s="234"/>
      <c r="AQ27" s="235"/>
      <c r="AR27" s="234"/>
    </row>
    <row r="28" spans="1:46" s="2" customFormat="1" ht="13.15" customHeight="1">
      <c r="A28" s="269">
        <v>24</v>
      </c>
      <c r="B28" s="408" t="s">
        <v>240</v>
      </c>
      <c r="C28" s="134" t="s">
        <v>61</v>
      </c>
      <c r="D28" s="342">
        <f t="shared" si="0"/>
        <v>13</v>
      </c>
      <c r="E28" s="16">
        <f>SUM(P28+X28)</f>
        <v>3</v>
      </c>
      <c r="F28" s="242">
        <f>SUM(H28+T28)</f>
        <v>10</v>
      </c>
      <c r="G28" s="96">
        <v>12</v>
      </c>
      <c r="H28" s="332">
        <v>7</v>
      </c>
      <c r="I28" s="96">
        <v>11</v>
      </c>
      <c r="J28" s="251">
        <v>1</v>
      </c>
      <c r="K28" s="283"/>
      <c r="L28" s="282"/>
      <c r="M28" s="283"/>
      <c r="N28" s="284"/>
      <c r="O28" s="283">
        <v>17</v>
      </c>
      <c r="P28" s="334">
        <v>2</v>
      </c>
      <c r="Q28" s="283"/>
      <c r="R28" s="284"/>
      <c r="S28" s="283">
        <v>16</v>
      </c>
      <c r="T28" s="333">
        <v>3</v>
      </c>
      <c r="U28" s="340"/>
      <c r="V28" s="341"/>
      <c r="W28" s="340">
        <v>18</v>
      </c>
      <c r="X28" s="313">
        <v>1</v>
      </c>
      <c r="Y28" s="340"/>
      <c r="Z28" s="341"/>
      <c r="AA28" s="340"/>
      <c r="AB28" s="341"/>
      <c r="AC28" s="340"/>
      <c r="AD28" s="341"/>
      <c r="AE28" s="340"/>
      <c r="AF28" s="346"/>
      <c r="AG28" s="434"/>
      <c r="AH28" s="435"/>
      <c r="AI28" s="434"/>
      <c r="AJ28" s="435"/>
      <c r="AK28" s="434"/>
      <c r="AL28" s="435"/>
      <c r="AM28" s="434"/>
      <c r="AN28" s="441"/>
      <c r="AO28" s="235"/>
      <c r="AP28" s="234"/>
      <c r="AQ28" s="235"/>
      <c r="AR28" s="234"/>
    </row>
    <row r="29" spans="1:46" s="2" customFormat="1" ht="13.15" customHeight="1">
      <c r="A29" s="269">
        <v>25</v>
      </c>
      <c r="B29" s="408" t="s">
        <v>243</v>
      </c>
      <c r="C29" s="439" t="s">
        <v>42</v>
      </c>
      <c r="D29" s="342">
        <f t="shared" si="0"/>
        <v>11</v>
      </c>
      <c r="E29" s="16">
        <f>SUM(R29+AD29)</f>
        <v>5</v>
      </c>
      <c r="F29" s="242">
        <f>SUM(J29)</f>
        <v>6</v>
      </c>
      <c r="G29" s="96"/>
      <c r="H29" s="251"/>
      <c r="I29" s="96">
        <v>6</v>
      </c>
      <c r="J29" s="332">
        <v>6</v>
      </c>
      <c r="K29" s="283"/>
      <c r="L29" s="282"/>
      <c r="M29" s="283"/>
      <c r="N29" s="284"/>
      <c r="O29" s="283"/>
      <c r="P29" s="284"/>
      <c r="Q29" s="283">
        <v>10</v>
      </c>
      <c r="R29" s="334">
        <v>2</v>
      </c>
      <c r="S29" s="283"/>
      <c r="T29" s="291"/>
      <c r="U29" s="340"/>
      <c r="V29" s="341"/>
      <c r="W29" s="340"/>
      <c r="X29" s="341"/>
      <c r="Y29" s="340"/>
      <c r="Z29" s="341"/>
      <c r="AA29" s="340"/>
      <c r="AB29" s="341"/>
      <c r="AC29" s="340">
        <v>9</v>
      </c>
      <c r="AD29" s="313">
        <v>3</v>
      </c>
      <c r="AE29" s="340">
        <v>4</v>
      </c>
      <c r="AF29" s="346">
        <v>3</v>
      </c>
      <c r="AG29" s="434"/>
      <c r="AH29" s="435"/>
      <c r="AI29" s="434"/>
      <c r="AJ29" s="435"/>
      <c r="AK29" s="434"/>
      <c r="AL29" s="435"/>
      <c r="AM29" s="434">
        <v>4</v>
      </c>
      <c r="AN29" s="441">
        <v>3</v>
      </c>
      <c r="AO29" s="235"/>
      <c r="AP29" s="234"/>
      <c r="AQ29" s="235"/>
      <c r="AR29" s="234"/>
    </row>
    <row r="30" spans="1:46" s="2" customFormat="1" ht="13.15" customHeight="1">
      <c r="A30" s="269">
        <v>26</v>
      </c>
      <c r="B30" s="408" t="s">
        <v>306</v>
      </c>
      <c r="C30" s="134" t="s">
        <v>233</v>
      </c>
      <c r="D30" s="342">
        <f t="shared" si="0"/>
        <v>6</v>
      </c>
      <c r="E30" s="16">
        <f>SUM(AB30+AL30)</f>
        <v>6</v>
      </c>
      <c r="F30" s="242">
        <f>SUM(J30)</f>
        <v>0</v>
      </c>
      <c r="G30" s="96"/>
      <c r="H30" s="251"/>
      <c r="I30" s="96"/>
      <c r="J30" s="251"/>
      <c r="K30" s="283"/>
      <c r="L30" s="282"/>
      <c r="M30" s="283"/>
      <c r="N30" s="284"/>
      <c r="O30" s="283"/>
      <c r="P30" s="284"/>
      <c r="Q30" s="283"/>
      <c r="R30" s="284"/>
      <c r="S30" s="283"/>
      <c r="T30" s="291"/>
      <c r="U30" s="340"/>
      <c r="V30" s="341"/>
      <c r="W30" s="340"/>
      <c r="X30" s="341"/>
      <c r="Y30" s="340"/>
      <c r="Z30" s="341"/>
      <c r="AA30" s="340">
        <v>7</v>
      </c>
      <c r="AB30" s="313">
        <v>5</v>
      </c>
      <c r="AC30" s="340">
        <v>8</v>
      </c>
      <c r="AD30" s="313">
        <v>4</v>
      </c>
      <c r="AE30" s="340">
        <v>5</v>
      </c>
      <c r="AF30" s="346">
        <v>2</v>
      </c>
      <c r="AG30" s="434"/>
      <c r="AH30" s="435"/>
      <c r="AI30" s="434"/>
      <c r="AJ30" s="435"/>
      <c r="AK30" s="434">
        <v>11</v>
      </c>
      <c r="AL30" s="440">
        <v>1</v>
      </c>
      <c r="AM30" s="434">
        <v>5</v>
      </c>
      <c r="AN30" s="441">
        <v>2</v>
      </c>
      <c r="AO30" s="248"/>
      <c r="AP30" s="248"/>
      <c r="AQ30" s="248"/>
      <c r="AR30" s="248"/>
      <c r="AS30" s="1"/>
      <c r="AT30" s="1"/>
    </row>
    <row r="31" spans="1:46" s="2" customFormat="1" ht="13.15" customHeight="1">
      <c r="A31" s="269">
        <v>27</v>
      </c>
      <c r="B31" s="408" t="s">
        <v>244</v>
      </c>
      <c r="C31" s="134" t="s">
        <v>36</v>
      </c>
      <c r="D31" s="342">
        <f t="shared" si="0"/>
        <v>6</v>
      </c>
      <c r="E31" s="16">
        <f>SUM(AD31)</f>
        <v>2</v>
      </c>
      <c r="F31" s="242">
        <f>SUM(J31)</f>
        <v>4</v>
      </c>
      <c r="G31" s="96"/>
      <c r="H31" s="251"/>
      <c r="I31" s="96">
        <v>8</v>
      </c>
      <c r="J31" s="332">
        <v>4</v>
      </c>
      <c r="K31" s="283"/>
      <c r="L31" s="282"/>
      <c r="M31" s="283"/>
      <c r="N31" s="284"/>
      <c r="O31" s="283"/>
      <c r="P31" s="284"/>
      <c r="Q31" s="283"/>
      <c r="R31" s="284"/>
      <c r="S31" s="283"/>
      <c r="T31" s="291"/>
      <c r="U31" s="340"/>
      <c r="V31" s="341"/>
      <c r="W31" s="340"/>
      <c r="X31" s="341"/>
      <c r="Y31" s="340"/>
      <c r="Z31" s="341"/>
      <c r="AA31" s="340"/>
      <c r="AB31" s="341"/>
      <c r="AC31" s="340">
        <v>10</v>
      </c>
      <c r="AD31" s="313">
        <v>2</v>
      </c>
      <c r="AE31" s="340"/>
      <c r="AF31" s="346"/>
      <c r="AG31" s="434"/>
      <c r="AH31" s="435"/>
      <c r="AI31" s="434"/>
      <c r="AJ31" s="435"/>
      <c r="AK31" s="434"/>
      <c r="AL31" s="435"/>
      <c r="AM31" s="434"/>
      <c r="AN31" s="441"/>
      <c r="AO31" s="235"/>
      <c r="AP31" s="234"/>
      <c r="AQ31" s="235"/>
      <c r="AR31" s="234"/>
    </row>
    <row r="32" spans="1:46" s="2" customFormat="1" ht="13.15" customHeight="1">
      <c r="A32" s="269">
        <v>28</v>
      </c>
      <c r="B32" s="408" t="s">
        <v>286</v>
      </c>
      <c r="C32" s="134" t="s">
        <v>177</v>
      </c>
      <c r="D32" s="342">
        <f t="shared" si="0"/>
        <v>6</v>
      </c>
      <c r="E32" s="16">
        <f>SUM(R32+AB32+AL32)</f>
        <v>6</v>
      </c>
      <c r="F32" s="242">
        <f>SUM(J32)</f>
        <v>0</v>
      </c>
      <c r="G32" s="96"/>
      <c r="H32" s="251"/>
      <c r="I32" s="96"/>
      <c r="J32" s="251"/>
      <c r="K32" s="283"/>
      <c r="L32" s="282"/>
      <c r="M32" s="283"/>
      <c r="N32" s="284"/>
      <c r="O32" s="283"/>
      <c r="P32" s="284"/>
      <c r="Q32" s="283">
        <v>11</v>
      </c>
      <c r="R32" s="334">
        <v>1</v>
      </c>
      <c r="S32" s="283"/>
      <c r="T32" s="291"/>
      <c r="U32" s="340"/>
      <c r="V32" s="341"/>
      <c r="W32" s="340"/>
      <c r="X32" s="341"/>
      <c r="Y32" s="340"/>
      <c r="Z32" s="341"/>
      <c r="AA32" s="340">
        <v>9</v>
      </c>
      <c r="AB32" s="313">
        <v>3</v>
      </c>
      <c r="AC32" s="340"/>
      <c r="AD32" s="341"/>
      <c r="AE32" s="340">
        <v>5</v>
      </c>
      <c r="AF32" s="346">
        <v>2</v>
      </c>
      <c r="AG32" s="434"/>
      <c r="AH32" s="435"/>
      <c r="AI32" s="434"/>
      <c r="AJ32" s="435"/>
      <c r="AK32" s="434">
        <v>10</v>
      </c>
      <c r="AL32" s="440">
        <v>2</v>
      </c>
      <c r="AM32" s="434">
        <v>5</v>
      </c>
      <c r="AN32" s="441">
        <v>2</v>
      </c>
      <c r="AO32" s="235"/>
      <c r="AP32" s="234"/>
      <c r="AQ32" s="235"/>
      <c r="AR32" s="234"/>
    </row>
    <row r="33" spans="1:46" ht="13.15" customHeight="1">
      <c r="A33" s="269">
        <v>29</v>
      </c>
      <c r="B33" s="408" t="s">
        <v>202</v>
      </c>
      <c r="C33" s="134" t="s">
        <v>32</v>
      </c>
      <c r="D33" s="342">
        <f t="shared" si="0"/>
        <v>5</v>
      </c>
      <c r="E33" s="16">
        <f>SUM(AH33)</f>
        <v>4</v>
      </c>
      <c r="F33" s="242">
        <f>SUM(H33)</f>
        <v>1</v>
      </c>
      <c r="G33" s="96">
        <v>18</v>
      </c>
      <c r="H33" s="332">
        <v>1</v>
      </c>
      <c r="I33" s="96"/>
      <c r="J33" s="251"/>
      <c r="K33" s="283"/>
      <c r="L33" s="282"/>
      <c r="M33" s="283"/>
      <c r="N33" s="284"/>
      <c r="O33" s="283"/>
      <c r="P33" s="284"/>
      <c r="Q33" s="283"/>
      <c r="R33" s="284"/>
      <c r="S33" s="283"/>
      <c r="T33" s="291"/>
      <c r="U33" s="340"/>
      <c r="V33" s="341"/>
      <c r="W33" s="340"/>
      <c r="X33" s="341"/>
      <c r="Y33" s="340"/>
      <c r="Z33" s="341"/>
      <c r="AA33" s="340"/>
      <c r="AB33" s="341"/>
      <c r="AC33" s="340"/>
      <c r="AD33" s="341"/>
      <c r="AE33" s="340"/>
      <c r="AF33" s="346"/>
      <c r="AG33" s="434">
        <v>15</v>
      </c>
      <c r="AH33" s="440">
        <v>4</v>
      </c>
      <c r="AI33" s="434"/>
      <c r="AJ33" s="435"/>
      <c r="AK33" s="434"/>
      <c r="AL33" s="435"/>
      <c r="AM33" s="434"/>
      <c r="AN33" s="441"/>
      <c r="AO33" s="235"/>
      <c r="AP33" s="234"/>
      <c r="AQ33" s="235"/>
      <c r="AR33" s="234"/>
      <c r="AS33" s="2"/>
      <c r="AT33" s="2"/>
    </row>
    <row r="34" spans="1:46">
      <c r="A34" s="269">
        <v>30</v>
      </c>
      <c r="B34" s="408" t="s">
        <v>344</v>
      </c>
      <c r="C34" s="134" t="s">
        <v>31</v>
      </c>
      <c r="D34" s="342">
        <f t="shared" si="0"/>
        <v>5</v>
      </c>
      <c r="E34" s="16">
        <f>SUM(AL34)</f>
        <v>5</v>
      </c>
      <c r="F34" s="242">
        <f t="shared" ref="F34:F41" si="1">SUM(J34)</f>
        <v>0</v>
      </c>
      <c r="G34" s="96"/>
      <c r="H34" s="251"/>
      <c r="I34" s="96"/>
      <c r="J34" s="251"/>
      <c r="K34" s="283"/>
      <c r="L34" s="282"/>
      <c r="M34" s="283"/>
      <c r="N34" s="284"/>
      <c r="O34" s="283"/>
      <c r="P34" s="284"/>
      <c r="Q34" s="283"/>
      <c r="R34" s="284"/>
      <c r="S34" s="283"/>
      <c r="T34" s="291"/>
      <c r="U34" s="340"/>
      <c r="V34" s="341"/>
      <c r="W34" s="340"/>
      <c r="X34" s="341"/>
      <c r="Y34" s="340"/>
      <c r="Z34" s="341"/>
      <c r="AA34" s="340"/>
      <c r="AB34" s="313"/>
      <c r="AC34" s="340"/>
      <c r="AD34" s="341"/>
      <c r="AE34" s="340"/>
      <c r="AF34" s="346"/>
      <c r="AG34" s="434"/>
      <c r="AH34" s="435"/>
      <c r="AI34" s="434"/>
      <c r="AJ34" s="435"/>
      <c r="AK34" s="434">
        <v>7</v>
      </c>
      <c r="AL34" s="440">
        <v>5</v>
      </c>
      <c r="AM34" s="434"/>
      <c r="AN34" s="438"/>
      <c r="AO34" s="248"/>
      <c r="AP34" s="248"/>
      <c r="AQ34" s="249"/>
      <c r="AR34" s="249"/>
    </row>
    <row r="35" spans="1:46">
      <c r="A35" s="269">
        <v>31</v>
      </c>
      <c r="B35" s="408" t="s">
        <v>305</v>
      </c>
      <c r="C35" s="134" t="s">
        <v>62</v>
      </c>
      <c r="D35" s="342">
        <f t="shared" si="0"/>
        <v>4</v>
      </c>
      <c r="E35" s="16">
        <f>SUM(V35)</f>
        <v>4</v>
      </c>
      <c r="F35" s="242">
        <f t="shared" si="1"/>
        <v>0</v>
      </c>
      <c r="G35" s="96"/>
      <c r="H35" s="251"/>
      <c r="I35" s="96"/>
      <c r="J35" s="251"/>
      <c r="K35" s="283"/>
      <c r="L35" s="282"/>
      <c r="M35" s="283"/>
      <c r="N35" s="284"/>
      <c r="O35" s="283"/>
      <c r="P35" s="284"/>
      <c r="Q35" s="283"/>
      <c r="R35" s="105"/>
      <c r="S35" s="283"/>
      <c r="T35" s="291"/>
      <c r="U35" s="340">
        <v>15</v>
      </c>
      <c r="V35" s="313">
        <v>4</v>
      </c>
      <c r="W35" s="340"/>
      <c r="X35" s="341"/>
      <c r="Y35" s="340"/>
      <c r="Z35" s="341"/>
      <c r="AA35" s="340"/>
      <c r="AB35" s="341"/>
      <c r="AC35" s="340"/>
      <c r="AD35" s="341"/>
      <c r="AE35" s="340"/>
      <c r="AF35" s="346"/>
      <c r="AG35" s="434"/>
      <c r="AH35" s="435"/>
      <c r="AI35" s="434"/>
      <c r="AJ35" s="435"/>
      <c r="AK35" s="434"/>
      <c r="AL35" s="435"/>
      <c r="AM35" s="434"/>
      <c r="AN35" s="441"/>
      <c r="AO35" s="235"/>
      <c r="AP35" s="234"/>
      <c r="AQ35" s="235"/>
      <c r="AR35" s="234"/>
      <c r="AS35" s="2"/>
      <c r="AT35" s="2"/>
    </row>
    <row r="36" spans="1:46">
      <c r="A36" s="269">
        <v>32</v>
      </c>
      <c r="B36" s="408" t="s">
        <v>309</v>
      </c>
      <c r="C36" s="134" t="s">
        <v>35</v>
      </c>
      <c r="D36" s="342">
        <f t="shared" si="0"/>
        <v>4</v>
      </c>
      <c r="E36" s="16">
        <f>SUM(AB36+AH36)</f>
        <v>4</v>
      </c>
      <c r="F36" s="242">
        <f t="shared" si="1"/>
        <v>0</v>
      </c>
      <c r="G36" s="96"/>
      <c r="H36" s="251"/>
      <c r="I36" s="96"/>
      <c r="J36" s="251"/>
      <c r="K36" s="283"/>
      <c r="L36" s="282"/>
      <c r="M36" s="283"/>
      <c r="N36" s="284"/>
      <c r="O36" s="283"/>
      <c r="P36" s="284"/>
      <c r="Q36" s="283"/>
      <c r="R36" s="284"/>
      <c r="S36" s="283"/>
      <c r="T36" s="291"/>
      <c r="U36" s="340"/>
      <c r="V36" s="341"/>
      <c r="W36" s="340"/>
      <c r="X36" s="341"/>
      <c r="Y36" s="340"/>
      <c r="Z36" s="341"/>
      <c r="AA36" s="340">
        <v>10</v>
      </c>
      <c r="AB36" s="313">
        <v>2</v>
      </c>
      <c r="AC36" s="340"/>
      <c r="AD36" s="341"/>
      <c r="AE36" s="340"/>
      <c r="AF36" s="346"/>
      <c r="AG36" s="434">
        <v>17</v>
      </c>
      <c r="AH36" s="440">
        <v>2</v>
      </c>
      <c r="AI36" s="434"/>
      <c r="AJ36" s="435"/>
      <c r="AK36" s="434"/>
      <c r="AL36" s="435"/>
      <c r="AM36" s="434"/>
      <c r="AN36" s="441"/>
      <c r="AO36" s="248"/>
      <c r="AP36" s="248"/>
      <c r="AQ36" s="249"/>
      <c r="AR36" s="249"/>
    </row>
    <row r="37" spans="1:46">
      <c r="A37" s="269">
        <v>33</v>
      </c>
      <c r="B37" s="408" t="s">
        <v>308</v>
      </c>
      <c r="C37" s="134" t="s">
        <v>35</v>
      </c>
      <c r="D37" s="343">
        <f t="shared" si="0"/>
        <v>2</v>
      </c>
      <c r="E37" s="16">
        <f>SUM(AB37)</f>
        <v>2</v>
      </c>
      <c r="F37" s="242">
        <f t="shared" si="1"/>
        <v>0</v>
      </c>
      <c r="G37" s="96"/>
      <c r="H37" s="251"/>
      <c r="I37" s="96"/>
      <c r="J37" s="251"/>
      <c r="K37" s="283"/>
      <c r="L37" s="282"/>
      <c r="M37" s="283"/>
      <c r="N37" s="284"/>
      <c r="O37" s="283"/>
      <c r="P37" s="284"/>
      <c r="Q37" s="283"/>
      <c r="R37" s="284"/>
      <c r="S37" s="283"/>
      <c r="T37" s="291"/>
      <c r="U37" s="340"/>
      <c r="V37" s="341"/>
      <c r="W37" s="340"/>
      <c r="X37" s="341"/>
      <c r="Y37" s="340"/>
      <c r="Z37" s="341"/>
      <c r="AA37" s="340">
        <v>10</v>
      </c>
      <c r="AB37" s="313">
        <v>2</v>
      </c>
      <c r="AC37" s="340"/>
      <c r="AD37" s="341"/>
      <c r="AE37" s="340"/>
      <c r="AF37" s="346"/>
      <c r="AG37" s="434"/>
      <c r="AH37" s="435"/>
      <c r="AI37" s="434"/>
      <c r="AJ37" s="435"/>
      <c r="AK37" s="434"/>
      <c r="AL37" s="435"/>
      <c r="AM37" s="434"/>
      <c r="AN37" s="441"/>
      <c r="AO37" s="248"/>
      <c r="AP37" s="248"/>
      <c r="AQ37" s="248"/>
      <c r="AR37" s="248"/>
    </row>
    <row r="38" spans="1:46">
      <c r="A38" s="269">
        <v>34</v>
      </c>
      <c r="B38" s="408" t="s">
        <v>245</v>
      </c>
      <c r="C38" s="134" t="s">
        <v>61</v>
      </c>
      <c r="D38" s="343">
        <f t="shared" si="0"/>
        <v>1</v>
      </c>
      <c r="E38" s="16">
        <f>SUM(L38)</f>
        <v>0</v>
      </c>
      <c r="F38" s="242">
        <f t="shared" si="1"/>
        <v>1</v>
      </c>
      <c r="G38" s="96"/>
      <c r="H38" s="251"/>
      <c r="I38" s="96">
        <v>11</v>
      </c>
      <c r="J38" s="332">
        <v>1</v>
      </c>
      <c r="K38" s="283"/>
      <c r="L38" s="282"/>
      <c r="M38" s="283"/>
      <c r="N38" s="284"/>
      <c r="O38" s="283"/>
      <c r="P38" s="284"/>
      <c r="Q38" s="283"/>
      <c r="R38" s="284"/>
      <c r="S38" s="283"/>
      <c r="T38" s="291"/>
      <c r="U38" s="340"/>
      <c r="V38" s="341"/>
      <c r="W38" s="340"/>
      <c r="X38" s="341"/>
      <c r="Y38" s="340"/>
      <c r="Z38" s="341"/>
      <c r="AA38" s="340"/>
      <c r="AB38" s="341"/>
      <c r="AC38" s="340"/>
      <c r="AD38" s="341"/>
      <c r="AE38" s="340"/>
      <c r="AF38" s="346"/>
      <c r="AG38" s="434"/>
      <c r="AH38" s="435"/>
      <c r="AI38" s="434"/>
      <c r="AJ38" s="435"/>
      <c r="AK38" s="434"/>
      <c r="AL38" s="435"/>
      <c r="AM38" s="434"/>
      <c r="AN38" s="441"/>
      <c r="AO38" s="235"/>
      <c r="AP38" s="234"/>
      <c r="AQ38" s="235"/>
      <c r="AR38" s="234"/>
      <c r="AS38" s="2"/>
      <c r="AT38" s="2"/>
    </row>
    <row r="39" spans="1:46">
      <c r="A39" s="269">
        <v>35</v>
      </c>
      <c r="B39" s="408" t="s">
        <v>310</v>
      </c>
      <c r="C39" s="134" t="s">
        <v>29</v>
      </c>
      <c r="D39" s="343">
        <f t="shared" si="0"/>
        <v>1</v>
      </c>
      <c r="E39" s="16">
        <f>SUM(AB39)</f>
        <v>1</v>
      </c>
      <c r="F39" s="242">
        <f t="shared" si="1"/>
        <v>0</v>
      </c>
      <c r="G39" s="96"/>
      <c r="H39" s="251"/>
      <c r="I39" s="96"/>
      <c r="J39" s="251"/>
      <c r="K39" s="283"/>
      <c r="L39" s="282"/>
      <c r="M39" s="283"/>
      <c r="N39" s="284"/>
      <c r="O39" s="283"/>
      <c r="P39" s="284"/>
      <c r="Q39" s="283"/>
      <c r="R39" s="284"/>
      <c r="S39" s="283"/>
      <c r="T39" s="291"/>
      <c r="U39" s="340"/>
      <c r="V39" s="341"/>
      <c r="W39" s="340"/>
      <c r="X39" s="341"/>
      <c r="Y39" s="340"/>
      <c r="Z39" s="341"/>
      <c r="AA39" s="340">
        <v>11</v>
      </c>
      <c r="AB39" s="313">
        <v>1</v>
      </c>
      <c r="AC39" s="340"/>
      <c r="AD39" s="341"/>
      <c r="AE39" s="340"/>
      <c r="AF39" s="346"/>
      <c r="AG39" s="434"/>
      <c r="AH39" s="435"/>
      <c r="AI39" s="434"/>
      <c r="AJ39" s="435"/>
      <c r="AK39" s="434"/>
      <c r="AL39" s="435"/>
      <c r="AM39" s="434"/>
      <c r="AN39" s="438"/>
      <c r="AO39" s="248"/>
      <c r="AP39" s="248"/>
      <c r="AQ39" s="249"/>
      <c r="AR39" s="249"/>
    </row>
    <row r="40" spans="1:46">
      <c r="A40" s="269">
        <v>36</v>
      </c>
      <c r="B40" s="436" t="s">
        <v>311</v>
      </c>
      <c r="C40" s="437" t="s">
        <v>29</v>
      </c>
      <c r="D40" s="343">
        <f t="shared" si="0"/>
        <v>1</v>
      </c>
      <c r="E40" s="16">
        <f>SUM(AB40)</f>
        <v>1</v>
      </c>
      <c r="F40" s="242">
        <f t="shared" si="1"/>
        <v>0</v>
      </c>
      <c r="G40" s="96"/>
      <c r="H40" s="251"/>
      <c r="I40" s="96"/>
      <c r="J40" s="251"/>
      <c r="K40" s="283"/>
      <c r="L40" s="282"/>
      <c r="M40" s="283"/>
      <c r="N40" s="284"/>
      <c r="O40" s="283"/>
      <c r="P40" s="284"/>
      <c r="Q40" s="283"/>
      <c r="R40" s="284"/>
      <c r="S40" s="283"/>
      <c r="T40" s="291"/>
      <c r="U40" s="340"/>
      <c r="V40" s="341"/>
      <c r="W40" s="340"/>
      <c r="X40" s="341"/>
      <c r="Y40" s="340"/>
      <c r="Z40" s="341"/>
      <c r="AA40" s="340">
        <v>11</v>
      </c>
      <c r="AB40" s="313">
        <v>1</v>
      </c>
      <c r="AC40" s="340"/>
      <c r="AD40" s="341"/>
      <c r="AE40" s="340"/>
      <c r="AF40" s="346"/>
      <c r="AG40" s="434"/>
      <c r="AH40" s="435"/>
      <c r="AI40" s="434"/>
      <c r="AJ40" s="435"/>
      <c r="AK40" s="434"/>
      <c r="AL40" s="435"/>
      <c r="AM40" s="434"/>
      <c r="AN40" s="438"/>
      <c r="AO40" s="248"/>
      <c r="AP40" s="248"/>
      <c r="AQ40" s="249"/>
      <c r="AR40" s="249"/>
    </row>
    <row r="41" spans="1:46" ht="13.5" thickBot="1">
      <c r="A41" s="269">
        <v>37</v>
      </c>
      <c r="B41" s="409" t="s">
        <v>312</v>
      </c>
      <c r="C41" s="345" t="s">
        <v>34</v>
      </c>
      <c r="D41" s="342">
        <f t="shared" si="0"/>
        <v>0</v>
      </c>
      <c r="E41" s="16">
        <f>SUM(AB41)</f>
        <v>0</v>
      </c>
      <c r="F41" s="242">
        <f t="shared" si="1"/>
        <v>0</v>
      </c>
      <c r="G41" s="96"/>
      <c r="H41" s="251"/>
      <c r="I41" s="96"/>
      <c r="J41" s="251"/>
      <c r="K41" s="283"/>
      <c r="L41" s="282"/>
      <c r="M41" s="283"/>
      <c r="N41" s="284"/>
      <c r="O41" s="283"/>
      <c r="P41" s="284"/>
      <c r="Q41" s="283"/>
      <c r="R41" s="284"/>
      <c r="S41" s="283"/>
      <c r="T41" s="291"/>
      <c r="U41" s="340"/>
      <c r="V41" s="341"/>
      <c r="W41" s="340"/>
      <c r="X41" s="341"/>
      <c r="Y41" s="340"/>
      <c r="Z41" s="341"/>
      <c r="AA41" s="340"/>
      <c r="AB41" s="341"/>
      <c r="AC41" s="340"/>
      <c r="AD41" s="341"/>
      <c r="AE41" s="340">
        <v>5</v>
      </c>
      <c r="AF41" s="346">
        <v>2</v>
      </c>
      <c r="AG41" s="434"/>
      <c r="AH41" s="435"/>
      <c r="AI41" s="434"/>
      <c r="AJ41" s="435"/>
      <c r="AK41" s="434"/>
      <c r="AL41" s="435"/>
      <c r="AM41" s="434"/>
      <c r="AN41" s="438"/>
      <c r="AO41" s="248"/>
      <c r="AP41" s="248"/>
      <c r="AQ41" s="248"/>
      <c r="AR41" s="248"/>
    </row>
  </sheetData>
  <sortState ref="A5:AT41">
    <sortCondition descending="1" ref="D5:D41"/>
  </sortState>
  <mergeCells count="5">
    <mergeCell ref="G2:J2"/>
    <mergeCell ref="U2:AF2"/>
    <mergeCell ref="AG2:AN2"/>
    <mergeCell ref="AO2:AR2"/>
    <mergeCell ref="K2:T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E16:F16 F7 F13:F14 F15 F33 E3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">
    <tabColor rgb="FF181DEC"/>
  </sheetPr>
  <dimension ref="A1:BL19"/>
  <sheetViews>
    <sheetView tabSelected="1"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C23" sqref="C23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855468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style="1" customWidth="1"/>
    <col min="26" max="26" width="3.7109375" style="1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8.28515625" customWidth="1"/>
    <col min="38" max="38" width="3.7109375" customWidth="1"/>
    <col min="39" max="39" width="8.28515625" customWidth="1"/>
    <col min="40" max="40" width="3.7109375" customWidth="1"/>
    <col min="41" max="41" width="8.140625" customWidth="1"/>
    <col min="42" max="42" width="3.7109375" customWidth="1"/>
    <col min="43" max="43" width="8.28515625" customWidth="1"/>
    <col min="44" max="44" width="3.7109375" customWidth="1"/>
    <col min="45" max="45" width="7.85546875" customWidth="1"/>
    <col min="46" max="46" width="3.7109375" customWidth="1"/>
    <col min="47" max="47" width="9.28515625" customWidth="1"/>
    <col min="48" max="48" width="3.140625" customWidth="1"/>
    <col min="49" max="49" width="7.28515625" customWidth="1"/>
    <col min="50" max="50" width="3.7109375" customWidth="1"/>
    <col min="51" max="51" width="8.28515625" customWidth="1"/>
    <col min="52" max="52" width="3.7109375" customWidth="1"/>
    <col min="53" max="53" width="8.5703125" customWidth="1"/>
    <col min="54" max="54" width="3.7109375" customWidth="1"/>
    <col min="55" max="55" width="8.5703125" style="1" customWidth="1"/>
    <col min="56" max="56" width="3.7109375" style="1" customWidth="1"/>
    <col min="57" max="16384" width="9.140625" style="1"/>
  </cols>
  <sheetData>
    <row r="1" spans="1:64" ht="13.5" thickBot="1"/>
    <row r="2" spans="1:64" s="3" customFormat="1" ht="13.5" thickBot="1">
      <c r="B2" s="115" t="s">
        <v>189</v>
      </c>
      <c r="C2" s="29"/>
      <c r="D2" s="30"/>
      <c r="E2" s="30"/>
      <c r="F2" s="30"/>
      <c r="G2" s="574" t="s">
        <v>231</v>
      </c>
      <c r="H2" s="574"/>
      <c r="I2" s="574"/>
      <c r="J2" s="575"/>
      <c r="K2" s="563" t="s">
        <v>187</v>
      </c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4"/>
      <c r="Y2" s="562" t="s">
        <v>298</v>
      </c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579"/>
      <c r="AK2" s="580" t="s">
        <v>24</v>
      </c>
      <c r="AL2" s="588"/>
      <c r="AM2" s="588"/>
      <c r="AN2" s="588"/>
      <c r="AO2" s="588"/>
      <c r="AP2" s="568"/>
      <c r="AQ2" s="588"/>
      <c r="AR2" s="588"/>
      <c r="AS2" s="588"/>
      <c r="AT2" s="588"/>
      <c r="AU2" s="588"/>
      <c r="AV2" s="588"/>
      <c r="AW2" s="588"/>
      <c r="AX2" s="589"/>
      <c r="AY2" s="580" t="s">
        <v>136</v>
      </c>
      <c r="AZ2" s="581"/>
      <c r="BA2" s="581"/>
      <c r="BB2" s="582"/>
    </row>
    <row r="3" spans="1:64">
      <c r="B3" s="157" t="s">
        <v>200</v>
      </c>
      <c r="C3" s="553"/>
      <c r="D3" s="28" t="s">
        <v>7</v>
      </c>
      <c r="E3" s="28" t="s">
        <v>11</v>
      </c>
      <c r="F3" s="28" t="s">
        <v>12</v>
      </c>
      <c r="G3" s="254" t="s">
        <v>6</v>
      </c>
      <c r="H3" s="97"/>
      <c r="I3" s="97" t="s">
        <v>6</v>
      </c>
      <c r="J3" s="97"/>
      <c r="K3" s="34" t="s">
        <v>6</v>
      </c>
      <c r="L3" s="35"/>
      <c r="M3" s="34" t="s">
        <v>6</v>
      </c>
      <c r="N3" s="34"/>
      <c r="O3" s="34" t="s">
        <v>6</v>
      </c>
      <c r="P3" s="36"/>
      <c r="Q3" s="36" t="s">
        <v>6</v>
      </c>
      <c r="R3" s="37"/>
      <c r="S3" s="36" t="s">
        <v>6</v>
      </c>
      <c r="T3" s="37"/>
      <c r="U3" s="36" t="s">
        <v>6</v>
      </c>
      <c r="V3" s="37"/>
      <c r="W3" s="36" t="s">
        <v>6</v>
      </c>
      <c r="X3" s="127"/>
      <c r="Y3" s="38" t="s">
        <v>6</v>
      </c>
      <c r="Z3" s="39"/>
      <c r="AA3" s="40" t="s">
        <v>6</v>
      </c>
      <c r="AB3" s="40"/>
      <c r="AC3" s="40" t="s">
        <v>6</v>
      </c>
      <c r="AD3" s="40"/>
      <c r="AE3" s="40" t="s">
        <v>6</v>
      </c>
      <c r="AF3" s="40"/>
      <c r="AG3" s="40" t="s">
        <v>6</v>
      </c>
      <c r="AH3" s="45"/>
      <c r="AI3" s="40" t="s">
        <v>6</v>
      </c>
      <c r="AJ3" s="45"/>
      <c r="AK3" s="158" t="s">
        <v>6</v>
      </c>
      <c r="AL3" s="158"/>
      <c r="AM3" s="158" t="s">
        <v>6</v>
      </c>
      <c r="AN3" s="161"/>
      <c r="AO3" s="160" t="s">
        <v>6</v>
      </c>
      <c r="AP3" s="169"/>
      <c r="AQ3" s="158" t="s">
        <v>6</v>
      </c>
      <c r="AR3" s="158"/>
      <c r="AS3" s="159" t="s">
        <v>6</v>
      </c>
      <c r="AT3" s="160"/>
      <c r="AU3" s="160" t="s">
        <v>6</v>
      </c>
      <c r="AV3" s="160"/>
      <c r="AW3" s="160" t="s">
        <v>6</v>
      </c>
      <c r="AX3" s="160"/>
      <c r="AY3" s="41" t="s">
        <v>6</v>
      </c>
      <c r="AZ3" s="42"/>
      <c r="BA3" s="43" t="s">
        <v>6</v>
      </c>
      <c r="BB3" s="44"/>
    </row>
    <row r="4" spans="1:64" s="2" customFormat="1" ht="13.15" customHeight="1">
      <c r="B4" s="27" t="s">
        <v>0</v>
      </c>
      <c r="C4" s="57" t="s">
        <v>8</v>
      </c>
      <c r="D4" s="27" t="s">
        <v>5</v>
      </c>
      <c r="E4" s="27" t="s">
        <v>5</v>
      </c>
      <c r="F4" s="27" t="s">
        <v>5</v>
      </c>
      <c r="G4" s="143" t="s">
        <v>9</v>
      </c>
      <c r="H4" s="70" t="s">
        <v>5</v>
      </c>
      <c r="I4" s="69" t="s">
        <v>10</v>
      </c>
      <c r="J4" s="70" t="s">
        <v>5</v>
      </c>
      <c r="K4" s="61" t="s">
        <v>19</v>
      </c>
      <c r="L4" s="54" t="s">
        <v>5</v>
      </c>
      <c r="M4" s="55" t="s">
        <v>1</v>
      </c>
      <c r="N4" s="54" t="s">
        <v>5</v>
      </c>
      <c r="O4" s="55" t="s">
        <v>3</v>
      </c>
      <c r="P4" s="54" t="s">
        <v>5</v>
      </c>
      <c r="Q4" s="55" t="s">
        <v>23</v>
      </c>
      <c r="R4" s="56" t="s">
        <v>5</v>
      </c>
      <c r="S4" s="55" t="s">
        <v>2</v>
      </c>
      <c r="T4" s="56" t="s">
        <v>5</v>
      </c>
      <c r="U4" s="55" t="s">
        <v>4</v>
      </c>
      <c r="V4" s="56" t="s">
        <v>5</v>
      </c>
      <c r="W4" s="55" t="s">
        <v>9</v>
      </c>
      <c r="X4" s="95" t="s">
        <v>5</v>
      </c>
      <c r="Y4" s="62" t="s">
        <v>19</v>
      </c>
      <c r="Z4" s="63" t="s">
        <v>5</v>
      </c>
      <c r="AA4" s="64" t="s">
        <v>1</v>
      </c>
      <c r="AB4" s="63" t="s">
        <v>5</v>
      </c>
      <c r="AC4" s="64" t="s">
        <v>3</v>
      </c>
      <c r="AD4" s="63" t="s">
        <v>5</v>
      </c>
      <c r="AE4" s="64" t="s">
        <v>23</v>
      </c>
      <c r="AF4" s="63" t="s">
        <v>5</v>
      </c>
      <c r="AG4" s="64" t="s">
        <v>2</v>
      </c>
      <c r="AH4" s="88" t="s">
        <v>5</v>
      </c>
      <c r="AI4" s="64" t="s">
        <v>4</v>
      </c>
      <c r="AJ4" s="88" t="s">
        <v>5</v>
      </c>
      <c r="AK4" s="162" t="s">
        <v>19</v>
      </c>
      <c r="AL4" s="163" t="s">
        <v>5</v>
      </c>
      <c r="AM4" s="162" t="s">
        <v>1</v>
      </c>
      <c r="AN4" s="163" t="s">
        <v>5</v>
      </c>
      <c r="AO4" s="176" t="s">
        <v>3</v>
      </c>
      <c r="AP4" s="170" t="s">
        <v>5</v>
      </c>
      <c r="AQ4" s="162" t="s">
        <v>23</v>
      </c>
      <c r="AR4" s="499" t="s">
        <v>5</v>
      </c>
      <c r="AS4" s="164" t="s">
        <v>2</v>
      </c>
      <c r="AT4" s="165" t="s">
        <v>5</v>
      </c>
      <c r="AU4" s="176" t="s">
        <v>4</v>
      </c>
      <c r="AV4" s="165" t="s">
        <v>5</v>
      </c>
      <c r="AW4" s="176" t="s">
        <v>190</v>
      </c>
      <c r="AX4" s="165" t="s">
        <v>5</v>
      </c>
      <c r="AY4" s="50" t="s">
        <v>21</v>
      </c>
      <c r="AZ4" s="51" t="s">
        <v>5</v>
      </c>
      <c r="BA4" s="52" t="s">
        <v>22</v>
      </c>
      <c r="BB4" s="53" t="s">
        <v>5</v>
      </c>
    </row>
    <row r="5" spans="1:64" ht="13.15" customHeight="1">
      <c r="A5" s="392">
        <v>1</v>
      </c>
      <c r="B5" s="428" t="s">
        <v>85</v>
      </c>
      <c r="C5" s="554" t="s">
        <v>34</v>
      </c>
      <c r="D5" s="9">
        <f t="shared" ref="D5" si="0">F5+E5</f>
        <v>158</v>
      </c>
      <c r="E5" s="16">
        <f>SUM(L5+N5+P5+T5+Z5+AB5+AD5)</f>
        <v>133</v>
      </c>
      <c r="F5" s="48">
        <f>SUM(H5+J5)</f>
        <v>25</v>
      </c>
      <c r="G5" s="381">
        <v>7</v>
      </c>
      <c r="H5" s="367">
        <v>12</v>
      </c>
      <c r="I5" s="10">
        <v>1</v>
      </c>
      <c r="J5" s="367">
        <v>13</v>
      </c>
      <c r="K5" s="82">
        <v>1</v>
      </c>
      <c r="L5" s="335">
        <v>25</v>
      </c>
      <c r="M5" s="82">
        <v>2</v>
      </c>
      <c r="N5" s="335">
        <v>21</v>
      </c>
      <c r="O5" s="82">
        <v>6</v>
      </c>
      <c r="P5" s="335">
        <v>13</v>
      </c>
      <c r="Q5" s="82">
        <v>1</v>
      </c>
      <c r="R5" s="81">
        <v>12</v>
      </c>
      <c r="S5" s="82">
        <v>1</v>
      </c>
      <c r="T5" s="335">
        <v>14</v>
      </c>
      <c r="U5" s="82">
        <v>1</v>
      </c>
      <c r="V5" s="81">
        <v>12</v>
      </c>
      <c r="W5" s="82"/>
      <c r="X5" s="294"/>
      <c r="Y5" s="370">
        <v>1</v>
      </c>
      <c r="Z5" s="335">
        <v>25</v>
      </c>
      <c r="AA5" s="370">
        <v>2</v>
      </c>
      <c r="AB5" s="335">
        <v>21</v>
      </c>
      <c r="AC5" s="370">
        <v>3</v>
      </c>
      <c r="AD5" s="335">
        <v>14</v>
      </c>
      <c r="AE5" s="370">
        <v>1</v>
      </c>
      <c r="AF5" s="369">
        <v>11</v>
      </c>
      <c r="AG5" s="370">
        <v>1</v>
      </c>
      <c r="AH5" s="369">
        <v>10</v>
      </c>
      <c r="AI5" s="370">
        <v>1</v>
      </c>
      <c r="AJ5" s="369">
        <v>10</v>
      </c>
      <c r="AK5" s="469"/>
      <c r="AL5" s="500"/>
      <c r="AM5" s="469"/>
      <c r="AN5" s="500"/>
      <c r="AO5" s="469"/>
      <c r="AP5" s="500"/>
      <c r="AQ5" s="469"/>
      <c r="AR5" s="500"/>
      <c r="AS5" s="469" t="s">
        <v>363</v>
      </c>
      <c r="AT5" s="500">
        <v>10</v>
      </c>
      <c r="AU5" s="443" t="s">
        <v>363</v>
      </c>
      <c r="AV5" s="501">
        <v>10</v>
      </c>
      <c r="AW5" s="469">
        <v>1</v>
      </c>
      <c r="AX5" s="478">
        <v>6</v>
      </c>
      <c r="AY5" s="231"/>
      <c r="AZ5" s="230"/>
      <c r="BA5" s="231"/>
      <c r="BB5" s="230"/>
      <c r="BE5" s="18"/>
      <c r="BF5" s="18"/>
      <c r="BG5" s="18"/>
      <c r="BH5" s="18"/>
      <c r="BI5" s="18"/>
      <c r="BJ5" s="18"/>
      <c r="BK5" s="18"/>
      <c r="BL5" s="18"/>
    </row>
    <row r="6" spans="1:64" ht="13.15" customHeight="1">
      <c r="A6" s="392">
        <v>2</v>
      </c>
      <c r="B6" s="428" t="s">
        <v>66</v>
      </c>
      <c r="C6" s="554" t="s">
        <v>35</v>
      </c>
      <c r="D6" s="9">
        <f t="shared" ref="D6:D17" si="1">F6+E6</f>
        <v>152</v>
      </c>
      <c r="E6" s="16">
        <f>SUM(L6+N6+P6+Z6+AB6+AN6+AT6)</f>
        <v>125</v>
      </c>
      <c r="F6" s="48">
        <f>SUM(H6+J6)</f>
        <v>27</v>
      </c>
      <c r="G6" s="381">
        <v>3</v>
      </c>
      <c r="H6" s="367">
        <v>17</v>
      </c>
      <c r="I6" s="10">
        <v>2</v>
      </c>
      <c r="J6" s="367">
        <v>10</v>
      </c>
      <c r="K6" s="82">
        <v>2</v>
      </c>
      <c r="L6" s="335">
        <v>21</v>
      </c>
      <c r="M6" s="82">
        <v>3</v>
      </c>
      <c r="N6" s="335">
        <v>17</v>
      </c>
      <c r="O6" s="82">
        <v>5</v>
      </c>
      <c r="P6" s="335">
        <v>14</v>
      </c>
      <c r="Q6" s="82">
        <v>3</v>
      </c>
      <c r="R6" s="81">
        <v>6</v>
      </c>
      <c r="S6" s="82">
        <v>3</v>
      </c>
      <c r="T6" s="81">
        <v>8</v>
      </c>
      <c r="U6" s="82">
        <v>3</v>
      </c>
      <c r="V6" s="81">
        <v>6</v>
      </c>
      <c r="W6" s="82">
        <v>3</v>
      </c>
      <c r="X6" s="294">
        <v>10</v>
      </c>
      <c r="Y6" s="370">
        <v>2</v>
      </c>
      <c r="Z6" s="335">
        <v>21</v>
      </c>
      <c r="AA6" s="370">
        <v>1</v>
      </c>
      <c r="AB6" s="335">
        <v>25</v>
      </c>
      <c r="AC6" s="370"/>
      <c r="AD6" s="369"/>
      <c r="AE6" s="370">
        <v>3</v>
      </c>
      <c r="AF6" s="369">
        <v>5</v>
      </c>
      <c r="AG6" s="370">
        <v>2</v>
      </c>
      <c r="AH6" s="369">
        <v>7</v>
      </c>
      <c r="AI6" s="370"/>
      <c r="AJ6" s="369"/>
      <c r="AK6" s="469"/>
      <c r="AL6" s="500"/>
      <c r="AM6" s="469">
        <v>2</v>
      </c>
      <c r="AN6" s="506">
        <v>16</v>
      </c>
      <c r="AO6" s="469"/>
      <c r="AP6" s="500"/>
      <c r="AQ6" s="469"/>
      <c r="AR6" s="500"/>
      <c r="AS6" s="469">
        <v>1</v>
      </c>
      <c r="AT6" s="506">
        <v>11</v>
      </c>
      <c r="AU6" s="443"/>
      <c r="AV6" s="501"/>
      <c r="AW6" s="469">
        <v>1</v>
      </c>
      <c r="AX6" s="478">
        <v>6</v>
      </c>
      <c r="AY6" s="231"/>
      <c r="AZ6" s="230"/>
      <c r="BA6" s="231"/>
      <c r="BB6" s="230"/>
      <c r="BE6" s="18"/>
      <c r="BF6" s="18"/>
      <c r="BG6" s="18"/>
      <c r="BH6" s="18"/>
      <c r="BI6" s="18"/>
      <c r="BJ6" s="18"/>
      <c r="BK6" s="18"/>
      <c r="BL6" s="18"/>
    </row>
    <row r="7" spans="1:64" ht="13.15" customHeight="1">
      <c r="A7" s="392">
        <v>3</v>
      </c>
      <c r="B7" s="551" t="s">
        <v>73</v>
      </c>
      <c r="C7" s="551" t="s">
        <v>34</v>
      </c>
      <c r="D7" s="9">
        <f t="shared" si="1"/>
        <v>137</v>
      </c>
      <c r="E7" s="16">
        <f>SUM(L7+N7+P7+AB7+AL7+AN7+AP7)</f>
        <v>116</v>
      </c>
      <c r="F7" s="48">
        <f>SUM(H7+J7)</f>
        <v>21</v>
      </c>
      <c r="G7" s="381">
        <v>2</v>
      </c>
      <c r="H7" s="367">
        <v>21</v>
      </c>
      <c r="I7" s="10"/>
      <c r="J7" s="262"/>
      <c r="K7" s="82">
        <v>3</v>
      </c>
      <c r="L7" s="335">
        <v>17</v>
      </c>
      <c r="M7" s="82">
        <v>4</v>
      </c>
      <c r="N7" s="335">
        <v>15</v>
      </c>
      <c r="O7" s="82">
        <v>3</v>
      </c>
      <c r="P7" s="335">
        <v>17</v>
      </c>
      <c r="Q7" s="82" t="s">
        <v>343</v>
      </c>
      <c r="R7" s="81">
        <v>1</v>
      </c>
      <c r="S7" s="82"/>
      <c r="T7" s="81"/>
      <c r="U7" s="82"/>
      <c r="V7" s="81"/>
      <c r="W7" s="82"/>
      <c r="X7" s="294"/>
      <c r="Y7" s="370">
        <v>8</v>
      </c>
      <c r="Z7" s="369">
        <v>11</v>
      </c>
      <c r="AA7" s="370">
        <v>7</v>
      </c>
      <c r="AB7" s="335">
        <v>12</v>
      </c>
      <c r="AC7" s="370">
        <v>4</v>
      </c>
      <c r="AD7" s="369">
        <v>12</v>
      </c>
      <c r="AE7" s="370"/>
      <c r="AF7" s="369"/>
      <c r="AG7" s="370"/>
      <c r="AH7" s="369"/>
      <c r="AI7" s="370"/>
      <c r="AJ7" s="369"/>
      <c r="AK7" s="469">
        <v>2</v>
      </c>
      <c r="AL7" s="506">
        <v>16</v>
      </c>
      <c r="AM7" s="469">
        <v>1</v>
      </c>
      <c r="AN7" s="506">
        <v>20</v>
      </c>
      <c r="AO7" s="469">
        <v>1</v>
      </c>
      <c r="AP7" s="506">
        <v>19</v>
      </c>
      <c r="AQ7" s="469" t="s">
        <v>364</v>
      </c>
      <c r="AR7" s="500">
        <v>6</v>
      </c>
      <c r="AS7" s="443" t="s">
        <v>364</v>
      </c>
      <c r="AT7" s="501">
        <v>7</v>
      </c>
      <c r="AU7" s="443" t="s">
        <v>364</v>
      </c>
      <c r="AV7" s="501">
        <v>7</v>
      </c>
      <c r="AW7" s="469"/>
      <c r="AX7" s="478"/>
      <c r="AY7" s="231"/>
      <c r="AZ7" s="230"/>
      <c r="BA7" s="231"/>
      <c r="BB7" s="230"/>
      <c r="BE7" s="18"/>
      <c r="BF7" s="18"/>
      <c r="BG7" s="18"/>
      <c r="BH7" s="18"/>
      <c r="BI7" s="18"/>
      <c r="BJ7" s="18"/>
      <c r="BK7" s="18"/>
      <c r="BL7" s="18"/>
    </row>
    <row r="8" spans="1:64" ht="13.15" customHeight="1">
      <c r="A8" s="392">
        <v>4</v>
      </c>
      <c r="B8" s="551" t="s">
        <v>80</v>
      </c>
      <c r="C8" s="551" t="s">
        <v>28</v>
      </c>
      <c r="D8" s="9">
        <f t="shared" si="1"/>
        <v>133</v>
      </c>
      <c r="E8" s="16">
        <f>SUM(L8+N8+Z8+AB8+AL8+AN8+AP8)</f>
        <v>104</v>
      </c>
      <c r="F8" s="48">
        <f>SUM(H8+X8)</f>
        <v>29</v>
      </c>
      <c r="G8" s="381">
        <v>4</v>
      </c>
      <c r="H8" s="367">
        <v>15</v>
      </c>
      <c r="I8" s="10"/>
      <c r="J8" s="262"/>
      <c r="K8" s="82">
        <v>4</v>
      </c>
      <c r="L8" s="335">
        <v>15</v>
      </c>
      <c r="M8" s="82">
        <v>7</v>
      </c>
      <c r="N8" s="335">
        <v>12</v>
      </c>
      <c r="O8" s="82">
        <v>10</v>
      </c>
      <c r="P8" s="81">
        <v>9</v>
      </c>
      <c r="Q8" s="82"/>
      <c r="R8" s="81"/>
      <c r="S8" s="82"/>
      <c r="T8" s="81"/>
      <c r="U8" s="82"/>
      <c r="V8" s="81"/>
      <c r="W8" s="82">
        <v>2</v>
      </c>
      <c r="X8" s="332">
        <v>14</v>
      </c>
      <c r="Y8" s="370">
        <v>3</v>
      </c>
      <c r="Z8" s="335">
        <v>17</v>
      </c>
      <c r="AA8" s="370">
        <v>6</v>
      </c>
      <c r="AB8" s="335">
        <v>13</v>
      </c>
      <c r="AC8" s="370">
        <v>6</v>
      </c>
      <c r="AD8" s="369">
        <v>10</v>
      </c>
      <c r="AE8" s="370">
        <v>2</v>
      </c>
      <c r="AF8" s="369">
        <v>8</v>
      </c>
      <c r="AG8" s="370"/>
      <c r="AH8" s="369"/>
      <c r="AI8" s="370"/>
      <c r="AJ8" s="369"/>
      <c r="AK8" s="469">
        <v>1</v>
      </c>
      <c r="AL8" s="506">
        <v>20</v>
      </c>
      <c r="AM8" s="469">
        <v>3</v>
      </c>
      <c r="AN8" s="506">
        <v>12</v>
      </c>
      <c r="AO8" s="469">
        <v>2</v>
      </c>
      <c r="AP8" s="506">
        <v>15</v>
      </c>
      <c r="AQ8" s="469" t="s">
        <v>343</v>
      </c>
      <c r="AR8" s="500">
        <v>3</v>
      </c>
      <c r="AS8" s="469" t="s">
        <v>343</v>
      </c>
      <c r="AT8" s="500">
        <v>4</v>
      </c>
      <c r="AU8" s="443"/>
      <c r="AV8" s="501"/>
      <c r="AW8" s="469">
        <v>2</v>
      </c>
      <c r="AX8" s="478">
        <v>4</v>
      </c>
      <c r="AY8" s="231"/>
      <c r="AZ8" s="230"/>
      <c r="BA8" s="231"/>
      <c r="BB8" s="230"/>
      <c r="BE8" s="18"/>
      <c r="BF8" s="18"/>
      <c r="BG8" s="18"/>
      <c r="BH8" s="18"/>
      <c r="BI8" s="18"/>
      <c r="BJ8" s="18"/>
      <c r="BK8" s="18"/>
      <c r="BL8" s="18"/>
    </row>
    <row r="9" spans="1:64" ht="13.15" customHeight="1">
      <c r="A9" s="375">
        <v>5</v>
      </c>
      <c r="B9" s="113" t="s">
        <v>75</v>
      </c>
      <c r="C9" s="555" t="s">
        <v>86</v>
      </c>
      <c r="D9" s="9">
        <f t="shared" si="1"/>
        <v>76</v>
      </c>
      <c r="E9" s="16">
        <f>SUM(L9+N9+P9+Z9+AL9+AN9+AP9)</f>
        <v>62</v>
      </c>
      <c r="F9" s="48">
        <f>SUM(H9+X9)</f>
        <v>14</v>
      </c>
      <c r="G9" s="381">
        <v>11</v>
      </c>
      <c r="H9" s="367">
        <v>8</v>
      </c>
      <c r="I9" s="10">
        <v>6</v>
      </c>
      <c r="J9" s="262">
        <v>3</v>
      </c>
      <c r="K9" s="82">
        <v>8</v>
      </c>
      <c r="L9" s="335">
        <v>11</v>
      </c>
      <c r="M9" s="82">
        <v>11</v>
      </c>
      <c r="N9" s="335">
        <v>8</v>
      </c>
      <c r="O9" s="82">
        <v>12</v>
      </c>
      <c r="P9" s="335">
        <v>7</v>
      </c>
      <c r="Q9" s="82">
        <v>4</v>
      </c>
      <c r="R9" s="81">
        <v>4</v>
      </c>
      <c r="S9" s="82">
        <v>6</v>
      </c>
      <c r="T9" s="81">
        <v>4</v>
      </c>
      <c r="U9" s="82">
        <v>4</v>
      </c>
      <c r="V9" s="81">
        <v>4</v>
      </c>
      <c r="W9" s="82">
        <v>6</v>
      </c>
      <c r="X9" s="332">
        <v>6</v>
      </c>
      <c r="Y9" s="370">
        <v>11</v>
      </c>
      <c r="Z9" s="335">
        <v>8</v>
      </c>
      <c r="AA9" s="370">
        <v>12</v>
      </c>
      <c r="AB9" s="369">
        <v>7</v>
      </c>
      <c r="AC9" s="370">
        <v>10</v>
      </c>
      <c r="AD9" s="369">
        <v>6</v>
      </c>
      <c r="AE9" s="370"/>
      <c r="AF9" s="369"/>
      <c r="AG9" s="370"/>
      <c r="AH9" s="369"/>
      <c r="AI9" s="370"/>
      <c r="AJ9" s="369"/>
      <c r="AK9" s="469">
        <v>4</v>
      </c>
      <c r="AL9" s="506">
        <v>10</v>
      </c>
      <c r="AM9" s="469">
        <v>5</v>
      </c>
      <c r="AN9" s="506">
        <v>9</v>
      </c>
      <c r="AO9" s="469">
        <v>4</v>
      </c>
      <c r="AP9" s="506">
        <v>9</v>
      </c>
      <c r="AQ9" s="469">
        <v>4</v>
      </c>
      <c r="AR9" s="500">
        <v>2</v>
      </c>
      <c r="AS9" s="469">
        <v>3</v>
      </c>
      <c r="AT9" s="500">
        <v>5</v>
      </c>
      <c r="AU9" s="443"/>
      <c r="AV9" s="501"/>
      <c r="AW9" s="469"/>
      <c r="AX9" s="478"/>
      <c r="AY9" s="231"/>
      <c r="AZ9" s="230"/>
      <c r="BA9" s="231"/>
      <c r="BB9" s="230"/>
      <c r="BE9" s="18"/>
      <c r="BF9" s="18"/>
      <c r="BG9" s="18"/>
      <c r="BH9" s="18"/>
      <c r="BI9" s="18"/>
      <c r="BJ9" s="18"/>
      <c r="BK9" s="18"/>
      <c r="BL9" s="18"/>
    </row>
    <row r="10" spans="1:64" ht="13.15" customHeight="1">
      <c r="A10" s="375">
        <v>6</v>
      </c>
      <c r="B10" s="89" t="s">
        <v>74</v>
      </c>
      <c r="C10" s="556" t="s">
        <v>44</v>
      </c>
      <c r="D10" s="9">
        <f t="shared" si="1"/>
        <v>60</v>
      </c>
      <c r="E10" s="16">
        <f>SUM(L10+T10+Z10+AL10+AR10+AT10+AV10)</f>
        <v>52</v>
      </c>
      <c r="F10" s="48">
        <f>SUM(H10+J10)</f>
        <v>8</v>
      </c>
      <c r="G10" s="381">
        <v>16</v>
      </c>
      <c r="H10" s="367">
        <v>3</v>
      </c>
      <c r="I10" s="10">
        <v>4</v>
      </c>
      <c r="J10" s="367">
        <v>5</v>
      </c>
      <c r="K10" s="82">
        <v>11</v>
      </c>
      <c r="L10" s="335">
        <v>8</v>
      </c>
      <c r="M10" s="82">
        <v>16</v>
      </c>
      <c r="N10" s="81">
        <v>3</v>
      </c>
      <c r="O10" s="82">
        <v>18</v>
      </c>
      <c r="P10" s="81">
        <v>1</v>
      </c>
      <c r="Q10" s="82"/>
      <c r="R10" s="81"/>
      <c r="S10" s="82">
        <v>5</v>
      </c>
      <c r="T10" s="335">
        <v>5</v>
      </c>
      <c r="U10" s="82"/>
      <c r="V10" s="81"/>
      <c r="W10" s="82">
        <v>11</v>
      </c>
      <c r="X10" s="294">
        <v>1</v>
      </c>
      <c r="Y10" s="370">
        <v>13</v>
      </c>
      <c r="Z10" s="335">
        <v>6</v>
      </c>
      <c r="AA10" s="370"/>
      <c r="AB10" s="369"/>
      <c r="AC10" s="370"/>
      <c r="AD10" s="369"/>
      <c r="AE10" s="370">
        <v>4</v>
      </c>
      <c r="AF10" s="369">
        <v>3</v>
      </c>
      <c r="AG10" s="370">
        <v>3</v>
      </c>
      <c r="AH10" s="369">
        <v>4</v>
      </c>
      <c r="AI10" s="370">
        <v>3</v>
      </c>
      <c r="AJ10" s="369">
        <v>4</v>
      </c>
      <c r="AK10" s="469">
        <v>6</v>
      </c>
      <c r="AL10" s="506">
        <v>8</v>
      </c>
      <c r="AM10" s="469">
        <v>9</v>
      </c>
      <c r="AN10" s="500">
        <v>5</v>
      </c>
      <c r="AO10" s="469"/>
      <c r="AP10" s="500"/>
      <c r="AQ10" s="469">
        <v>1</v>
      </c>
      <c r="AR10" s="506">
        <v>10</v>
      </c>
      <c r="AS10" s="469">
        <v>2</v>
      </c>
      <c r="AT10" s="506">
        <v>8</v>
      </c>
      <c r="AU10" s="443">
        <v>1</v>
      </c>
      <c r="AV10" s="335">
        <v>7</v>
      </c>
      <c r="AW10" s="469">
        <v>3</v>
      </c>
      <c r="AX10" s="478">
        <v>2</v>
      </c>
      <c r="AY10" s="231"/>
      <c r="AZ10" s="230"/>
      <c r="BA10" s="231"/>
      <c r="BB10" s="230"/>
      <c r="BE10" s="18"/>
      <c r="BF10" s="18"/>
      <c r="BG10" s="18"/>
      <c r="BH10" s="18"/>
      <c r="BI10" s="18"/>
      <c r="BJ10" s="18"/>
      <c r="BK10" s="18"/>
      <c r="BL10" s="18"/>
    </row>
    <row r="11" spans="1:64" ht="13.15" customHeight="1">
      <c r="A11" s="375">
        <v>7</v>
      </c>
      <c r="B11" s="113" t="s">
        <v>87</v>
      </c>
      <c r="C11" s="557" t="s">
        <v>205</v>
      </c>
      <c r="D11" s="9">
        <f t="shared" si="1"/>
        <v>51</v>
      </c>
      <c r="E11" s="16">
        <f>SUM(P11+AB11+AL11+AN11+AP11+AR11+AV11)</f>
        <v>43</v>
      </c>
      <c r="F11" s="48">
        <f>SUM(H11+X11)</f>
        <v>8</v>
      </c>
      <c r="G11" s="381">
        <v>14</v>
      </c>
      <c r="H11" s="367">
        <v>5</v>
      </c>
      <c r="I11" s="10">
        <v>7</v>
      </c>
      <c r="J11" s="262">
        <v>2</v>
      </c>
      <c r="K11" s="82">
        <v>15</v>
      </c>
      <c r="L11" s="507">
        <v>4</v>
      </c>
      <c r="M11" s="82">
        <v>15</v>
      </c>
      <c r="N11" s="507">
        <v>4</v>
      </c>
      <c r="O11" s="82">
        <v>14</v>
      </c>
      <c r="P11" s="335">
        <v>5</v>
      </c>
      <c r="Q11" s="82">
        <v>7</v>
      </c>
      <c r="R11" s="81">
        <v>1</v>
      </c>
      <c r="S11" s="82">
        <v>8</v>
      </c>
      <c r="T11" s="507">
        <v>2</v>
      </c>
      <c r="U11" s="82"/>
      <c r="V11" s="81"/>
      <c r="W11" s="82">
        <v>9</v>
      </c>
      <c r="X11" s="332">
        <v>3</v>
      </c>
      <c r="Y11" s="370">
        <v>16</v>
      </c>
      <c r="Z11" s="487">
        <v>3</v>
      </c>
      <c r="AA11" s="370">
        <v>14</v>
      </c>
      <c r="AB11" s="335">
        <v>5</v>
      </c>
      <c r="AC11" s="370">
        <v>13</v>
      </c>
      <c r="AD11" s="487">
        <v>3</v>
      </c>
      <c r="AE11" s="370"/>
      <c r="AF11" s="369"/>
      <c r="AG11" s="370"/>
      <c r="AH11" s="369"/>
      <c r="AI11" s="370"/>
      <c r="AJ11" s="369"/>
      <c r="AK11" s="469">
        <v>8</v>
      </c>
      <c r="AL11" s="506">
        <v>6</v>
      </c>
      <c r="AM11" s="469">
        <v>7</v>
      </c>
      <c r="AN11" s="506">
        <v>7</v>
      </c>
      <c r="AO11" s="469">
        <v>5</v>
      </c>
      <c r="AP11" s="506">
        <v>8</v>
      </c>
      <c r="AQ11" s="469">
        <v>2</v>
      </c>
      <c r="AR11" s="506">
        <v>7</v>
      </c>
      <c r="AS11" s="469">
        <v>4</v>
      </c>
      <c r="AT11" s="500">
        <v>3</v>
      </c>
      <c r="AU11" s="443">
        <v>2</v>
      </c>
      <c r="AV11" s="335">
        <v>5</v>
      </c>
      <c r="AW11" s="469">
        <v>4</v>
      </c>
      <c r="AX11" s="478">
        <v>1</v>
      </c>
      <c r="AY11" s="238"/>
      <c r="AZ11" s="230"/>
      <c r="BA11" s="238"/>
      <c r="BB11" s="230"/>
      <c r="BE11" s="18"/>
      <c r="BF11" s="18"/>
      <c r="BG11" s="18"/>
      <c r="BH11" s="18"/>
      <c r="BI11" s="18"/>
      <c r="BJ11" s="18"/>
      <c r="BK11" s="18"/>
      <c r="BL11" s="18"/>
    </row>
    <row r="12" spans="1:64" ht="13.15" customHeight="1">
      <c r="A12" s="375">
        <v>8</v>
      </c>
      <c r="B12" s="91" t="s">
        <v>77</v>
      </c>
      <c r="C12" s="556" t="s">
        <v>68</v>
      </c>
      <c r="D12" s="9">
        <f t="shared" si="1"/>
        <v>49</v>
      </c>
      <c r="E12" s="16">
        <f>SUM(L12+AL12+AN12+AP12+AT12+P12+P12)</f>
        <v>40</v>
      </c>
      <c r="F12" s="48">
        <f>SUM(H12+J12)</f>
        <v>9</v>
      </c>
      <c r="G12" s="381">
        <v>13</v>
      </c>
      <c r="H12" s="367">
        <v>6</v>
      </c>
      <c r="I12" s="10">
        <v>6</v>
      </c>
      <c r="J12" s="367">
        <v>3</v>
      </c>
      <c r="K12" s="82">
        <v>14</v>
      </c>
      <c r="L12" s="335">
        <v>5</v>
      </c>
      <c r="M12" s="82">
        <v>17</v>
      </c>
      <c r="N12" s="81">
        <v>2</v>
      </c>
      <c r="O12" s="82">
        <v>15</v>
      </c>
      <c r="P12" s="335">
        <v>4</v>
      </c>
      <c r="Q12" s="82">
        <v>4</v>
      </c>
      <c r="R12" s="335">
        <v>4</v>
      </c>
      <c r="S12" s="82">
        <v>6</v>
      </c>
      <c r="T12" s="507">
        <v>4</v>
      </c>
      <c r="U12" s="82">
        <v>4</v>
      </c>
      <c r="V12" s="507">
        <v>4</v>
      </c>
      <c r="W12" s="82"/>
      <c r="X12" s="294"/>
      <c r="Y12" s="370"/>
      <c r="Z12" s="369"/>
      <c r="AA12" s="370"/>
      <c r="AB12" s="369"/>
      <c r="AC12" s="370"/>
      <c r="AD12" s="369"/>
      <c r="AE12" s="370"/>
      <c r="AF12" s="369"/>
      <c r="AG12" s="370"/>
      <c r="AH12" s="369"/>
      <c r="AI12" s="370"/>
      <c r="AJ12" s="369"/>
      <c r="AK12" s="469">
        <v>7</v>
      </c>
      <c r="AL12" s="506">
        <v>7</v>
      </c>
      <c r="AM12" s="469">
        <v>6</v>
      </c>
      <c r="AN12" s="505">
        <v>8</v>
      </c>
      <c r="AO12" s="469">
        <v>6</v>
      </c>
      <c r="AP12" s="505">
        <v>7</v>
      </c>
      <c r="AQ12" s="469">
        <v>4</v>
      </c>
      <c r="AR12" s="500">
        <v>2</v>
      </c>
      <c r="AS12" s="469">
        <v>3</v>
      </c>
      <c r="AT12" s="506">
        <v>5</v>
      </c>
      <c r="AU12" s="443"/>
      <c r="AV12" s="501"/>
      <c r="AW12" s="469"/>
      <c r="AX12" s="478"/>
      <c r="AY12" s="231"/>
      <c r="AZ12" s="230"/>
      <c r="BA12" s="231"/>
      <c r="BB12" s="230"/>
      <c r="BE12" s="18"/>
      <c r="BF12" s="18"/>
      <c r="BG12" s="18"/>
      <c r="BH12" s="18"/>
      <c r="BI12" s="18"/>
      <c r="BJ12" s="18"/>
      <c r="BK12" s="18"/>
      <c r="BL12" s="18"/>
    </row>
    <row r="13" spans="1:64" ht="13.15" customHeight="1">
      <c r="A13" s="375">
        <v>9</v>
      </c>
      <c r="B13" s="113" t="s">
        <v>88</v>
      </c>
      <c r="C13" s="557" t="s">
        <v>30</v>
      </c>
      <c r="D13" s="9">
        <f t="shared" si="1"/>
        <v>33</v>
      </c>
      <c r="E13" s="16">
        <f>SUM(L13+N13+Z13+AB13+AD13+AL13+AP13)</f>
        <v>31</v>
      </c>
      <c r="F13" s="48">
        <f>SUM(H13)</f>
        <v>2</v>
      </c>
      <c r="G13" s="381">
        <v>17</v>
      </c>
      <c r="H13" s="367">
        <v>2</v>
      </c>
      <c r="I13" s="10"/>
      <c r="J13" s="262"/>
      <c r="K13" s="82">
        <v>16</v>
      </c>
      <c r="L13" s="335">
        <v>3</v>
      </c>
      <c r="M13" s="82">
        <v>13</v>
      </c>
      <c r="N13" s="335">
        <v>6</v>
      </c>
      <c r="O13" s="82">
        <v>16</v>
      </c>
      <c r="P13" s="507">
        <v>3</v>
      </c>
      <c r="Q13" s="82"/>
      <c r="R13" s="81"/>
      <c r="S13" s="82"/>
      <c r="T13" s="81"/>
      <c r="U13" s="82"/>
      <c r="V13" s="81"/>
      <c r="W13" s="82"/>
      <c r="X13" s="294"/>
      <c r="Y13" s="370">
        <v>15</v>
      </c>
      <c r="Z13" s="335">
        <v>4</v>
      </c>
      <c r="AA13" s="370">
        <v>16</v>
      </c>
      <c r="AB13" s="335">
        <v>3</v>
      </c>
      <c r="AC13" s="370">
        <v>12</v>
      </c>
      <c r="AD13" s="335">
        <v>4</v>
      </c>
      <c r="AE13" s="370"/>
      <c r="AF13" s="369"/>
      <c r="AG13" s="370"/>
      <c r="AH13" s="369"/>
      <c r="AI13" s="370"/>
      <c r="AJ13" s="369"/>
      <c r="AK13" s="469">
        <v>9</v>
      </c>
      <c r="AL13" s="506">
        <v>5</v>
      </c>
      <c r="AM13" s="469">
        <v>11</v>
      </c>
      <c r="AN13" s="500">
        <v>3</v>
      </c>
      <c r="AO13" s="469">
        <v>7</v>
      </c>
      <c r="AP13" s="506">
        <v>6</v>
      </c>
      <c r="AQ13" s="469"/>
      <c r="AR13" s="500"/>
      <c r="AS13" s="469"/>
      <c r="AT13" s="500"/>
      <c r="AU13" s="443"/>
      <c r="AV13" s="501"/>
      <c r="AW13" s="469"/>
      <c r="AX13" s="478"/>
      <c r="AY13" s="238"/>
      <c r="AZ13" s="230"/>
      <c r="BA13" s="231"/>
      <c r="BB13" s="230"/>
      <c r="BE13" s="18"/>
      <c r="BF13" s="18"/>
      <c r="BG13" s="18"/>
      <c r="BH13" s="18"/>
      <c r="BI13" s="18"/>
      <c r="BJ13" s="18"/>
      <c r="BK13" s="18"/>
      <c r="BL13" s="18"/>
    </row>
    <row r="14" spans="1:64" ht="13.15" customHeight="1">
      <c r="A14" s="375">
        <v>10</v>
      </c>
      <c r="B14" s="90" t="s">
        <v>209</v>
      </c>
      <c r="C14" s="558" t="s">
        <v>208</v>
      </c>
      <c r="D14" s="9">
        <f t="shared" si="1"/>
        <v>13</v>
      </c>
      <c r="E14" s="16">
        <f>SUM(Z14+AB14+AD14+AF14+AH14+AN14+AP14)</f>
        <v>12</v>
      </c>
      <c r="F14" s="48">
        <f>SUM(J14)</f>
        <v>1</v>
      </c>
      <c r="G14" s="381"/>
      <c r="H14" s="262"/>
      <c r="I14" s="10">
        <v>8</v>
      </c>
      <c r="J14" s="367">
        <v>1</v>
      </c>
      <c r="K14" s="82">
        <v>18</v>
      </c>
      <c r="L14" s="507">
        <v>1</v>
      </c>
      <c r="M14" s="82"/>
      <c r="N14" s="81"/>
      <c r="O14" s="82"/>
      <c r="P14" s="81"/>
      <c r="Q14" s="82"/>
      <c r="R14" s="81"/>
      <c r="S14" s="82">
        <v>9</v>
      </c>
      <c r="T14" s="507">
        <v>1</v>
      </c>
      <c r="U14" s="82"/>
      <c r="V14" s="81"/>
      <c r="W14" s="82"/>
      <c r="X14" s="294"/>
      <c r="Y14" s="370">
        <v>18</v>
      </c>
      <c r="Z14" s="335">
        <v>1</v>
      </c>
      <c r="AA14" s="370">
        <v>18</v>
      </c>
      <c r="AB14" s="335">
        <v>1</v>
      </c>
      <c r="AC14" s="370">
        <v>15</v>
      </c>
      <c r="AD14" s="335">
        <v>1</v>
      </c>
      <c r="AE14" s="370">
        <v>6</v>
      </c>
      <c r="AF14" s="335">
        <v>1</v>
      </c>
      <c r="AG14" s="370">
        <v>6</v>
      </c>
      <c r="AH14" s="335">
        <v>1</v>
      </c>
      <c r="AI14" s="370">
        <v>5</v>
      </c>
      <c r="AJ14" s="369">
        <v>1</v>
      </c>
      <c r="AK14" s="443">
        <v>13</v>
      </c>
      <c r="AL14" s="501">
        <v>1</v>
      </c>
      <c r="AM14" s="443">
        <v>12</v>
      </c>
      <c r="AN14" s="335">
        <v>2</v>
      </c>
      <c r="AO14" s="443">
        <v>8</v>
      </c>
      <c r="AP14" s="508">
        <v>5</v>
      </c>
      <c r="AQ14" s="443" t="s">
        <v>366</v>
      </c>
      <c r="AR14" s="501">
        <v>1</v>
      </c>
      <c r="AS14" s="443" t="s">
        <v>365</v>
      </c>
      <c r="AT14" s="501">
        <v>1</v>
      </c>
      <c r="AU14" s="443" t="s">
        <v>365</v>
      </c>
      <c r="AV14" s="501">
        <v>1</v>
      </c>
      <c r="AW14" s="443"/>
      <c r="AX14" s="448"/>
      <c r="AY14" s="235"/>
      <c r="AZ14" s="234"/>
      <c r="BA14" s="235"/>
      <c r="BB14" s="234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3.15" customHeight="1">
      <c r="A15" s="375">
        <v>11</v>
      </c>
      <c r="B15" s="510" t="s">
        <v>359</v>
      </c>
      <c r="C15" s="559" t="s">
        <v>29</v>
      </c>
      <c r="D15" s="9">
        <f t="shared" si="1"/>
        <v>13</v>
      </c>
      <c r="E15" s="16">
        <f>SUM(AL15+AN15+AR15+AT15)</f>
        <v>13</v>
      </c>
      <c r="F15" s="48">
        <f>SUM(J15)</f>
        <v>0</v>
      </c>
      <c r="G15" s="381"/>
      <c r="H15" s="262"/>
      <c r="I15" s="10"/>
      <c r="J15" s="262"/>
      <c r="K15" s="82"/>
      <c r="L15" s="81"/>
      <c r="M15" s="82"/>
      <c r="N15" s="81"/>
      <c r="O15" s="82"/>
      <c r="P15" s="81"/>
      <c r="Q15" s="82"/>
      <c r="R15" s="81"/>
      <c r="S15" s="82"/>
      <c r="T15" s="81"/>
      <c r="U15" s="82"/>
      <c r="V15" s="81"/>
      <c r="W15" s="82"/>
      <c r="X15" s="294"/>
      <c r="Y15" s="370"/>
      <c r="Z15" s="369"/>
      <c r="AA15" s="370"/>
      <c r="AB15" s="369"/>
      <c r="AC15" s="370"/>
      <c r="AD15" s="369"/>
      <c r="AE15" s="370"/>
      <c r="AF15" s="369"/>
      <c r="AG15" s="370"/>
      <c r="AH15" s="369"/>
      <c r="AI15" s="370"/>
      <c r="AJ15" s="369"/>
      <c r="AK15" s="443">
        <v>10</v>
      </c>
      <c r="AL15" s="335">
        <v>4</v>
      </c>
      <c r="AM15" s="443">
        <v>8</v>
      </c>
      <c r="AN15" s="335">
        <v>6</v>
      </c>
      <c r="AO15" s="171"/>
      <c r="AP15" s="170"/>
      <c r="AQ15" s="443">
        <v>5</v>
      </c>
      <c r="AR15" s="335">
        <v>1</v>
      </c>
      <c r="AS15" s="443">
        <v>5</v>
      </c>
      <c r="AT15" s="335">
        <v>2</v>
      </c>
      <c r="AU15" s="443"/>
      <c r="AV15" s="501"/>
      <c r="AW15" s="469">
        <v>3</v>
      </c>
      <c r="AX15" s="478">
        <v>2</v>
      </c>
      <c r="AY15" s="239"/>
      <c r="AZ15" s="268"/>
      <c r="BA15" s="239"/>
      <c r="BB15" s="268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3.15" customHeight="1">
      <c r="A16" s="375">
        <v>12</v>
      </c>
      <c r="B16" s="502" t="s">
        <v>360</v>
      </c>
      <c r="C16" s="560" t="s">
        <v>361</v>
      </c>
      <c r="D16" s="9">
        <f t="shared" si="1"/>
        <v>3</v>
      </c>
      <c r="E16" s="16">
        <f>SUM(AP16+AT16)</f>
        <v>3</v>
      </c>
      <c r="F16" s="48">
        <f>SUM(J16)</f>
        <v>0</v>
      </c>
      <c r="G16" s="381"/>
      <c r="H16" s="262"/>
      <c r="I16" s="10"/>
      <c r="J16" s="262"/>
      <c r="K16" s="82"/>
      <c r="L16" s="81"/>
      <c r="M16" s="82"/>
      <c r="N16" s="81"/>
      <c r="O16" s="82"/>
      <c r="P16" s="81"/>
      <c r="Q16" s="82"/>
      <c r="R16" s="81"/>
      <c r="S16" s="82"/>
      <c r="T16" s="81"/>
      <c r="U16" s="82"/>
      <c r="V16" s="81"/>
      <c r="W16" s="82"/>
      <c r="X16" s="294"/>
      <c r="Y16" s="370"/>
      <c r="Z16" s="369"/>
      <c r="AA16" s="370"/>
      <c r="AB16" s="369"/>
      <c r="AC16" s="370"/>
      <c r="AD16" s="369"/>
      <c r="AE16" s="370"/>
      <c r="AF16" s="369"/>
      <c r="AG16" s="370"/>
      <c r="AH16" s="369"/>
      <c r="AI16" s="370"/>
      <c r="AJ16" s="369"/>
      <c r="AK16" s="443"/>
      <c r="AL16" s="501"/>
      <c r="AM16" s="443"/>
      <c r="AN16" s="501"/>
      <c r="AO16" s="443">
        <v>11</v>
      </c>
      <c r="AP16" s="508">
        <v>2</v>
      </c>
      <c r="AQ16" s="443"/>
      <c r="AR16" s="501"/>
      <c r="AS16" s="443">
        <v>6</v>
      </c>
      <c r="AT16" s="335">
        <v>1</v>
      </c>
      <c r="AU16" s="443"/>
      <c r="AV16" s="501"/>
      <c r="AW16" s="443"/>
      <c r="AX16" s="448"/>
      <c r="AY16" s="235"/>
      <c r="AZ16" s="234"/>
      <c r="BA16" s="235"/>
      <c r="BB16" s="234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54" s="2" customFormat="1" ht="13.15" customHeight="1" thickBot="1">
      <c r="A17" s="375">
        <v>13</v>
      </c>
      <c r="B17" s="509" t="s">
        <v>362</v>
      </c>
      <c r="C17" s="561" t="s">
        <v>361</v>
      </c>
      <c r="D17" s="9">
        <f t="shared" si="1"/>
        <v>2</v>
      </c>
      <c r="E17" s="16">
        <f>SUM(AP17+AT17)</f>
        <v>2</v>
      </c>
      <c r="F17" s="48">
        <f>SUM(J17)</f>
        <v>0</v>
      </c>
      <c r="G17" s="381"/>
      <c r="H17" s="262"/>
      <c r="I17" s="10"/>
      <c r="J17" s="262"/>
      <c r="K17" s="82"/>
      <c r="L17" s="81"/>
      <c r="M17" s="82"/>
      <c r="N17" s="81"/>
      <c r="O17" s="82"/>
      <c r="P17" s="81"/>
      <c r="Q17" s="82"/>
      <c r="R17" s="81"/>
      <c r="S17" s="82"/>
      <c r="T17" s="81"/>
      <c r="U17" s="82"/>
      <c r="V17" s="81"/>
      <c r="W17" s="82"/>
      <c r="X17" s="294"/>
      <c r="Y17" s="370"/>
      <c r="Z17" s="369"/>
      <c r="AA17" s="370"/>
      <c r="AB17" s="369"/>
      <c r="AC17" s="370"/>
      <c r="AD17" s="369"/>
      <c r="AE17" s="370"/>
      <c r="AF17" s="369"/>
      <c r="AG17" s="370"/>
      <c r="AH17" s="369"/>
      <c r="AI17" s="370"/>
      <c r="AJ17" s="369"/>
      <c r="AK17" s="443"/>
      <c r="AL17" s="501"/>
      <c r="AM17" s="443"/>
      <c r="AN17" s="501"/>
      <c r="AO17" s="443">
        <v>12</v>
      </c>
      <c r="AP17" s="508">
        <v>1</v>
      </c>
      <c r="AQ17" s="443"/>
      <c r="AR17" s="501"/>
      <c r="AS17" s="443">
        <v>6</v>
      </c>
      <c r="AT17" s="335">
        <v>1</v>
      </c>
      <c r="AU17" s="443"/>
      <c r="AV17" s="501"/>
      <c r="AW17" s="443"/>
      <c r="AX17" s="448"/>
      <c r="AY17" s="235"/>
      <c r="AZ17" s="234"/>
      <c r="BA17" s="235"/>
      <c r="BB17" s="234"/>
    </row>
    <row r="18" spans="1:54">
      <c r="K18" s="26"/>
      <c r="L18" s="275"/>
      <c r="M18" s="26"/>
      <c r="N18" s="26"/>
      <c r="O18" s="26"/>
      <c r="P18" s="26"/>
      <c r="Q18" s="26"/>
      <c r="R18" s="302"/>
      <c r="S18" s="26"/>
      <c r="T18" s="26"/>
      <c r="U18" s="26"/>
      <c r="V18" s="26"/>
      <c r="W18" s="26"/>
      <c r="X18" s="26"/>
      <c r="Y18" s="26"/>
      <c r="Z18" s="26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</row>
    <row r="19" spans="1:54">
      <c r="K19" s="26"/>
      <c r="L19" s="275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</row>
  </sheetData>
  <sortState ref="A6:BL17">
    <sortCondition descending="1" ref="D6:D17"/>
  </sortState>
  <mergeCells count="5">
    <mergeCell ref="Y2:AJ2"/>
    <mergeCell ref="AY2:BB2"/>
    <mergeCell ref="G2:J2"/>
    <mergeCell ref="K2:X2"/>
    <mergeCell ref="AK2:AX2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  <ignoredErrors>
    <ignoredError sqref="F10:F1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">
    <tabColor rgb="FF181DEC"/>
  </sheetPr>
  <dimension ref="A1:BD253"/>
  <sheetViews>
    <sheetView zoomScaleNormal="100" workbookViewId="0">
      <pane xSplit="6" topLeftCell="K1" activePane="topRight" state="frozen"/>
      <selection pane="topRight" activeCell="C19" sqref="C19"/>
    </sheetView>
  </sheetViews>
  <sheetFormatPr defaultRowHeight="12.75"/>
  <cols>
    <col min="1" max="1" width="3.7109375" customWidth="1"/>
    <col min="2" max="2" width="25.7109375" customWidth="1"/>
    <col min="3" max="6" width="4.7109375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8" customWidth="1"/>
    <col min="14" max="14" width="3.7109375" style="8" customWidth="1"/>
    <col min="15" max="15" width="7.7109375" style="8" customWidth="1"/>
    <col min="16" max="16" width="3.7109375" style="8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8.28515625" customWidth="1"/>
    <col min="38" max="38" width="3.7109375" customWidth="1"/>
    <col min="39" max="39" width="7.7109375" customWidth="1"/>
    <col min="40" max="40" width="3.7109375" customWidth="1"/>
    <col min="41" max="41" width="8.42578125" customWidth="1"/>
    <col min="42" max="42" width="3.7109375" customWidth="1"/>
    <col min="43" max="43" width="7.7109375" customWidth="1"/>
    <col min="44" max="44" width="3.7109375" customWidth="1"/>
    <col min="45" max="45" width="8.5703125" customWidth="1"/>
    <col min="46" max="46" width="3.5703125" customWidth="1"/>
    <col min="47" max="47" width="8.5703125" customWidth="1"/>
    <col min="48" max="48" width="3.7109375" customWidth="1"/>
    <col min="49" max="49" width="7.85546875" customWidth="1"/>
    <col min="50" max="50" width="3.7109375" customWidth="1"/>
    <col min="51" max="51" width="8.5703125" customWidth="1"/>
    <col min="52" max="52" width="3.7109375" customWidth="1"/>
    <col min="53" max="53" width="8.7109375" customWidth="1"/>
    <col min="54" max="54" width="3.7109375" customWidth="1"/>
    <col min="55" max="55" width="8.5703125" customWidth="1"/>
    <col min="56" max="56" width="3.7109375" customWidth="1"/>
    <col min="57" max="57" width="8.5703125" customWidth="1"/>
    <col min="58" max="58" width="3.7109375" customWidth="1"/>
  </cols>
  <sheetData>
    <row r="1" spans="1:56" ht="13.5" thickBot="1"/>
    <row r="2" spans="1:56" s="3" customFormat="1" ht="13.5" thickBot="1">
      <c r="B2" s="148" t="s">
        <v>188</v>
      </c>
      <c r="C2" s="30"/>
      <c r="D2" s="110"/>
      <c r="E2" s="109"/>
      <c r="F2" s="30"/>
      <c r="G2" s="571" t="s">
        <v>231</v>
      </c>
      <c r="H2" s="574"/>
      <c r="I2" s="574"/>
      <c r="J2" s="575"/>
      <c r="K2" s="562" t="s">
        <v>187</v>
      </c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4"/>
      <c r="W2" s="562" t="s">
        <v>340</v>
      </c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579"/>
      <c r="AK2" s="587" t="s">
        <v>24</v>
      </c>
      <c r="AL2" s="568"/>
      <c r="AM2" s="568"/>
      <c r="AN2" s="568"/>
      <c r="AO2" s="568"/>
      <c r="AP2" s="568"/>
      <c r="AQ2" s="568"/>
      <c r="AR2" s="568"/>
      <c r="AS2" s="568"/>
      <c r="AT2" s="568"/>
      <c r="AU2" s="568"/>
      <c r="AV2" s="568"/>
      <c r="AW2" s="568"/>
      <c r="AX2" s="590"/>
      <c r="AY2" s="580" t="s">
        <v>136</v>
      </c>
      <c r="AZ2" s="581"/>
      <c r="BA2" s="581"/>
      <c r="BB2" s="582"/>
    </row>
    <row r="3" spans="1:56" s="4" customFormat="1" ht="13.15" customHeight="1">
      <c r="B3" s="157" t="s">
        <v>200</v>
      </c>
      <c r="C3" s="133"/>
      <c r="D3" s="139" t="s">
        <v>7</v>
      </c>
      <c r="E3" s="140" t="s">
        <v>11</v>
      </c>
      <c r="F3" s="28" t="s">
        <v>12</v>
      </c>
      <c r="G3" s="121" t="s">
        <v>6</v>
      </c>
      <c r="H3" s="32"/>
      <c r="I3" s="32" t="s">
        <v>6</v>
      </c>
      <c r="J3" s="33"/>
      <c r="K3" s="126" t="s">
        <v>6</v>
      </c>
      <c r="L3" s="35"/>
      <c r="M3" s="34" t="s">
        <v>6</v>
      </c>
      <c r="N3" s="35"/>
      <c r="O3" s="34" t="s">
        <v>6</v>
      </c>
      <c r="P3" s="34"/>
      <c r="Q3" s="34" t="s">
        <v>6</v>
      </c>
      <c r="R3" s="34"/>
      <c r="S3" s="36" t="s">
        <v>6</v>
      </c>
      <c r="T3" s="138"/>
      <c r="U3" s="36" t="s">
        <v>6</v>
      </c>
      <c r="V3" s="127"/>
      <c r="W3" s="137" t="s">
        <v>6</v>
      </c>
      <c r="X3" s="46"/>
      <c r="Y3" s="46" t="s">
        <v>6</v>
      </c>
      <c r="Z3" s="46"/>
      <c r="AA3" s="46" t="s">
        <v>6</v>
      </c>
      <c r="AB3" s="46"/>
      <c r="AC3" s="46" t="s">
        <v>6</v>
      </c>
      <c r="AD3" s="46"/>
      <c r="AE3" s="46" t="s">
        <v>6</v>
      </c>
      <c r="AF3" s="46"/>
      <c r="AG3" s="46" t="s">
        <v>6</v>
      </c>
      <c r="AH3" s="354"/>
      <c r="AI3" s="46" t="s">
        <v>6</v>
      </c>
      <c r="AJ3" s="47"/>
      <c r="AK3" s="158" t="s">
        <v>6</v>
      </c>
      <c r="AL3" s="158"/>
      <c r="AM3" s="158" t="s">
        <v>6</v>
      </c>
      <c r="AN3" s="161"/>
      <c r="AO3" s="160" t="s">
        <v>6</v>
      </c>
      <c r="AP3" s="160"/>
      <c r="AQ3" s="158" t="s">
        <v>6</v>
      </c>
      <c r="AR3" s="158"/>
      <c r="AS3" s="159" t="s">
        <v>6</v>
      </c>
      <c r="AT3" s="160"/>
      <c r="AU3" s="160" t="s">
        <v>6</v>
      </c>
      <c r="AV3" s="200"/>
      <c r="AW3" s="169" t="s">
        <v>6</v>
      </c>
      <c r="AX3" s="224"/>
      <c r="AY3" s="179" t="s">
        <v>6</v>
      </c>
      <c r="AZ3" s="42"/>
      <c r="BA3" s="43" t="s">
        <v>6</v>
      </c>
      <c r="BB3" s="44"/>
    </row>
    <row r="4" spans="1:56" ht="13.15" customHeight="1">
      <c r="B4" s="27" t="s">
        <v>0</v>
      </c>
      <c r="C4" s="27" t="s">
        <v>8</v>
      </c>
      <c r="D4" s="57" t="s">
        <v>5</v>
      </c>
      <c r="E4" s="141" t="s">
        <v>5</v>
      </c>
      <c r="F4" s="27" t="s">
        <v>5</v>
      </c>
      <c r="G4" s="122" t="s">
        <v>13</v>
      </c>
      <c r="H4" s="58" t="s">
        <v>5</v>
      </c>
      <c r="I4" s="59" t="s">
        <v>14</v>
      </c>
      <c r="J4" s="60" t="s">
        <v>5</v>
      </c>
      <c r="K4" s="94" t="s">
        <v>20</v>
      </c>
      <c r="L4" s="54" t="s">
        <v>5</v>
      </c>
      <c r="M4" s="61" t="s">
        <v>15</v>
      </c>
      <c r="N4" s="54" t="s">
        <v>5</v>
      </c>
      <c r="O4" s="55" t="s">
        <v>17</v>
      </c>
      <c r="P4" s="54" t="s">
        <v>5</v>
      </c>
      <c r="Q4" s="55" t="s">
        <v>16</v>
      </c>
      <c r="R4" s="54" t="s">
        <v>5</v>
      </c>
      <c r="S4" s="55" t="s">
        <v>18</v>
      </c>
      <c r="T4" s="54" t="s">
        <v>5</v>
      </c>
      <c r="U4" s="55" t="s">
        <v>184</v>
      </c>
      <c r="V4" s="56" t="s">
        <v>5</v>
      </c>
      <c r="W4" s="73" t="s">
        <v>20</v>
      </c>
      <c r="X4" s="74" t="s">
        <v>5</v>
      </c>
      <c r="Y4" s="73" t="s">
        <v>15</v>
      </c>
      <c r="Z4" s="74" t="s">
        <v>5</v>
      </c>
      <c r="AA4" s="73" t="s">
        <v>17</v>
      </c>
      <c r="AB4" s="74" t="s">
        <v>5</v>
      </c>
      <c r="AC4" s="73" t="s">
        <v>25</v>
      </c>
      <c r="AD4" s="74" t="s">
        <v>5</v>
      </c>
      <c r="AE4" s="73" t="s">
        <v>16</v>
      </c>
      <c r="AF4" s="74" t="s">
        <v>5</v>
      </c>
      <c r="AG4" s="73" t="s">
        <v>18</v>
      </c>
      <c r="AH4" s="74" t="s">
        <v>5</v>
      </c>
      <c r="AI4" s="73" t="s">
        <v>221</v>
      </c>
      <c r="AJ4" s="74" t="s">
        <v>5</v>
      </c>
      <c r="AK4" s="162" t="s">
        <v>20</v>
      </c>
      <c r="AL4" s="163" t="s">
        <v>5</v>
      </c>
      <c r="AM4" s="162" t="s">
        <v>15</v>
      </c>
      <c r="AN4" s="163" t="s">
        <v>5</v>
      </c>
      <c r="AO4" s="176" t="s">
        <v>17</v>
      </c>
      <c r="AP4" s="165" t="s">
        <v>5</v>
      </c>
      <c r="AQ4" s="162" t="s">
        <v>25</v>
      </c>
      <c r="AR4" s="163" t="s">
        <v>5</v>
      </c>
      <c r="AS4" s="164" t="s">
        <v>16</v>
      </c>
      <c r="AT4" s="165" t="s">
        <v>5</v>
      </c>
      <c r="AU4" s="176" t="s">
        <v>18</v>
      </c>
      <c r="AV4" s="165" t="s">
        <v>5</v>
      </c>
      <c r="AW4" s="171" t="s">
        <v>221</v>
      </c>
      <c r="AX4" s="170" t="s">
        <v>5</v>
      </c>
      <c r="AY4" s="180" t="s">
        <v>26</v>
      </c>
      <c r="AZ4" s="51" t="s">
        <v>5</v>
      </c>
      <c r="BA4" s="52" t="s">
        <v>27</v>
      </c>
      <c r="BB4" s="53" t="s">
        <v>5</v>
      </c>
    </row>
    <row r="5" spans="1:56" s="1" customFormat="1" ht="13.15" customHeight="1">
      <c r="A5" s="396">
        <v>1</v>
      </c>
      <c r="B5" s="552" t="s">
        <v>70</v>
      </c>
      <c r="C5" s="390" t="s">
        <v>40</v>
      </c>
      <c r="D5" s="429">
        <f t="shared" ref="D5:D8" si="0">F5+E5</f>
        <v>138</v>
      </c>
      <c r="E5" s="67">
        <f>SUM(L5+N5+P5+X5+AB5+AL5+AN5)</f>
        <v>111</v>
      </c>
      <c r="F5" s="68">
        <f>SUM(H5+V5)</f>
        <v>27</v>
      </c>
      <c r="G5" s="96">
        <v>3</v>
      </c>
      <c r="H5" s="332">
        <v>12</v>
      </c>
      <c r="I5" s="96">
        <v>2</v>
      </c>
      <c r="J5" s="251">
        <v>6</v>
      </c>
      <c r="K5" s="82">
        <v>2</v>
      </c>
      <c r="L5" s="335">
        <v>16</v>
      </c>
      <c r="M5" s="82">
        <v>2</v>
      </c>
      <c r="N5" s="335">
        <v>16</v>
      </c>
      <c r="O5" s="82">
        <v>2</v>
      </c>
      <c r="P5" s="335">
        <v>16</v>
      </c>
      <c r="Q5" s="82">
        <v>2</v>
      </c>
      <c r="R5" s="81">
        <v>7</v>
      </c>
      <c r="S5" s="82">
        <v>1</v>
      </c>
      <c r="T5" s="511">
        <v>9</v>
      </c>
      <c r="U5" s="82">
        <v>2</v>
      </c>
      <c r="V5" s="332">
        <v>15</v>
      </c>
      <c r="W5" s="355">
        <v>2</v>
      </c>
      <c r="X5" s="334">
        <v>14</v>
      </c>
      <c r="Y5" s="355">
        <v>3</v>
      </c>
      <c r="Z5" s="545">
        <v>11</v>
      </c>
      <c r="AA5" s="355">
        <v>3</v>
      </c>
      <c r="AB5" s="334">
        <v>12</v>
      </c>
      <c r="AC5" s="355">
        <v>2</v>
      </c>
      <c r="AD5" s="376">
        <v>8</v>
      </c>
      <c r="AE5" s="355">
        <v>2</v>
      </c>
      <c r="AF5" s="376">
        <v>8</v>
      </c>
      <c r="AG5" s="355">
        <v>2</v>
      </c>
      <c r="AH5" s="376">
        <v>7</v>
      </c>
      <c r="AI5" s="355">
        <v>1</v>
      </c>
      <c r="AJ5" s="356">
        <v>8</v>
      </c>
      <c r="AK5" s="469">
        <v>1</v>
      </c>
      <c r="AL5" s="312">
        <v>20</v>
      </c>
      <c r="AM5" s="469">
        <v>2</v>
      </c>
      <c r="AN5" s="312">
        <v>17</v>
      </c>
      <c r="AO5" s="469"/>
      <c r="AP5" s="500"/>
      <c r="AQ5" s="469">
        <v>1</v>
      </c>
      <c r="AR5" s="500">
        <v>10</v>
      </c>
      <c r="AS5" s="469"/>
      <c r="AT5" s="500"/>
      <c r="AU5" s="469"/>
      <c r="AV5" s="529"/>
      <c r="AW5" s="469"/>
      <c r="AX5" s="527"/>
      <c r="AY5" s="231"/>
      <c r="AZ5" s="230"/>
      <c r="BA5" s="258"/>
      <c r="BB5" s="258"/>
    </row>
    <row r="6" spans="1:56" s="1" customFormat="1" ht="13.15" customHeight="1">
      <c r="A6" s="396">
        <v>2</v>
      </c>
      <c r="B6" s="397" t="s">
        <v>71</v>
      </c>
      <c r="C6" s="393" t="s">
        <v>68</v>
      </c>
      <c r="D6" s="429">
        <f t="shared" si="0"/>
        <v>111</v>
      </c>
      <c r="E6" s="67">
        <f>SUM(L6+N6+P6+X6+AL6+AN6+AP6)</f>
        <v>93</v>
      </c>
      <c r="F6" s="68">
        <f>SUM(H6+V6)</f>
        <v>18</v>
      </c>
      <c r="G6" s="96">
        <v>5</v>
      </c>
      <c r="H6" s="332">
        <v>9</v>
      </c>
      <c r="I6" s="96">
        <v>3</v>
      </c>
      <c r="J6" s="251">
        <v>3</v>
      </c>
      <c r="K6" s="82">
        <v>3</v>
      </c>
      <c r="L6" s="335">
        <v>12</v>
      </c>
      <c r="M6" s="82">
        <v>3</v>
      </c>
      <c r="N6" s="335">
        <v>12</v>
      </c>
      <c r="O6" s="82">
        <v>3</v>
      </c>
      <c r="P6" s="335">
        <v>12</v>
      </c>
      <c r="Q6" s="82">
        <v>4</v>
      </c>
      <c r="R6" s="81">
        <v>2</v>
      </c>
      <c r="S6" s="82">
        <v>2</v>
      </c>
      <c r="T6" s="511">
        <v>6</v>
      </c>
      <c r="U6" s="82">
        <v>4</v>
      </c>
      <c r="V6" s="332">
        <v>9</v>
      </c>
      <c r="W6" s="355">
        <v>3</v>
      </c>
      <c r="X6" s="334">
        <v>10</v>
      </c>
      <c r="Y6" s="355">
        <v>4</v>
      </c>
      <c r="Z6" s="545">
        <v>9</v>
      </c>
      <c r="AA6" s="355">
        <v>5</v>
      </c>
      <c r="AB6" s="545">
        <v>9</v>
      </c>
      <c r="AC6" s="355">
        <v>3</v>
      </c>
      <c r="AD6" s="376">
        <v>5</v>
      </c>
      <c r="AE6" s="355">
        <v>4</v>
      </c>
      <c r="AF6" s="376">
        <v>3</v>
      </c>
      <c r="AG6" s="355"/>
      <c r="AH6" s="376"/>
      <c r="AI6" s="355">
        <v>2</v>
      </c>
      <c r="AJ6" s="356">
        <v>6</v>
      </c>
      <c r="AK6" s="469">
        <v>2</v>
      </c>
      <c r="AL6" s="312">
        <v>16</v>
      </c>
      <c r="AM6" s="469">
        <v>3</v>
      </c>
      <c r="AN6" s="312">
        <v>13</v>
      </c>
      <c r="AO6" s="469">
        <v>1</v>
      </c>
      <c r="AP6" s="506">
        <v>18</v>
      </c>
      <c r="AQ6" s="469">
        <v>2</v>
      </c>
      <c r="AR6" s="500">
        <v>7</v>
      </c>
      <c r="AS6" s="469">
        <v>1</v>
      </c>
      <c r="AT6" s="500">
        <v>9</v>
      </c>
      <c r="AU6" s="469">
        <v>3</v>
      </c>
      <c r="AV6" s="529">
        <v>3</v>
      </c>
      <c r="AW6" s="469">
        <v>6</v>
      </c>
      <c r="AX6" s="478">
        <v>1</v>
      </c>
      <c r="AY6" s="231"/>
      <c r="AZ6" s="230"/>
      <c r="BA6" s="258"/>
      <c r="BB6" s="258"/>
    </row>
    <row r="7" spans="1:56" s="1" customFormat="1" ht="13.15" customHeight="1">
      <c r="A7" s="396">
        <v>3</v>
      </c>
      <c r="B7" s="395" t="s">
        <v>69</v>
      </c>
      <c r="C7" s="393" t="s">
        <v>36</v>
      </c>
      <c r="D7" s="429">
        <f t="shared" si="0"/>
        <v>92</v>
      </c>
      <c r="E7" s="67">
        <f>SUM(L7+N7+P7+AB7+AL7+AN7+AR7)</f>
        <v>73</v>
      </c>
      <c r="F7" s="68">
        <f>SUM(H7+J7)</f>
        <v>19</v>
      </c>
      <c r="G7" s="96">
        <v>4</v>
      </c>
      <c r="H7" s="332">
        <v>10</v>
      </c>
      <c r="I7" s="96">
        <v>1</v>
      </c>
      <c r="J7" s="332">
        <v>9</v>
      </c>
      <c r="K7" s="82">
        <v>4</v>
      </c>
      <c r="L7" s="335">
        <v>10</v>
      </c>
      <c r="M7" s="82">
        <v>4</v>
      </c>
      <c r="N7" s="335">
        <v>10</v>
      </c>
      <c r="O7" s="82">
        <v>4</v>
      </c>
      <c r="P7" s="335">
        <v>10</v>
      </c>
      <c r="Q7" s="82">
        <v>3</v>
      </c>
      <c r="R7" s="81">
        <v>4</v>
      </c>
      <c r="S7" s="82">
        <v>3</v>
      </c>
      <c r="T7" s="290">
        <v>3</v>
      </c>
      <c r="U7" s="82">
        <v>5</v>
      </c>
      <c r="V7" s="294">
        <v>8</v>
      </c>
      <c r="W7" s="355">
        <v>4</v>
      </c>
      <c r="X7" s="545">
        <v>8</v>
      </c>
      <c r="Y7" s="355">
        <v>5</v>
      </c>
      <c r="Z7" s="545">
        <v>8</v>
      </c>
      <c r="AA7" s="355">
        <v>4</v>
      </c>
      <c r="AB7" s="334">
        <v>10</v>
      </c>
      <c r="AC7" s="355">
        <v>4</v>
      </c>
      <c r="AD7" s="376">
        <v>3</v>
      </c>
      <c r="AE7" s="355">
        <v>3</v>
      </c>
      <c r="AF7" s="545">
        <v>5</v>
      </c>
      <c r="AG7" s="355">
        <v>3</v>
      </c>
      <c r="AH7" s="376">
        <v>4</v>
      </c>
      <c r="AI7" s="355">
        <v>1</v>
      </c>
      <c r="AJ7" s="356">
        <v>8</v>
      </c>
      <c r="AK7" s="469">
        <v>3</v>
      </c>
      <c r="AL7" s="312">
        <v>12</v>
      </c>
      <c r="AM7" s="469">
        <v>4</v>
      </c>
      <c r="AN7" s="312">
        <v>11</v>
      </c>
      <c r="AO7" s="469"/>
      <c r="AP7" s="500"/>
      <c r="AQ7" s="469">
        <v>1</v>
      </c>
      <c r="AR7" s="506">
        <v>10</v>
      </c>
      <c r="AS7" s="469"/>
      <c r="AT7" s="500"/>
      <c r="AU7" s="469"/>
      <c r="AV7" s="529"/>
      <c r="AW7" s="469"/>
      <c r="AX7" s="478"/>
      <c r="AY7" s="231"/>
      <c r="AZ7" s="230"/>
      <c r="BA7" s="258"/>
      <c r="BB7" s="258"/>
    </row>
    <row r="8" spans="1:56" s="1" customFormat="1" ht="13.15" customHeight="1">
      <c r="A8" s="392">
        <v>4</v>
      </c>
      <c r="B8" s="394" t="s">
        <v>133</v>
      </c>
      <c r="C8" s="398" t="s">
        <v>45</v>
      </c>
      <c r="D8" s="429">
        <f t="shared" si="0"/>
        <v>80</v>
      </c>
      <c r="E8" s="67">
        <f>SUM(N8+T8+AB8+AD8+AF8+AN8+AP8)</f>
        <v>65</v>
      </c>
      <c r="F8" s="68">
        <f>SUM(H8+V8)</f>
        <v>15</v>
      </c>
      <c r="G8" s="96">
        <v>6</v>
      </c>
      <c r="H8" s="332">
        <v>8</v>
      </c>
      <c r="I8" s="96">
        <v>2</v>
      </c>
      <c r="J8" s="251">
        <v>6</v>
      </c>
      <c r="K8" s="82">
        <v>8</v>
      </c>
      <c r="L8" s="81">
        <v>6</v>
      </c>
      <c r="M8" s="82">
        <v>6</v>
      </c>
      <c r="N8" s="335">
        <v>8</v>
      </c>
      <c r="O8" s="82">
        <v>8</v>
      </c>
      <c r="P8" s="81">
        <v>6</v>
      </c>
      <c r="Q8" s="82">
        <v>2</v>
      </c>
      <c r="R8" s="511">
        <v>7</v>
      </c>
      <c r="S8" s="82">
        <v>1</v>
      </c>
      <c r="T8" s="313">
        <v>9</v>
      </c>
      <c r="U8" s="82">
        <v>6</v>
      </c>
      <c r="V8" s="332">
        <v>7</v>
      </c>
      <c r="W8" s="355"/>
      <c r="X8" s="376"/>
      <c r="Y8" s="355">
        <v>6</v>
      </c>
      <c r="Z8" s="376">
        <v>7</v>
      </c>
      <c r="AA8" s="355">
        <v>6</v>
      </c>
      <c r="AB8" s="334">
        <v>8</v>
      </c>
      <c r="AC8" s="355">
        <v>2</v>
      </c>
      <c r="AD8" s="334">
        <v>8</v>
      </c>
      <c r="AE8" s="355">
        <v>2</v>
      </c>
      <c r="AF8" s="334">
        <v>8</v>
      </c>
      <c r="AG8" s="355">
        <v>2</v>
      </c>
      <c r="AH8" s="545">
        <v>7</v>
      </c>
      <c r="AI8" s="355">
        <v>1</v>
      </c>
      <c r="AJ8" s="356">
        <v>8</v>
      </c>
      <c r="AK8" s="469">
        <v>8</v>
      </c>
      <c r="AL8" s="470">
        <v>6</v>
      </c>
      <c r="AM8" s="469">
        <v>5</v>
      </c>
      <c r="AN8" s="312">
        <v>10</v>
      </c>
      <c r="AO8" s="469">
        <v>2</v>
      </c>
      <c r="AP8" s="506">
        <v>14</v>
      </c>
      <c r="AQ8" s="469"/>
      <c r="AR8" s="500"/>
      <c r="AS8" s="469"/>
      <c r="AT8" s="500"/>
      <c r="AU8" s="469"/>
      <c r="AV8" s="529"/>
      <c r="AW8" s="469"/>
      <c r="AX8" s="478"/>
      <c r="AY8" s="231"/>
      <c r="AZ8" s="230"/>
      <c r="BA8" s="258"/>
      <c r="BB8" s="258"/>
    </row>
    <row r="9" spans="1:56" s="1" customFormat="1" ht="13.15" customHeight="1">
      <c r="A9" s="302">
        <v>5</v>
      </c>
      <c r="B9" s="257" t="s">
        <v>67</v>
      </c>
      <c r="C9" s="85" t="s">
        <v>68</v>
      </c>
      <c r="D9" s="66">
        <f t="shared" ref="D9:D17" si="1">F9+E9</f>
        <v>54</v>
      </c>
      <c r="E9" s="67">
        <f>SUM(L9+P9+AB9+AD9+AL9+AN9+AP9)</f>
        <v>42</v>
      </c>
      <c r="F9" s="68">
        <f>SUM(H9+V9)</f>
        <v>12</v>
      </c>
      <c r="G9" s="96">
        <v>8</v>
      </c>
      <c r="H9" s="332">
        <v>6</v>
      </c>
      <c r="I9" s="96">
        <v>4</v>
      </c>
      <c r="J9" s="251">
        <v>1</v>
      </c>
      <c r="K9" s="82">
        <v>10</v>
      </c>
      <c r="L9" s="335">
        <v>4</v>
      </c>
      <c r="M9" s="82">
        <v>10</v>
      </c>
      <c r="N9" s="507">
        <v>4</v>
      </c>
      <c r="O9" s="82">
        <v>7</v>
      </c>
      <c r="P9" s="335">
        <v>7</v>
      </c>
      <c r="Q9" s="82">
        <v>5</v>
      </c>
      <c r="R9" s="290">
        <v>1</v>
      </c>
      <c r="S9" s="82">
        <v>4</v>
      </c>
      <c r="T9" s="290">
        <v>1</v>
      </c>
      <c r="U9" s="82">
        <v>7</v>
      </c>
      <c r="V9" s="332">
        <v>6</v>
      </c>
      <c r="W9" s="355">
        <v>8</v>
      </c>
      <c r="X9" s="545">
        <v>4</v>
      </c>
      <c r="Y9" s="355">
        <v>9</v>
      </c>
      <c r="Z9" s="545">
        <v>4</v>
      </c>
      <c r="AA9" s="355">
        <v>9</v>
      </c>
      <c r="AB9" s="334">
        <v>5</v>
      </c>
      <c r="AC9" s="355">
        <v>3</v>
      </c>
      <c r="AD9" s="334">
        <v>5</v>
      </c>
      <c r="AE9" s="355">
        <v>4</v>
      </c>
      <c r="AF9" s="376">
        <v>3</v>
      </c>
      <c r="AG9" s="355">
        <v>4</v>
      </c>
      <c r="AH9" s="376">
        <v>2</v>
      </c>
      <c r="AI9" s="355">
        <v>2</v>
      </c>
      <c r="AJ9" s="356">
        <v>6</v>
      </c>
      <c r="AK9" s="469">
        <v>7</v>
      </c>
      <c r="AL9" s="312">
        <v>7</v>
      </c>
      <c r="AM9" s="469">
        <v>9</v>
      </c>
      <c r="AN9" s="312">
        <v>6</v>
      </c>
      <c r="AO9" s="469">
        <v>4</v>
      </c>
      <c r="AP9" s="506">
        <v>8</v>
      </c>
      <c r="AQ9" s="469"/>
      <c r="AR9" s="500"/>
      <c r="AS9" s="469"/>
      <c r="AT9" s="500"/>
      <c r="AU9" s="469"/>
      <c r="AV9" s="529"/>
      <c r="AW9" s="469"/>
      <c r="AX9" s="478"/>
      <c r="AY9" s="231"/>
      <c r="AZ9" s="230"/>
      <c r="BA9" s="258"/>
      <c r="BB9" s="258"/>
    </row>
    <row r="10" spans="1:56" s="1" customFormat="1" ht="13.15" customHeight="1">
      <c r="A10" s="302">
        <v>6</v>
      </c>
      <c r="B10" s="86" t="s">
        <v>128</v>
      </c>
      <c r="C10" s="86" t="s">
        <v>28</v>
      </c>
      <c r="D10" s="66">
        <f t="shared" si="1"/>
        <v>53</v>
      </c>
      <c r="E10" s="67">
        <f>SUM(L10+N10+P10+X10+AB10+AL10+AP10)</f>
        <v>46</v>
      </c>
      <c r="F10" s="68">
        <f>SUM(H10+V10)</f>
        <v>7</v>
      </c>
      <c r="G10" s="96">
        <v>10</v>
      </c>
      <c r="H10" s="332">
        <v>4</v>
      </c>
      <c r="I10" s="96">
        <v>4</v>
      </c>
      <c r="J10" s="251">
        <v>1</v>
      </c>
      <c r="K10" s="82">
        <v>5</v>
      </c>
      <c r="L10" s="335">
        <v>9</v>
      </c>
      <c r="M10" s="82">
        <v>7</v>
      </c>
      <c r="N10" s="335">
        <v>7</v>
      </c>
      <c r="O10" s="82">
        <v>10</v>
      </c>
      <c r="P10" s="335">
        <v>4</v>
      </c>
      <c r="Q10" s="82">
        <v>5</v>
      </c>
      <c r="R10" s="290">
        <v>1</v>
      </c>
      <c r="S10" s="82">
        <v>4</v>
      </c>
      <c r="T10" s="290">
        <v>1</v>
      </c>
      <c r="U10" s="82">
        <v>10</v>
      </c>
      <c r="V10" s="332">
        <v>3</v>
      </c>
      <c r="W10" s="355">
        <v>5</v>
      </c>
      <c r="X10" s="334">
        <v>7</v>
      </c>
      <c r="Y10" s="355">
        <v>10</v>
      </c>
      <c r="Z10" s="545">
        <v>3</v>
      </c>
      <c r="AA10" s="355">
        <v>10</v>
      </c>
      <c r="AB10" s="334">
        <v>4</v>
      </c>
      <c r="AC10" s="355">
        <v>5</v>
      </c>
      <c r="AD10" s="545">
        <v>2</v>
      </c>
      <c r="AE10" s="355">
        <v>5</v>
      </c>
      <c r="AF10" s="376">
        <v>2</v>
      </c>
      <c r="AG10" s="355">
        <v>4</v>
      </c>
      <c r="AH10" s="376">
        <v>2</v>
      </c>
      <c r="AI10" s="363">
        <v>6</v>
      </c>
      <c r="AJ10" s="358">
        <v>1</v>
      </c>
      <c r="AK10" s="528">
        <v>4</v>
      </c>
      <c r="AL10" s="312">
        <v>10</v>
      </c>
      <c r="AM10" s="528">
        <v>12</v>
      </c>
      <c r="AN10" s="470">
        <v>3</v>
      </c>
      <c r="AO10" s="528">
        <v>7</v>
      </c>
      <c r="AP10" s="506">
        <v>5</v>
      </c>
      <c r="AQ10" s="469">
        <v>3</v>
      </c>
      <c r="AR10" s="500">
        <v>4</v>
      </c>
      <c r="AS10" s="469">
        <v>3</v>
      </c>
      <c r="AT10" s="529">
        <v>3</v>
      </c>
      <c r="AU10" s="469">
        <v>4</v>
      </c>
      <c r="AV10" s="529">
        <v>1</v>
      </c>
      <c r="AW10" s="528"/>
      <c r="AX10" s="478"/>
      <c r="AY10" s="238"/>
      <c r="AZ10" s="238"/>
      <c r="BA10" s="258"/>
      <c r="BB10" s="258"/>
    </row>
    <row r="11" spans="1:56" s="1" customFormat="1" ht="13.15" customHeight="1">
      <c r="A11" s="18">
        <v>7</v>
      </c>
      <c r="B11" s="257" t="s">
        <v>72</v>
      </c>
      <c r="C11" s="85" t="s">
        <v>68</v>
      </c>
      <c r="D11" s="66">
        <f t="shared" si="1"/>
        <v>52</v>
      </c>
      <c r="E11" s="67">
        <f>SUM(N11+P11+T11+AN11+AP11+AR11+AT11)</f>
        <v>44</v>
      </c>
      <c r="F11" s="68">
        <f>SUM(H11+J11)</f>
        <v>8</v>
      </c>
      <c r="G11" s="96">
        <v>9</v>
      </c>
      <c r="H11" s="332">
        <v>5</v>
      </c>
      <c r="I11" s="96">
        <v>3</v>
      </c>
      <c r="J11" s="332">
        <v>3</v>
      </c>
      <c r="K11" s="82">
        <v>11</v>
      </c>
      <c r="L11" s="507">
        <v>3</v>
      </c>
      <c r="M11" s="82">
        <v>9</v>
      </c>
      <c r="N11" s="335">
        <v>5</v>
      </c>
      <c r="O11" s="82">
        <v>9</v>
      </c>
      <c r="P11" s="335">
        <v>5</v>
      </c>
      <c r="Q11" s="82">
        <v>4</v>
      </c>
      <c r="R11" s="507">
        <v>4</v>
      </c>
      <c r="S11" s="82">
        <v>2</v>
      </c>
      <c r="T11" s="313">
        <v>6</v>
      </c>
      <c r="U11" s="82"/>
      <c r="V11" s="294"/>
      <c r="W11" s="355"/>
      <c r="X11" s="376"/>
      <c r="Y11" s="355"/>
      <c r="Z11" s="376"/>
      <c r="AA11" s="355"/>
      <c r="AB11" s="376"/>
      <c r="AC11" s="355"/>
      <c r="AD11" s="376"/>
      <c r="AE11" s="355"/>
      <c r="AF11" s="376"/>
      <c r="AG11" s="355"/>
      <c r="AH11" s="376"/>
      <c r="AI11" s="355"/>
      <c r="AJ11" s="356"/>
      <c r="AK11" s="469">
        <v>12</v>
      </c>
      <c r="AL11" s="470">
        <v>2</v>
      </c>
      <c r="AM11" s="469">
        <v>10</v>
      </c>
      <c r="AN11" s="312">
        <v>5</v>
      </c>
      <c r="AO11" s="469">
        <v>5</v>
      </c>
      <c r="AP11" s="506">
        <v>7</v>
      </c>
      <c r="AQ11" s="469">
        <v>2</v>
      </c>
      <c r="AR11" s="506">
        <v>7</v>
      </c>
      <c r="AS11" s="469">
        <v>1</v>
      </c>
      <c r="AT11" s="506">
        <v>9</v>
      </c>
      <c r="AU11" s="469">
        <v>3</v>
      </c>
      <c r="AV11" s="529">
        <v>3</v>
      </c>
      <c r="AW11" s="469">
        <v>6</v>
      </c>
      <c r="AX11" s="478">
        <v>1</v>
      </c>
      <c r="AY11" s="231"/>
      <c r="AZ11" s="230"/>
      <c r="BA11" s="258"/>
      <c r="BB11" s="258"/>
    </row>
    <row r="12" spans="1:56" s="1" customFormat="1" ht="13.15" customHeight="1">
      <c r="A12" s="302">
        <v>8</v>
      </c>
      <c r="B12" s="277" t="s">
        <v>277</v>
      </c>
      <c r="C12" s="86" t="s">
        <v>28</v>
      </c>
      <c r="D12" s="66">
        <f t="shared" si="1"/>
        <v>30</v>
      </c>
      <c r="E12" s="67">
        <f>SUM(X12+AD12+AL12+AN12+AP12+AR12+AT12)</f>
        <v>28</v>
      </c>
      <c r="F12" s="68">
        <f>SUM(H12)</f>
        <v>2</v>
      </c>
      <c r="G12" s="96">
        <v>12</v>
      </c>
      <c r="H12" s="332">
        <v>2</v>
      </c>
      <c r="I12" s="96"/>
      <c r="J12" s="251"/>
      <c r="K12" s="82"/>
      <c r="L12" s="81"/>
      <c r="M12" s="82"/>
      <c r="N12" s="81"/>
      <c r="O12" s="82"/>
      <c r="P12" s="81"/>
      <c r="Q12" s="82"/>
      <c r="R12" s="81"/>
      <c r="S12" s="82"/>
      <c r="T12" s="290"/>
      <c r="U12" s="82"/>
      <c r="V12" s="294"/>
      <c r="W12" s="355">
        <v>9</v>
      </c>
      <c r="X12" s="334">
        <v>3</v>
      </c>
      <c r="Y12" s="355">
        <v>12</v>
      </c>
      <c r="Z12" s="545">
        <v>1</v>
      </c>
      <c r="AA12" s="355">
        <v>13</v>
      </c>
      <c r="AB12" s="545">
        <v>1</v>
      </c>
      <c r="AC12" s="362">
        <v>5</v>
      </c>
      <c r="AD12" s="334">
        <v>2</v>
      </c>
      <c r="AE12" s="362">
        <v>5</v>
      </c>
      <c r="AF12" s="545">
        <v>2</v>
      </c>
      <c r="AG12" s="355"/>
      <c r="AH12" s="376"/>
      <c r="AI12" s="362">
        <v>6</v>
      </c>
      <c r="AJ12" s="382">
        <v>1</v>
      </c>
      <c r="AK12" s="443">
        <v>9</v>
      </c>
      <c r="AL12" s="313">
        <v>5</v>
      </c>
      <c r="AM12" s="443">
        <v>8</v>
      </c>
      <c r="AN12" s="313">
        <v>7</v>
      </c>
      <c r="AO12" s="443">
        <v>8</v>
      </c>
      <c r="AP12" s="335">
        <v>4</v>
      </c>
      <c r="AQ12" s="443">
        <v>3</v>
      </c>
      <c r="AR12" s="335">
        <v>4</v>
      </c>
      <c r="AS12" s="443">
        <v>3</v>
      </c>
      <c r="AT12" s="335">
        <v>3</v>
      </c>
      <c r="AU12" s="443">
        <v>4</v>
      </c>
      <c r="AV12" s="531">
        <v>1</v>
      </c>
      <c r="AW12" s="530"/>
      <c r="AX12" s="501"/>
      <c r="AY12" s="239"/>
      <c r="AZ12" s="268"/>
      <c r="BA12" s="269"/>
      <c r="BB12" s="269"/>
      <c r="BC12" s="2"/>
      <c r="BD12" s="2"/>
    </row>
    <row r="13" spans="1:56" s="1" customFormat="1" ht="13.15" customHeight="1">
      <c r="A13" s="302">
        <v>9</v>
      </c>
      <c r="B13" s="86" t="s">
        <v>174</v>
      </c>
      <c r="C13" s="86" t="s">
        <v>39</v>
      </c>
      <c r="D13" s="66">
        <f t="shared" si="1"/>
        <v>24</v>
      </c>
      <c r="E13" s="67">
        <f>SUM(L13+N13+P13+Z13+AB13+AL13+AN13)</f>
        <v>17</v>
      </c>
      <c r="F13" s="68">
        <f>SUM(H13+V13)</f>
        <v>7</v>
      </c>
      <c r="G13" s="96">
        <v>11</v>
      </c>
      <c r="H13" s="332">
        <v>3</v>
      </c>
      <c r="I13" s="96"/>
      <c r="J13" s="251"/>
      <c r="K13" s="82">
        <v>12</v>
      </c>
      <c r="L13" s="335">
        <v>2</v>
      </c>
      <c r="M13" s="82">
        <v>12</v>
      </c>
      <c r="N13" s="335">
        <v>2</v>
      </c>
      <c r="O13" s="82">
        <v>11</v>
      </c>
      <c r="P13" s="335">
        <v>3</v>
      </c>
      <c r="Q13" s="82"/>
      <c r="R13" s="81"/>
      <c r="S13" s="82"/>
      <c r="T13" s="290"/>
      <c r="U13" s="82">
        <v>9</v>
      </c>
      <c r="V13" s="332">
        <v>4</v>
      </c>
      <c r="W13" s="355">
        <v>11</v>
      </c>
      <c r="X13" s="545">
        <v>1</v>
      </c>
      <c r="Y13" s="355">
        <v>11</v>
      </c>
      <c r="Z13" s="334">
        <v>2</v>
      </c>
      <c r="AA13" s="355">
        <v>12</v>
      </c>
      <c r="AB13" s="334">
        <v>2</v>
      </c>
      <c r="AC13" s="355">
        <v>6</v>
      </c>
      <c r="AD13" s="545">
        <v>1</v>
      </c>
      <c r="AE13" s="355">
        <v>6</v>
      </c>
      <c r="AF13" s="376">
        <v>1</v>
      </c>
      <c r="AG13" s="355">
        <v>5</v>
      </c>
      <c r="AH13" s="376">
        <v>1</v>
      </c>
      <c r="AI13" s="355"/>
      <c r="AJ13" s="356"/>
      <c r="AK13" s="528">
        <v>11</v>
      </c>
      <c r="AL13" s="312">
        <v>3</v>
      </c>
      <c r="AM13" s="528">
        <v>13</v>
      </c>
      <c r="AN13" s="312">
        <v>3</v>
      </c>
      <c r="AO13" s="528">
        <v>10</v>
      </c>
      <c r="AP13" s="500">
        <v>2</v>
      </c>
      <c r="AQ13" s="469"/>
      <c r="AR13" s="500"/>
      <c r="AS13" s="469">
        <v>4</v>
      </c>
      <c r="AT13" s="529">
        <v>1</v>
      </c>
      <c r="AU13" s="469"/>
      <c r="AV13" s="529"/>
      <c r="AW13" s="528"/>
      <c r="AX13" s="527"/>
      <c r="AY13" s="238"/>
      <c r="AZ13" s="238"/>
      <c r="BA13" s="258"/>
      <c r="BB13" s="258"/>
    </row>
    <row r="14" spans="1:56" s="1" customFormat="1" ht="13.15" customHeight="1">
      <c r="A14" s="18">
        <v>10</v>
      </c>
      <c r="B14" s="277" t="s">
        <v>332</v>
      </c>
      <c r="C14" s="77" t="s">
        <v>177</v>
      </c>
      <c r="D14" s="66">
        <f t="shared" si="1"/>
        <v>16</v>
      </c>
      <c r="E14" s="67">
        <f>SUM(X14+AB14+AL14+AN14+AP14)</f>
        <v>16</v>
      </c>
      <c r="F14" s="68">
        <f>SUM(H14)</f>
        <v>0</v>
      </c>
      <c r="G14" s="96"/>
      <c r="H14" s="251"/>
      <c r="I14" s="96"/>
      <c r="J14" s="251"/>
      <c r="K14" s="82"/>
      <c r="L14" s="81"/>
      <c r="M14" s="82"/>
      <c r="N14" s="81"/>
      <c r="O14" s="82"/>
      <c r="P14" s="81"/>
      <c r="Q14" s="82"/>
      <c r="R14" s="81"/>
      <c r="S14" s="82"/>
      <c r="T14" s="290"/>
      <c r="U14" s="82"/>
      <c r="V14" s="294"/>
      <c r="W14" s="355">
        <v>10</v>
      </c>
      <c r="X14" s="334">
        <v>2</v>
      </c>
      <c r="Y14" s="355"/>
      <c r="Z14" s="376"/>
      <c r="AA14" s="355">
        <v>11</v>
      </c>
      <c r="AB14" s="334">
        <v>3</v>
      </c>
      <c r="AC14" s="355"/>
      <c r="AD14" s="376"/>
      <c r="AE14" s="355"/>
      <c r="AF14" s="376"/>
      <c r="AG14" s="355"/>
      <c r="AH14" s="376"/>
      <c r="AI14" s="370"/>
      <c r="AJ14" s="383"/>
      <c r="AK14" s="443">
        <v>10</v>
      </c>
      <c r="AL14" s="313">
        <v>4</v>
      </c>
      <c r="AM14" s="443">
        <v>11</v>
      </c>
      <c r="AN14" s="313">
        <v>4</v>
      </c>
      <c r="AO14" s="443">
        <v>9</v>
      </c>
      <c r="AP14" s="335">
        <v>3</v>
      </c>
      <c r="AQ14" s="443"/>
      <c r="AR14" s="501"/>
      <c r="AS14" s="443"/>
      <c r="AT14" s="501"/>
      <c r="AU14" s="530"/>
      <c r="AV14" s="531"/>
      <c r="AW14" s="530"/>
      <c r="AX14" s="501"/>
      <c r="AY14" s="239"/>
      <c r="AZ14" s="268"/>
      <c r="BA14" s="269"/>
      <c r="BB14" s="269"/>
      <c r="BC14" s="2"/>
      <c r="BD14" s="2"/>
    </row>
    <row r="15" spans="1:56" s="1" customFormat="1" ht="13.15" customHeight="1">
      <c r="A15" s="302">
        <v>11</v>
      </c>
      <c r="B15" s="277" t="s">
        <v>278</v>
      </c>
      <c r="C15" s="77" t="s">
        <v>57</v>
      </c>
      <c r="D15" s="66">
        <f t="shared" si="1"/>
        <v>8</v>
      </c>
      <c r="E15" s="67">
        <f>SUM(L15+N15+P15+AL15+AN15+AP15)</f>
        <v>6</v>
      </c>
      <c r="F15" s="68">
        <f>SUM(H15+V15)</f>
        <v>2</v>
      </c>
      <c r="G15" s="96">
        <v>13</v>
      </c>
      <c r="H15" s="332">
        <v>1</v>
      </c>
      <c r="I15" s="96"/>
      <c r="J15" s="251"/>
      <c r="K15" s="82">
        <v>13</v>
      </c>
      <c r="L15" s="335">
        <v>1</v>
      </c>
      <c r="M15" s="82">
        <v>13</v>
      </c>
      <c r="N15" s="335">
        <v>1</v>
      </c>
      <c r="O15" s="82">
        <v>13</v>
      </c>
      <c r="P15" s="335">
        <v>1</v>
      </c>
      <c r="Q15" s="82"/>
      <c r="R15" s="81"/>
      <c r="S15" s="82"/>
      <c r="T15" s="290"/>
      <c r="U15" s="82">
        <v>12</v>
      </c>
      <c r="V15" s="332">
        <v>1</v>
      </c>
      <c r="W15" s="355"/>
      <c r="X15" s="376"/>
      <c r="Y15" s="355"/>
      <c r="Z15" s="376"/>
      <c r="AA15" s="355"/>
      <c r="AB15" s="376"/>
      <c r="AC15" s="355"/>
      <c r="AD15" s="376"/>
      <c r="AE15" s="355"/>
      <c r="AF15" s="376"/>
      <c r="AG15" s="355"/>
      <c r="AH15" s="376"/>
      <c r="AI15" s="370"/>
      <c r="AJ15" s="383"/>
      <c r="AK15" s="443">
        <v>13</v>
      </c>
      <c r="AL15" s="313">
        <v>1</v>
      </c>
      <c r="AM15" s="443">
        <v>14</v>
      </c>
      <c r="AN15" s="313">
        <v>1</v>
      </c>
      <c r="AO15" s="443">
        <v>11</v>
      </c>
      <c r="AP15" s="335">
        <v>1</v>
      </c>
      <c r="AQ15" s="443"/>
      <c r="AR15" s="501"/>
      <c r="AS15" s="443"/>
      <c r="AT15" s="501"/>
      <c r="AU15" s="530"/>
      <c r="AV15" s="531"/>
      <c r="AW15" s="530"/>
      <c r="AX15" s="501"/>
      <c r="AY15" s="239"/>
      <c r="AZ15" s="268"/>
      <c r="BA15" s="269"/>
      <c r="BB15" s="269"/>
      <c r="BC15" s="2"/>
      <c r="BD15" s="2"/>
    </row>
    <row r="16" spans="1:56" s="2" customFormat="1" ht="13.15" customHeight="1">
      <c r="A16" s="302">
        <v>12</v>
      </c>
      <c r="B16" s="277" t="s">
        <v>372</v>
      </c>
      <c r="C16" s="86" t="s">
        <v>43</v>
      </c>
      <c r="D16" s="66">
        <f t="shared" si="1"/>
        <v>4</v>
      </c>
      <c r="E16" s="67">
        <f>SUM(AR16)</f>
        <v>4</v>
      </c>
      <c r="F16" s="68">
        <f>SUM(H16)</f>
        <v>0</v>
      </c>
      <c r="G16" s="96"/>
      <c r="H16" s="332"/>
      <c r="I16" s="96"/>
      <c r="J16" s="251"/>
      <c r="K16" s="82"/>
      <c r="L16" s="81"/>
      <c r="M16" s="82"/>
      <c r="N16" s="81"/>
      <c r="O16" s="82"/>
      <c r="P16" s="81"/>
      <c r="Q16" s="82"/>
      <c r="R16" s="81"/>
      <c r="S16" s="82"/>
      <c r="T16" s="290"/>
      <c r="U16" s="82"/>
      <c r="V16" s="294"/>
      <c r="W16" s="355"/>
      <c r="X16" s="376"/>
      <c r="Y16" s="355"/>
      <c r="Z16" s="376"/>
      <c r="AA16" s="355"/>
      <c r="AB16" s="376"/>
      <c r="AC16" s="355"/>
      <c r="AD16" s="376"/>
      <c r="AE16" s="355"/>
      <c r="AF16" s="376"/>
      <c r="AG16" s="355"/>
      <c r="AH16" s="376"/>
      <c r="AI16" s="370"/>
      <c r="AJ16" s="383"/>
      <c r="AK16" s="443"/>
      <c r="AL16" s="444"/>
      <c r="AM16" s="443"/>
      <c r="AN16" s="444"/>
      <c r="AO16" s="443"/>
      <c r="AP16" s="501"/>
      <c r="AQ16" s="443">
        <v>4</v>
      </c>
      <c r="AR16" s="335">
        <v>4</v>
      </c>
      <c r="AS16" s="443"/>
      <c r="AT16" s="501"/>
      <c r="AU16" s="443"/>
      <c r="AV16" s="531"/>
      <c r="AW16" s="530"/>
      <c r="AX16" s="501"/>
      <c r="AY16" s="239"/>
      <c r="AZ16" s="268"/>
      <c r="BA16" s="269"/>
      <c r="BB16" s="269"/>
    </row>
    <row r="17" spans="1:54" s="2" customFormat="1" ht="13.15" customHeight="1">
      <c r="A17" s="18">
        <v>13</v>
      </c>
      <c r="B17" s="277" t="s">
        <v>371</v>
      </c>
      <c r="C17" s="86" t="s">
        <v>43</v>
      </c>
      <c r="D17" s="66">
        <f t="shared" si="1"/>
        <v>2</v>
      </c>
      <c r="E17" s="67">
        <f>SUM(AR17)</f>
        <v>2</v>
      </c>
      <c r="F17" s="68">
        <f>SUM(H17)</f>
        <v>0</v>
      </c>
      <c r="G17" s="96"/>
      <c r="H17" s="332"/>
      <c r="I17" s="96"/>
      <c r="J17" s="251"/>
      <c r="K17" s="82"/>
      <c r="L17" s="81"/>
      <c r="M17" s="82"/>
      <c r="N17" s="81"/>
      <c r="O17" s="82"/>
      <c r="P17" s="81"/>
      <c r="Q17" s="82"/>
      <c r="R17" s="81"/>
      <c r="S17" s="82"/>
      <c r="T17" s="290"/>
      <c r="U17" s="82"/>
      <c r="V17" s="294"/>
      <c r="W17" s="355"/>
      <c r="X17" s="376"/>
      <c r="Y17" s="355"/>
      <c r="Z17" s="376"/>
      <c r="AA17" s="355"/>
      <c r="AB17" s="376"/>
      <c r="AC17" s="355"/>
      <c r="AD17" s="376"/>
      <c r="AE17" s="355"/>
      <c r="AF17" s="376"/>
      <c r="AG17" s="355"/>
      <c r="AH17" s="376"/>
      <c r="AI17" s="355"/>
      <c r="AJ17" s="356"/>
      <c r="AK17" s="443"/>
      <c r="AL17" s="444"/>
      <c r="AM17" s="443"/>
      <c r="AN17" s="444"/>
      <c r="AO17" s="443"/>
      <c r="AP17" s="501"/>
      <c r="AQ17" s="443">
        <v>4</v>
      </c>
      <c r="AR17" s="335">
        <v>2</v>
      </c>
      <c r="AS17" s="443"/>
      <c r="AT17" s="501"/>
      <c r="AU17" s="443"/>
      <c r="AV17" s="531"/>
      <c r="AW17" s="530"/>
      <c r="AX17" s="501"/>
      <c r="AY17" s="239"/>
      <c r="AZ17" s="268"/>
      <c r="BA17" s="269"/>
      <c r="BB17" s="269"/>
    </row>
    <row r="18" spans="1:54" ht="13.15" customHeight="1">
      <c r="B18" s="6"/>
      <c r="C18" s="6"/>
      <c r="D18" s="5"/>
      <c r="E18" s="5"/>
      <c r="F18" s="5"/>
      <c r="AH18" s="373"/>
    </row>
    <row r="19" spans="1:54" ht="13.15" customHeight="1">
      <c r="B19" s="6"/>
      <c r="C19" s="6"/>
      <c r="D19" s="5"/>
      <c r="E19" s="5"/>
      <c r="F19" s="5"/>
    </row>
    <row r="20" spans="1:54" ht="13.15" customHeight="1">
      <c r="B20" s="6"/>
      <c r="C20" s="6"/>
      <c r="D20" s="5"/>
      <c r="E20" s="5"/>
      <c r="F20" s="5"/>
    </row>
    <row r="21" spans="1:54" ht="13.15" customHeight="1">
      <c r="B21" s="6"/>
      <c r="C21" s="6"/>
      <c r="D21" s="5"/>
      <c r="E21" s="5"/>
      <c r="F21" s="5"/>
    </row>
    <row r="22" spans="1:54" ht="13.15" customHeight="1">
      <c r="B22" s="6"/>
      <c r="C22" s="6"/>
      <c r="D22" s="5"/>
      <c r="E22" s="5"/>
      <c r="F22" s="5"/>
    </row>
    <row r="23" spans="1:54" ht="13.15" customHeight="1">
      <c r="B23" s="6"/>
      <c r="C23" s="6"/>
      <c r="D23" s="5"/>
      <c r="E23" s="5"/>
      <c r="F23" s="5"/>
    </row>
    <row r="24" spans="1:54" ht="13.15" customHeight="1">
      <c r="B24" s="6"/>
      <c r="C24" s="6"/>
      <c r="D24" s="5"/>
      <c r="E24" s="5"/>
      <c r="F24" s="5"/>
    </row>
    <row r="25" spans="1:54" ht="13.15" customHeight="1">
      <c r="B25" s="6"/>
      <c r="C25" s="6"/>
      <c r="D25" s="5"/>
      <c r="E25" s="5"/>
      <c r="F25" s="5"/>
    </row>
    <row r="26" spans="1:54" ht="13.15" customHeight="1">
      <c r="B26" s="6"/>
      <c r="C26" s="6"/>
      <c r="D26" s="5"/>
      <c r="E26" s="5"/>
      <c r="F26" s="5"/>
    </row>
    <row r="27" spans="1:54" ht="13.15" customHeight="1">
      <c r="B27" s="6"/>
      <c r="C27" s="6"/>
      <c r="D27" s="5"/>
      <c r="E27" s="5"/>
      <c r="F27" s="5"/>
    </row>
    <row r="28" spans="1:54" ht="13.15" customHeight="1">
      <c r="B28" s="6"/>
      <c r="C28" s="6"/>
      <c r="D28" s="5"/>
      <c r="E28" s="5"/>
      <c r="F28" s="5"/>
    </row>
    <row r="29" spans="1:54" ht="13.15" customHeight="1">
      <c r="B29" s="6"/>
      <c r="C29" s="6"/>
      <c r="D29" s="5"/>
      <c r="E29" s="5"/>
      <c r="F29" s="5"/>
    </row>
    <row r="30" spans="1:54" ht="13.15" customHeight="1">
      <c r="B30" s="6"/>
      <c r="C30" s="6"/>
      <c r="D30" s="5"/>
      <c r="E30" s="5"/>
      <c r="F30" s="5"/>
    </row>
    <row r="31" spans="1:54" ht="13.15" customHeight="1">
      <c r="B31" s="6"/>
      <c r="C31" s="6"/>
      <c r="D31" s="5"/>
      <c r="E31" s="5"/>
      <c r="F31" s="5"/>
    </row>
    <row r="32" spans="1:54" ht="13.15" customHeight="1">
      <c r="B32" s="6"/>
      <c r="C32" s="6"/>
      <c r="D32" s="5"/>
      <c r="E32" s="5"/>
      <c r="F32" s="5"/>
    </row>
    <row r="33" spans="2:6" ht="13.15" customHeight="1">
      <c r="B33" s="6"/>
      <c r="C33" s="6"/>
      <c r="D33" s="5"/>
      <c r="E33" s="5"/>
      <c r="F33" s="5"/>
    </row>
    <row r="34" spans="2:6" ht="13.15" customHeight="1">
      <c r="B34" s="6"/>
      <c r="C34" s="6"/>
      <c r="D34" s="5"/>
      <c r="E34" s="5"/>
      <c r="F34" s="5"/>
    </row>
    <row r="35" spans="2:6" ht="13.15" customHeight="1">
      <c r="B35" s="13"/>
      <c r="C35" s="13"/>
      <c r="D35" s="5"/>
      <c r="E35" s="5"/>
      <c r="F35" s="5"/>
    </row>
    <row r="36" spans="2:6" ht="13.15" customHeight="1">
      <c r="B36" s="6"/>
      <c r="C36" s="6"/>
      <c r="D36" s="5"/>
      <c r="E36" s="5"/>
      <c r="F36" s="5"/>
    </row>
    <row r="37" spans="2:6" ht="13.15" customHeight="1">
      <c r="B37" s="6"/>
      <c r="C37" s="6"/>
      <c r="D37" s="5"/>
      <c r="E37" s="5"/>
      <c r="F37" s="5"/>
    </row>
    <row r="38" spans="2:6" ht="13.15" customHeight="1">
      <c r="B38" s="6"/>
      <c r="C38" s="6"/>
      <c r="D38" s="5"/>
      <c r="E38" s="5"/>
      <c r="F38" s="5"/>
    </row>
    <row r="39" spans="2:6" ht="13.15" customHeight="1">
      <c r="B39" s="6"/>
      <c r="C39" s="6"/>
      <c r="D39" s="5"/>
      <c r="E39" s="5"/>
      <c r="F39" s="5"/>
    </row>
    <row r="40" spans="2:6" ht="13.15" customHeight="1">
      <c r="B40" s="6"/>
      <c r="C40" s="6"/>
      <c r="D40" s="5"/>
      <c r="E40" s="5"/>
      <c r="F40" s="5"/>
    </row>
    <row r="41" spans="2:6" ht="13.15" customHeight="1">
      <c r="B41" s="6"/>
      <c r="C41" s="6"/>
      <c r="D41" s="5"/>
      <c r="E41" s="5"/>
      <c r="F41" s="5"/>
    </row>
    <row r="42" spans="2:6" ht="13.15" customHeight="1">
      <c r="B42" s="6"/>
      <c r="C42" s="6"/>
      <c r="D42" s="5"/>
      <c r="E42" s="5"/>
      <c r="F42" s="5"/>
    </row>
    <row r="43" spans="2:6" ht="13.15" customHeight="1">
      <c r="B43" s="6"/>
      <c r="C43" s="6"/>
      <c r="D43" s="5"/>
      <c r="E43" s="5"/>
      <c r="F43" s="5"/>
    </row>
    <row r="44" spans="2:6" ht="13.15" customHeight="1">
      <c r="B44" s="6"/>
      <c r="C44" s="6"/>
      <c r="D44" s="5"/>
      <c r="E44" s="5"/>
      <c r="F44" s="5"/>
    </row>
    <row r="45" spans="2:6" ht="13.15" customHeight="1">
      <c r="B45" s="6"/>
      <c r="C45" s="6"/>
      <c r="D45" s="5"/>
      <c r="E45" s="5"/>
      <c r="F45" s="5"/>
    </row>
    <row r="46" spans="2:6" ht="13.15" customHeight="1">
      <c r="B46" s="6"/>
      <c r="C46" s="6"/>
      <c r="D46" s="5"/>
      <c r="E46" s="5"/>
      <c r="F46" s="5"/>
    </row>
    <row r="47" spans="2:6" ht="13.15" customHeight="1">
      <c r="B47" s="6"/>
      <c r="C47" s="6"/>
      <c r="D47" s="5"/>
      <c r="E47" s="5"/>
      <c r="F47" s="5"/>
    </row>
    <row r="48" spans="2:6" ht="13.15" customHeight="1">
      <c r="B48" s="6"/>
      <c r="C48" s="6"/>
      <c r="D48" s="5"/>
      <c r="E48" s="5"/>
      <c r="F48" s="5"/>
    </row>
    <row r="49" spans="2:54" ht="13.15" customHeight="1">
      <c r="B49" s="6"/>
      <c r="C49" s="6"/>
      <c r="D49" s="5"/>
      <c r="E49" s="5"/>
      <c r="F49" s="5"/>
    </row>
    <row r="50" spans="2:54" s="4" customFormat="1" ht="13.15" customHeight="1">
      <c r="B50" s="6"/>
      <c r="C50" s="6"/>
      <c r="D50" s="5"/>
      <c r="E50" s="5"/>
      <c r="F50" s="5"/>
      <c r="G50" s="1"/>
      <c r="H50" s="1"/>
      <c r="I50" s="1"/>
      <c r="J50" s="1"/>
      <c r="K50" s="1"/>
      <c r="L50" s="8"/>
      <c r="M50" s="8"/>
      <c r="N50" s="8"/>
      <c r="O50" s="8"/>
      <c r="P50" s="8"/>
      <c r="Q50" s="1"/>
      <c r="R50" s="1"/>
      <c r="S50" s="1"/>
      <c r="T50" s="1"/>
      <c r="U50" s="1"/>
      <c r="V50" s="1"/>
      <c r="W50" s="1"/>
      <c r="X50" s="1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2:54" ht="13.15" customHeight="1">
      <c r="B51" s="6"/>
      <c r="C51" s="6"/>
      <c r="D51" s="7"/>
      <c r="E51" s="7"/>
      <c r="F51" s="7"/>
    </row>
    <row r="52" spans="2:54" s="3" customFormat="1" ht="13.15" customHeight="1">
      <c r="B52" s="6"/>
      <c r="C52" s="6"/>
      <c r="D52" s="5"/>
      <c r="E52" s="5"/>
      <c r="F52" s="5"/>
      <c r="G52" s="1"/>
      <c r="H52" s="1"/>
      <c r="I52" s="1"/>
      <c r="J52" s="1"/>
      <c r="K52" s="1"/>
      <c r="L52" s="8"/>
      <c r="M52" s="8"/>
      <c r="N52" s="8"/>
      <c r="O52" s="8"/>
      <c r="P52" s="8"/>
      <c r="Q52" s="1"/>
      <c r="R52" s="1"/>
      <c r="S52" s="1"/>
      <c r="T52" s="1"/>
      <c r="U52" s="1"/>
      <c r="V52" s="1"/>
      <c r="W52" s="1"/>
      <c r="X52" s="1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2:54" ht="13.15" customHeight="1">
      <c r="B53" s="6"/>
      <c r="C53" s="6"/>
      <c r="D53" s="5"/>
      <c r="E53" s="5"/>
      <c r="F53" s="5"/>
    </row>
    <row r="54" spans="2:54" ht="13.15" customHeight="1">
      <c r="B54" s="6"/>
      <c r="C54" s="6"/>
      <c r="D54" s="5"/>
      <c r="E54" s="5"/>
      <c r="F54" s="5"/>
    </row>
    <row r="55" spans="2:54" ht="13.15" customHeight="1">
      <c r="B55" s="6"/>
      <c r="C55" s="6"/>
      <c r="D55" s="5"/>
      <c r="E55" s="5"/>
      <c r="F55" s="5"/>
    </row>
    <row r="56" spans="2:54" ht="13.15" customHeight="1">
      <c r="B56" s="6"/>
      <c r="C56" s="6"/>
      <c r="D56" s="5"/>
      <c r="E56" s="5"/>
      <c r="F56" s="5"/>
    </row>
    <row r="57" spans="2:54" ht="13.15" customHeight="1">
      <c r="B57" s="6"/>
      <c r="C57" s="6"/>
      <c r="D57" s="5"/>
      <c r="E57" s="5"/>
      <c r="F57" s="5"/>
    </row>
    <row r="58" spans="2:54" ht="13.15" customHeight="1">
      <c r="B58" s="6"/>
      <c r="C58" s="6"/>
      <c r="D58" s="5"/>
      <c r="E58" s="5"/>
      <c r="F58" s="5"/>
    </row>
    <row r="59" spans="2:54" ht="13.15" customHeight="1">
      <c r="B59" s="6"/>
      <c r="C59" s="6"/>
      <c r="D59" s="5"/>
      <c r="E59" s="5"/>
      <c r="F59" s="5"/>
    </row>
    <row r="60" spans="2:54" ht="13.15" customHeight="1">
      <c r="B60" s="6"/>
      <c r="C60" s="6"/>
      <c r="D60" s="5"/>
      <c r="E60" s="5"/>
      <c r="F60" s="5"/>
    </row>
    <row r="61" spans="2:54" ht="13.15" customHeight="1">
      <c r="B61" s="6"/>
      <c r="C61" s="6"/>
      <c r="D61" s="5"/>
      <c r="E61" s="5"/>
      <c r="F61" s="5"/>
    </row>
    <row r="62" spans="2:54" ht="13.15" customHeight="1">
      <c r="B62" s="6"/>
      <c r="C62" s="6"/>
      <c r="D62" s="5"/>
      <c r="E62" s="5"/>
      <c r="F62" s="5"/>
    </row>
    <row r="63" spans="2:54" ht="13.15" customHeight="1">
      <c r="B63" s="6"/>
      <c r="C63" s="6"/>
      <c r="D63" s="5"/>
      <c r="E63" s="5"/>
      <c r="F63" s="5"/>
    </row>
    <row r="64" spans="2:54" ht="13.15" customHeight="1">
      <c r="B64" s="6"/>
      <c r="C64" s="6"/>
      <c r="D64" s="5"/>
      <c r="E64" s="5"/>
      <c r="F64" s="5"/>
    </row>
    <row r="65" spans="2:6" ht="13.15" customHeight="1">
      <c r="B65" s="6"/>
      <c r="C65" s="6"/>
      <c r="D65" s="5"/>
      <c r="E65" s="5"/>
      <c r="F65" s="5"/>
    </row>
    <row r="66" spans="2:6" ht="13.15" customHeight="1">
      <c r="B66" s="6"/>
      <c r="C66" s="6"/>
      <c r="D66" s="5"/>
      <c r="E66" s="5"/>
      <c r="F66" s="5"/>
    </row>
    <row r="67" spans="2:6" ht="13.15" customHeight="1">
      <c r="B67" s="6"/>
      <c r="C67" s="6"/>
      <c r="D67" s="5"/>
      <c r="E67" s="5"/>
      <c r="F67" s="5"/>
    </row>
    <row r="68" spans="2:6" ht="13.15" customHeight="1">
      <c r="B68" s="6"/>
      <c r="C68" s="6"/>
      <c r="D68" s="5"/>
      <c r="E68" s="5"/>
      <c r="F68" s="5"/>
    </row>
    <row r="69" spans="2:6" ht="13.15" customHeight="1">
      <c r="B69" s="6"/>
      <c r="C69" s="6"/>
      <c r="D69" s="5"/>
      <c r="E69" s="5"/>
      <c r="F69" s="5"/>
    </row>
    <row r="70" spans="2:6" ht="13.15" customHeight="1">
      <c r="B70" s="6"/>
      <c r="C70" s="6"/>
      <c r="D70" s="5"/>
      <c r="E70" s="5"/>
      <c r="F70" s="5"/>
    </row>
    <row r="71" spans="2:6" ht="13.15" customHeight="1">
      <c r="B71" s="6"/>
      <c r="C71" s="6"/>
      <c r="D71" s="5"/>
      <c r="E71" s="5"/>
      <c r="F71" s="5"/>
    </row>
    <row r="72" spans="2:6" ht="13.15" customHeight="1">
      <c r="B72" s="6"/>
      <c r="C72" s="6"/>
      <c r="D72" s="5"/>
      <c r="E72" s="5"/>
      <c r="F72" s="5"/>
    </row>
    <row r="73" spans="2:6" ht="13.15" customHeight="1">
      <c r="B73" s="6"/>
      <c r="C73" s="6"/>
      <c r="D73" s="5"/>
      <c r="E73" s="5"/>
      <c r="F73" s="5"/>
    </row>
    <row r="74" spans="2:6" ht="13.15" customHeight="1">
      <c r="B74" s="6"/>
      <c r="C74" s="6"/>
      <c r="D74" s="5"/>
      <c r="E74" s="5"/>
      <c r="F74" s="5"/>
    </row>
    <row r="75" spans="2:6" ht="13.15" customHeight="1">
      <c r="B75" s="6"/>
      <c r="C75" s="6"/>
      <c r="D75" s="5"/>
      <c r="E75" s="5"/>
      <c r="F75" s="5"/>
    </row>
    <row r="76" spans="2:6" ht="13.15" customHeight="1">
      <c r="B76" s="6"/>
      <c r="C76" s="6"/>
      <c r="D76" s="5"/>
      <c r="E76" s="5"/>
      <c r="F76" s="5"/>
    </row>
    <row r="77" spans="2:6" ht="13.15" customHeight="1">
      <c r="B77" s="6"/>
      <c r="C77" s="6"/>
      <c r="D77" s="5"/>
      <c r="E77" s="5"/>
      <c r="F77" s="5"/>
    </row>
    <row r="78" spans="2:6" ht="13.15" customHeight="1">
      <c r="B78" s="6"/>
      <c r="C78" s="6"/>
      <c r="D78" s="5"/>
      <c r="E78" s="5"/>
      <c r="F78" s="5"/>
    </row>
    <row r="79" spans="2:6" ht="13.15" customHeight="1">
      <c r="B79" s="6"/>
      <c r="C79" s="6"/>
      <c r="D79" s="5"/>
      <c r="E79" s="5"/>
      <c r="F79" s="5"/>
    </row>
    <row r="80" spans="2:6" ht="13.15" customHeight="1">
      <c r="B80" s="6"/>
      <c r="C80" s="6"/>
      <c r="D80" s="5"/>
      <c r="E80" s="5"/>
      <c r="F80" s="5"/>
    </row>
    <row r="81" spans="2:6" ht="13.15" customHeight="1">
      <c r="B81" s="6"/>
      <c r="C81" s="6"/>
      <c r="D81" s="5"/>
      <c r="E81" s="5"/>
      <c r="F81" s="5"/>
    </row>
    <row r="82" spans="2:6" ht="13.15" customHeight="1">
      <c r="B82" s="6"/>
      <c r="C82" s="6"/>
      <c r="D82" s="5"/>
      <c r="E82" s="5"/>
      <c r="F82" s="5"/>
    </row>
    <row r="83" spans="2:6" ht="13.15" customHeight="1">
      <c r="B83" s="6"/>
      <c r="C83" s="6"/>
      <c r="D83" s="5"/>
      <c r="E83" s="5"/>
      <c r="F83" s="5"/>
    </row>
    <row r="84" spans="2:6" ht="13.15" customHeight="1">
      <c r="B84" s="6"/>
      <c r="C84" s="6"/>
      <c r="D84" s="5"/>
      <c r="E84" s="5"/>
      <c r="F84" s="5"/>
    </row>
    <row r="85" spans="2:6" ht="13.15" customHeight="1">
      <c r="B85" s="6"/>
      <c r="C85" s="6"/>
      <c r="D85" s="5"/>
      <c r="E85" s="5"/>
      <c r="F85" s="5"/>
    </row>
    <row r="86" spans="2:6" ht="13.15" customHeight="1">
      <c r="B86" s="6"/>
      <c r="C86" s="6"/>
      <c r="D86" s="5"/>
      <c r="E86" s="5"/>
      <c r="F86" s="5"/>
    </row>
    <row r="87" spans="2:6" ht="13.15" customHeight="1">
      <c r="B87" s="6"/>
      <c r="C87" s="6"/>
      <c r="D87" s="5"/>
      <c r="E87" s="5"/>
      <c r="F87" s="5"/>
    </row>
    <row r="88" spans="2:6" ht="13.15" customHeight="1">
      <c r="B88" s="6"/>
      <c r="C88" s="6"/>
      <c r="D88" s="5"/>
      <c r="E88" s="5"/>
      <c r="F88" s="5"/>
    </row>
    <row r="89" spans="2:6" ht="13.15" customHeight="1">
      <c r="B89" s="6"/>
      <c r="C89" s="6"/>
      <c r="D89" s="5"/>
      <c r="E89" s="5"/>
      <c r="F89" s="5"/>
    </row>
    <row r="90" spans="2:6" ht="13.15" customHeight="1">
      <c r="B90" s="6"/>
      <c r="C90" s="6"/>
      <c r="D90" s="5"/>
      <c r="E90" s="5"/>
      <c r="F90" s="5"/>
    </row>
    <row r="91" spans="2:6" ht="13.15" customHeight="1">
      <c r="B91" s="13"/>
      <c r="C91" s="13"/>
      <c r="D91" s="5"/>
      <c r="E91" s="5"/>
      <c r="F91" s="5"/>
    </row>
    <row r="92" spans="2:6" ht="13.15" customHeight="1">
      <c r="B92" s="6"/>
      <c r="C92" s="6"/>
      <c r="D92" s="5"/>
      <c r="E92" s="5"/>
      <c r="F92" s="5"/>
    </row>
    <row r="93" spans="2:6" ht="13.15" customHeight="1">
      <c r="B93" s="6"/>
      <c r="C93" s="6"/>
      <c r="D93" s="5"/>
      <c r="E93" s="5"/>
      <c r="F93" s="5"/>
    </row>
    <row r="94" spans="2:6" ht="13.15" customHeight="1">
      <c r="B94" s="6"/>
      <c r="C94" s="6"/>
      <c r="D94" s="5"/>
      <c r="E94" s="5"/>
      <c r="F94" s="5"/>
    </row>
    <row r="95" spans="2:6" ht="13.15" customHeight="1">
      <c r="B95" s="6"/>
      <c r="C95" s="6"/>
      <c r="D95" s="5"/>
      <c r="E95" s="5"/>
      <c r="F95" s="5"/>
    </row>
    <row r="96" spans="2:6" ht="13.15" customHeight="1">
      <c r="B96" s="6"/>
      <c r="C96" s="6"/>
      <c r="D96" s="5"/>
      <c r="E96" s="5"/>
      <c r="F96" s="5"/>
    </row>
    <row r="97" spans="2:54" ht="13.15" customHeight="1">
      <c r="B97" s="6"/>
      <c r="C97" s="6"/>
      <c r="D97" s="5"/>
      <c r="E97" s="5"/>
      <c r="F97" s="5"/>
    </row>
    <row r="98" spans="2:54" ht="13.15" customHeight="1">
      <c r="B98" s="6"/>
      <c r="C98" s="6"/>
      <c r="D98" s="5"/>
      <c r="E98" s="5"/>
      <c r="F98" s="5"/>
    </row>
    <row r="99" spans="2:54" ht="13.15" customHeight="1">
      <c r="B99" s="6"/>
      <c r="C99" s="6"/>
      <c r="D99" s="5"/>
      <c r="E99" s="5"/>
      <c r="F99" s="5"/>
    </row>
    <row r="100" spans="2:54" ht="13.15" customHeight="1">
      <c r="B100" s="6"/>
      <c r="C100" s="6"/>
      <c r="D100" s="5"/>
      <c r="E100" s="5"/>
      <c r="F100" s="5"/>
    </row>
    <row r="101" spans="2:54" ht="13.15" customHeight="1">
      <c r="B101" s="6"/>
      <c r="C101" s="6"/>
      <c r="D101" s="5"/>
      <c r="E101" s="5"/>
      <c r="F101" s="5"/>
    </row>
    <row r="102" spans="2:54" ht="13.15" customHeight="1">
      <c r="B102" s="6"/>
      <c r="C102" s="6"/>
      <c r="D102" s="5"/>
      <c r="E102" s="5"/>
      <c r="F102" s="5"/>
    </row>
    <row r="103" spans="2:54" ht="13.15" customHeight="1">
      <c r="B103" s="6"/>
      <c r="C103" s="6"/>
      <c r="D103" s="5"/>
      <c r="E103" s="5"/>
      <c r="F103" s="5"/>
    </row>
    <row r="104" spans="2:54" ht="13.15" customHeight="1">
      <c r="B104" s="6"/>
      <c r="C104" s="6"/>
      <c r="D104" s="5"/>
      <c r="E104" s="5"/>
      <c r="F104" s="5"/>
    </row>
    <row r="105" spans="2:54" ht="13.15" customHeight="1">
      <c r="B105" s="6"/>
      <c r="C105" s="6"/>
      <c r="D105" s="5"/>
      <c r="E105" s="5"/>
      <c r="F105" s="5"/>
    </row>
    <row r="106" spans="2:54" s="4" customFormat="1" ht="13.15" customHeight="1">
      <c r="B106" s="6"/>
      <c r="C106" s="6"/>
      <c r="D106" s="5"/>
      <c r="E106" s="5"/>
      <c r="F106" s="5"/>
      <c r="G106" s="1"/>
      <c r="H106" s="1"/>
      <c r="I106" s="1"/>
      <c r="J106" s="1"/>
      <c r="K106" s="1"/>
      <c r="L106" s="8"/>
      <c r="M106" s="8"/>
      <c r="N106" s="8"/>
      <c r="O106" s="8"/>
      <c r="P106" s="8"/>
      <c r="Q106" s="1"/>
      <c r="R106" s="1"/>
      <c r="S106" s="1"/>
      <c r="T106" s="1"/>
      <c r="U106" s="1"/>
      <c r="V106" s="1"/>
      <c r="W106" s="1"/>
      <c r="X106" s="1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2:54" ht="13.15" customHeight="1">
      <c r="B107" s="6"/>
      <c r="C107" s="6"/>
      <c r="D107" s="7"/>
      <c r="E107" s="7"/>
      <c r="F107" s="7"/>
    </row>
    <row r="108" spans="2:54" ht="13.15" customHeight="1">
      <c r="B108" s="6"/>
      <c r="C108" s="6"/>
      <c r="D108" s="5"/>
      <c r="E108" s="5"/>
      <c r="F108" s="5"/>
    </row>
    <row r="109" spans="2:54" s="3" customFormat="1" ht="13.15" customHeight="1">
      <c r="B109" s="6"/>
      <c r="C109" s="6"/>
      <c r="D109" s="5"/>
      <c r="E109" s="5"/>
      <c r="F109" s="5"/>
      <c r="G109" s="1"/>
      <c r="H109" s="1"/>
      <c r="I109" s="1"/>
      <c r="J109" s="1"/>
      <c r="K109" s="1"/>
      <c r="L109" s="8"/>
      <c r="M109" s="8"/>
      <c r="N109" s="8"/>
      <c r="O109" s="8"/>
      <c r="P109" s="8"/>
      <c r="Q109" s="1"/>
      <c r="R109" s="1"/>
      <c r="S109" s="1"/>
      <c r="T109" s="1"/>
      <c r="U109" s="1"/>
      <c r="V109" s="1"/>
      <c r="W109" s="1"/>
      <c r="X109" s="1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2:54" ht="13.15" customHeight="1">
      <c r="B110" s="6"/>
      <c r="C110" s="6"/>
      <c r="D110" s="5"/>
      <c r="E110" s="5"/>
      <c r="F110" s="5"/>
    </row>
    <row r="111" spans="2:54" ht="13.15" customHeight="1">
      <c r="B111" s="6"/>
      <c r="C111" s="6"/>
      <c r="D111" s="5"/>
      <c r="E111" s="5"/>
      <c r="F111" s="5"/>
    </row>
    <row r="112" spans="2:54" ht="13.15" customHeight="1">
      <c r="B112" s="6"/>
      <c r="C112" s="6"/>
      <c r="D112" s="5"/>
      <c r="E112" s="5"/>
      <c r="F112" s="5"/>
    </row>
    <row r="113" spans="2:6" ht="13.15" customHeight="1">
      <c r="B113" s="6"/>
      <c r="C113" s="6"/>
      <c r="D113" s="5"/>
      <c r="E113" s="5"/>
      <c r="F113" s="5"/>
    </row>
    <row r="114" spans="2:6" ht="13.15" customHeight="1">
      <c r="B114" s="6"/>
      <c r="C114" s="6"/>
      <c r="D114" s="5"/>
      <c r="E114" s="5"/>
      <c r="F114" s="5"/>
    </row>
    <row r="115" spans="2:6" ht="13.15" customHeight="1">
      <c r="B115" s="6"/>
      <c r="C115" s="6"/>
      <c r="D115" s="5"/>
      <c r="E115" s="5"/>
      <c r="F115" s="5"/>
    </row>
    <row r="116" spans="2:6" ht="13.15" customHeight="1">
      <c r="B116" s="6"/>
      <c r="C116" s="6"/>
      <c r="D116" s="5"/>
      <c r="E116" s="5"/>
      <c r="F116" s="5"/>
    </row>
    <row r="117" spans="2:6" ht="13.15" customHeight="1">
      <c r="B117" s="6"/>
      <c r="C117" s="6"/>
      <c r="D117" s="5"/>
      <c r="E117" s="5"/>
      <c r="F117" s="5"/>
    </row>
    <row r="118" spans="2:6" ht="13.15" customHeight="1">
      <c r="B118" s="6"/>
      <c r="C118" s="6"/>
      <c r="D118" s="5"/>
      <c r="E118" s="5"/>
      <c r="F118" s="5"/>
    </row>
    <row r="119" spans="2:6" ht="13.15" customHeight="1">
      <c r="B119" s="6"/>
      <c r="C119" s="6"/>
      <c r="D119" s="5"/>
      <c r="E119" s="5"/>
      <c r="F119" s="5"/>
    </row>
    <row r="120" spans="2:6" ht="13.15" customHeight="1">
      <c r="B120" s="6"/>
      <c r="C120" s="6"/>
      <c r="D120" s="5"/>
      <c r="E120" s="5"/>
      <c r="F120" s="5"/>
    </row>
    <row r="121" spans="2:6" ht="13.15" customHeight="1">
      <c r="B121" s="6"/>
      <c r="C121" s="6"/>
      <c r="D121" s="5"/>
      <c r="E121" s="5"/>
      <c r="F121" s="5"/>
    </row>
    <row r="122" spans="2:6" ht="13.15" customHeight="1">
      <c r="B122" s="6"/>
      <c r="C122" s="6"/>
      <c r="D122" s="5"/>
      <c r="E122" s="5"/>
      <c r="F122" s="5"/>
    </row>
    <row r="123" spans="2:6" ht="13.15" customHeight="1">
      <c r="B123" s="6"/>
      <c r="C123" s="6"/>
      <c r="D123" s="5"/>
      <c r="E123" s="5"/>
      <c r="F123" s="5"/>
    </row>
    <row r="124" spans="2:6" ht="13.15" customHeight="1">
      <c r="B124" s="6"/>
      <c r="C124" s="6"/>
      <c r="D124" s="5"/>
      <c r="E124" s="5"/>
      <c r="F124" s="5"/>
    </row>
    <row r="125" spans="2:6" ht="13.15" customHeight="1">
      <c r="B125" s="6"/>
      <c r="C125" s="6"/>
      <c r="D125" s="5"/>
      <c r="E125" s="5"/>
      <c r="F125" s="5"/>
    </row>
    <row r="126" spans="2:6" ht="13.15" customHeight="1">
      <c r="B126" s="6"/>
      <c r="C126" s="6"/>
      <c r="D126" s="5"/>
      <c r="E126" s="5"/>
      <c r="F126" s="5"/>
    </row>
    <row r="127" spans="2:6" ht="13.15" customHeight="1">
      <c r="B127" s="6"/>
      <c r="C127" s="6"/>
      <c r="D127" s="5"/>
      <c r="E127" s="5"/>
      <c r="F127" s="5"/>
    </row>
    <row r="128" spans="2:6" ht="13.15" customHeight="1">
      <c r="B128" s="6"/>
      <c r="C128" s="6"/>
      <c r="D128" s="5"/>
      <c r="E128" s="5"/>
      <c r="F128" s="5"/>
    </row>
    <row r="129" spans="2:6" ht="13.15" customHeight="1">
      <c r="B129" s="6"/>
      <c r="C129" s="6"/>
      <c r="D129" s="5"/>
      <c r="E129" s="5"/>
      <c r="F129" s="5"/>
    </row>
    <row r="130" spans="2:6" ht="13.15" customHeight="1">
      <c r="B130" s="6"/>
      <c r="C130" s="6"/>
      <c r="D130" s="5"/>
      <c r="E130" s="5"/>
      <c r="F130" s="5"/>
    </row>
    <row r="131" spans="2:6" ht="13.15" customHeight="1">
      <c r="B131" s="6"/>
      <c r="C131" s="6"/>
      <c r="D131" s="5"/>
      <c r="E131" s="5"/>
      <c r="F131" s="5"/>
    </row>
    <row r="132" spans="2:6" ht="13.15" customHeight="1">
      <c r="B132" s="6"/>
      <c r="C132" s="6"/>
      <c r="D132" s="5"/>
      <c r="E132" s="5"/>
      <c r="F132" s="5"/>
    </row>
    <row r="133" spans="2:6" ht="13.15" customHeight="1">
      <c r="B133" s="6"/>
      <c r="C133" s="6"/>
      <c r="D133" s="5"/>
      <c r="E133" s="5"/>
      <c r="F133" s="5"/>
    </row>
    <row r="134" spans="2:6" ht="13.15" customHeight="1">
      <c r="B134" s="6"/>
      <c r="C134" s="6"/>
      <c r="D134" s="5"/>
      <c r="E134" s="5"/>
      <c r="F134" s="5"/>
    </row>
    <row r="135" spans="2:6" ht="13.15" customHeight="1">
      <c r="B135" s="6"/>
      <c r="C135" s="6"/>
      <c r="D135" s="5"/>
      <c r="E135" s="5"/>
      <c r="F135" s="5"/>
    </row>
    <row r="136" spans="2:6" ht="13.15" customHeight="1">
      <c r="B136" s="6"/>
      <c r="C136" s="6"/>
      <c r="D136" s="5"/>
      <c r="E136" s="5"/>
      <c r="F136" s="5"/>
    </row>
    <row r="137" spans="2:6" ht="13.15" customHeight="1">
      <c r="B137" s="6"/>
      <c r="C137" s="6"/>
      <c r="D137" s="5"/>
      <c r="E137" s="5"/>
      <c r="F137" s="5"/>
    </row>
    <row r="138" spans="2:6" ht="13.15" customHeight="1">
      <c r="B138" s="6"/>
      <c r="C138" s="6"/>
      <c r="D138" s="5"/>
      <c r="E138" s="5"/>
      <c r="F138" s="5"/>
    </row>
    <row r="139" spans="2:6" ht="13.15" customHeight="1">
      <c r="B139" s="6"/>
      <c r="C139" s="6"/>
      <c r="D139" s="5"/>
      <c r="E139" s="5"/>
      <c r="F139" s="5"/>
    </row>
    <row r="140" spans="2:6" ht="13.15" customHeight="1">
      <c r="B140" s="6"/>
      <c r="C140" s="6"/>
      <c r="D140" s="5"/>
      <c r="E140" s="5"/>
      <c r="F140" s="5"/>
    </row>
    <row r="141" spans="2:6" ht="13.15" customHeight="1">
      <c r="B141" s="6"/>
      <c r="C141" s="6"/>
      <c r="D141" s="5"/>
      <c r="E141" s="5"/>
      <c r="F141" s="5"/>
    </row>
    <row r="142" spans="2:6" ht="13.15" customHeight="1">
      <c r="B142" s="6"/>
      <c r="C142" s="6"/>
      <c r="D142" s="5"/>
      <c r="E142" s="5"/>
      <c r="F142" s="5"/>
    </row>
    <row r="143" spans="2:6" ht="13.15" customHeight="1">
      <c r="B143" s="6"/>
      <c r="C143" s="6"/>
      <c r="D143" s="5"/>
      <c r="E143" s="5"/>
      <c r="F143" s="5"/>
    </row>
    <row r="144" spans="2:6" ht="13.15" customHeight="1">
      <c r="B144" s="6"/>
      <c r="C144" s="6"/>
      <c r="D144" s="5"/>
      <c r="E144" s="5"/>
      <c r="F144" s="5"/>
    </row>
    <row r="145" spans="2:6" ht="13.15" customHeight="1">
      <c r="B145" s="6"/>
      <c r="C145" s="6"/>
      <c r="D145" s="5"/>
      <c r="E145" s="5"/>
      <c r="F145" s="5"/>
    </row>
    <row r="146" spans="2:6" ht="13.15" customHeight="1">
      <c r="B146" s="6"/>
      <c r="C146" s="6"/>
      <c r="D146" s="5"/>
      <c r="E146" s="5"/>
      <c r="F146" s="5"/>
    </row>
    <row r="147" spans="2:6" ht="13.15" customHeight="1">
      <c r="B147" s="5"/>
      <c r="C147" s="5"/>
      <c r="D147" s="5"/>
      <c r="E147" s="5"/>
      <c r="F147" s="5"/>
    </row>
    <row r="148" spans="2:6" ht="13.15" customHeight="1">
      <c r="B148" s="5"/>
      <c r="C148" s="5"/>
      <c r="D148" s="5"/>
      <c r="E148" s="5"/>
      <c r="F148" s="5"/>
    </row>
    <row r="149" spans="2:6" ht="13.15" customHeight="1">
      <c r="B149" s="5"/>
      <c r="C149" s="5"/>
      <c r="D149" s="5"/>
      <c r="E149" s="5"/>
      <c r="F149" s="5"/>
    </row>
    <row r="150" spans="2:6" ht="13.15" customHeight="1">
      <c r="B150" s="5"/>
      <c r="C150" s="5"/>
      <c r="D150" s="5"/>
      <c r="E150" s="5"/>
      <c r="F150" s="5"/>
    </row>
    <row r="151" spans="2:6" ht="13.15" customHeight="1">
      <c r="B151" s="5"/>
      <c r="C151" s="5"/>
      <c r="D151" s="5"/>
      <c r="E151" s="5"/>
      <c r="F151" s="5"/>
    </row>
    <row r="152" spans="2:6" ht="13.15" customHeight="1">
      <c r="B152" s="5"/>
      <c r="C152" s="5"/>
      <c r="D152" s="5"/>
      <c r="E152" s="5"/>
      <c r="F152" s="5"/>
    </row>
    <row r="153" spans="2:6" ht="13.15" customHeight="1">
      <c r="B153" s="5"/>
      <c r="C153" s="5"/>
      <c r="D153" s="5"/>
      <c r="E153" s="5"/>
      <c r="F153" s="5"/>
    </row>
    <row r="154" spans="2:6" ht="13.15" customHeight="1">
      <c r="B154" s="5"/>
      <c r="C154" s="5"/>
      <c r="D154" s="5"/>
      <c r="E154" s="5"/>
      <c r="F154" s="5"/>
    </row>
    <row r="155" spans="2:6" ht="13.15" customHeight="1">
      <c r="B155" s="5"/>
      <c r="C155" s="5"/>
      <c r="D155" s="5"/>
      <c r="E155" s="5"/>
      <c r="F155" s="5"/>
    </row>
    <row r="156" spans="2:6" ht="13.15" customHeight="1">
      <c r="B156" s="5"/>
      <c r="C156" s="5"/>
      <c r="D156" s="5"/>
      <c r="E156" s="5"/>
      <c r="F156" s="5"/>
    </row>
    <row r="157" spans="2:6" ht="13.15" customHeight="1">
      <c r="B157" s="5"/>
      <c r="C157" s="5"/>
      <c r="D157" s="5"/>
      <c r="E157" s="5"/>
      <c r="F157" s="5"/>
    </row>
    <row r="158" spans="2:6" ht="13.15" customHeight="1">
      <c r="B158" s="5"/>
      <c r="C158" s="5"/>
      <c r="D158" s="5"/>
      <c r="E158" s="5"/>
      <c r="F158" s="5"/>
    </row>
    <row r="159" spans="2:6" ht="13.15" customHeight="1">
      <c r="B159" s="14"/>
      <c r="C159" s="14"/>
      <c r="D159" s="5"/>
      <c r="E159" s="5"/>
      <c r="F159" s="5"/>
    </row>
    <row r="160" spans="2:6" ht="13.15" customHeight="1">
      <c r="B160" s="14"/>
      <c r="C160" s="14"/>
      <c r="D160" s="5"/>
      <c r="E160" s="5"/>
      <c r="F160" s="5"/>
    </row>
    <row r="161" spans="2:6" ht="13.15" customHeight="1">
      <c r="B161" s="14"/>
      <c r="C161" s="14"/>
      <c r="D161" s="5"/>
      <c r="E161" s="5"/>
      <c r="F161" s="5"/>
    </row>
    <row r="162" spans="2:6" ht="13.15" customHeight="1">
      <c r="B162" s="14"/>
      <c r="C162" s="14"/>
      <c r="D162" s="5"/>
      <c r="E162" s="5"/>
      <c r="F162" s="5"/>
    </row>
    <row r="163" spans="2:6" ht="13.15" customHeight="1">
      <c r="B163" s="14"/>
      <c r="C163" s="14"/>
      <c r="D163" s="5"/>
      <c r="E163" s="5"/>
      <c r="F163" s="5"/>
    </row>
    <row r="164" spans="2:6" ht="13.15" customHeight="1">
      <c r="B164" s="14"/>
      <c r="C164" s="14"/>
      <c r="D164" s="5"/>
      <c r="E164" s="5"/>
      <c r="F164" s="5"/>
    </row>
    <row r="165" spans="2:6" ht="13.15" customHeight="1">
      <c r="B165" s="14"/>
      <c r="C165" s="14"/>
      <c r="D165" s="5"/>
      <c r="E165" s="5"/>
      <c r="F165" s="5"/>
    </row>
    <row r="166" spans="2:6" ht="13.15" customHeight="1">
      <c r="B166" s="14"/>
      <c r="C166" s="14"/>
      <c r="D166" s="5"/>
      <c r="E166" s="5"/>
      <c r="F166" s="5"/>
    </row>
    <row r="167" spans="2:6" ht="13.15" customHeight="1">
      <c r="B167" s="14"/>
      <c r="C167" s="14"/>
      <c r="D167" s="5"/>
      <c r="E167" s="5"/>
      <c r="F167" s="5"/>
    </row>
    <row r="168" spans="2:6" ht="13.15" customHeight="1">
      <c r="B168" s="14"/>
      <c r="C168" s="14"/>
      <c r="D168" s="5"/>
      <c r="E168" s="5"/>
      <c r="F168" s="5"/>
    </row>
    <row r="169" spans="2:6" ht="13.15" customHeight="1">
      <c r="B169" s="14"/>
      <c r="C169" s="14"/>
      <c r="D169" s="5"/>
      <c r="E169" s="5"/>
      <c r="F169" s="5"/>
    </row>
    <row r="170" spans="2:6" ht="13.15" customHeight="1">
      <c r="B170" s="14"/>
      <c r="C170" s="14"/>
      <c r="D170" s="5"/>
      <c r="E170" s="5"/>
      <c r="F170" s="5"/>
    </row>
    <row r="171" spans="2:6" ht="13.15" customHeight="1">
      <c r="B171" s="14"/>
      <c r="C171" s="14"/>
      <c r="D171" s="5"/>
      <c r="E171" s="5"/>
      <c r="F171" s="5"/>
    </row>
    <row r="172" spans="2:6" ht="13.15" customHeight="1">
      <c r="B172" s="14"/>
      <c r="C172" s="14"/>
      <c r="D172" s="5"/>
      <c r="E172" s="5"/>
      <c r="F172" s="5"/>
    </row>
    <row r="173" spans="2:6" ht="13.15" customHeight="1">
      <c r="B173" s="14"/>
      <c r="C173" s="14"/>
      <c r="D173" s="5"/>
      <c r="E173" s="5"/>
      <c r="F173" s="5"/>
    </row>
    <row r="174" spans="2:6" ht="13.15" customHeight="1">
      <c r="B174" s="14"/>
      <c r="C174" s="14"/>
      <c r="D174" s="5"/>
      <c r="E174" s="5"/>
      <c r="F174" s="5"/>
    </row>
    <row r="175" spans="2:6" ht="13.15" customHeight="1">
      <c r="B175" s="14"/>
      <c r="C175" s="14"/>
      <c r="D175" s="5"/>
      <c r="E175" s="5"/>
      <c r="F175" s="5"/>
    </row>
    <row r="176" spans="2:6" ht="13.15" customHeight="1">
      <c r="B176" s="5"/>
      <c r="C176" s="5"/>
      <c r="D176" s="5"/>
      <c r="E176" s="5"/>
      <c r="F176" s="5"/>
    </row>
    <row r="177" spans="2:6" ht="13.15" customHeight="1">
      <c r="B177" s="5"/>
      <c r="C177" s="5"/>
      <c r="D177" s="5"/>
      <c r="E177" s="5"/>
      <c r="F177" s="5"/>
    </row>
    <row r="178" spans="2:6" ht="13.15" customHeight="1">
      <c r="B178" s="5"/>
      <c r="C178" s="5"/>
      <c r="D178" s="5"/>
      <c r="E178" s="5"/>
      <c r="F178" s="5"/>
    </row>
    <row r="179" spans="2:6" ht="13.15" customHeight="1">
      <c r="B179" s="5"/>
      <c r="C179" s="5"/>
      <c r="D179" s="5"/>
      <c r="E179" s="5"/>
      <c r="F179" s="5"/>
    </row>
    <row r="180" spans="2:6" ht="13.15" customHeight="1">
      <c r="B180" s="5"/>
      <c r="C180" s="5"/>
      <c r="D180" s="5"/>
      <c r="E180" s="5"/>
      <c r="F180" s="5"/>
    </row>
    <row r="181" spans="2:6" ht="13.15" customHeight="1">
      <c r="B181" s="5"/>
      <c r="C181" s="5"/>
      <c r="D181" s="5"/>
      <c r="E181" s="5"/>
      <c r="F181" s="5"/>
    </row>
    <row r="182" spans="2:6" ht="13.15" customHeight="1">
      <c r="B182" s="5"/>
      <c r="C182" s="5"/>
      <c r="D182" s="5"/>
      <c r="E182" s="5"/>
      <c r="F182" s="5"/>
    </row>
    <row r="183" spans="2:6" ht="13.15" customHeight="1">
      <c r="B183" s="5"/>
      <c r="C183" s="5"/>
      <c r="D183" s="5"/>
      <c r="E183" s="5"/>
      <c r="F183" s="5"/>
    </row>
    <row r="184" spans="2:6" ht="13.15" customHeight="1">
      <c r="B184" s="5"/>
      <c r="C184" s="5"/>
      <c r="D184" s="5"/>
      <c r="E184" s="5"/>
      <c r="F184" s="5"/>
    </row>
    <row r="185" spans="2:6" ht="13.15" customHeight="1">
      <c r="B185" s="5"/>
      <c r="C185" s="5"/>
      <c r="D185" s="5"/>
      <c r="E185" s="5"/>
      <c r="F185" s="5"/>
    </row>
    <row r="186" spans="2:6" ht="13.15" customHeight="1">
      <c r="B186" s="5"/>
      <c r="C186" s="5"/>
      <c r="D186" s="5"/>
      <c r="E186" s="5"/>
      <c r="F186" s="5"/>
    </row>
    <row r="187" spans="2:6" ht="13.15" customHeight="1">
      <c r="B187" s="5"/>
      <c r="C187" s="5"/>
      <c r="D187" s="5"/>
      <c r="E187" s="5"/>
      <c r="F187" s="5"/>
    </row>
    <row r="188" spans="2:6" ht="13.15" customHeight="1">
      <c r="B188" s="5"/>
      <c r="C188" s="5"/>
      <c r="D188" s="5"/>
      <c r="E188" s="5"/>
      <c r="F188" s="5"/>
    </row>
    <row r="189" spans="2:6" ht="13.15" customHeight="1">
      <c r="B189" s="5"/>
      <c r="C189" s="5"/>
      <c r="D189" s="5"/>
      <c r="E189" s="5"/>
      <c r="F189" s="5"/>
    </row>
    <row r="190" spans="2:6" ht="13.15" customHeight="1">
      <c r="B190" s="5"/>
      <c r="C190" s="5"/>
      <c r="D190" s="5"/>
      <c r="E190" s="5"/>
      <c r="F190" s="5"/>
    </row>
    <row r="191" spans="2:6" ht="13.15" customHeight="1">
      <c r="B191" s="5"/>
      <c r="C191" s="5"/>
      <c r="D191" s="5"/>
      <c r="E191" s="5"/>
      <c r="F191" s="5"/>
    </row>
    <row r="192" spans="2:6" ht="13.15" customHeight="1">
      <c r="B192" s="5"/>
      <c r="C192" s="5"/>
      <c r="D192" s="5"/>
      <c r="E192" s="5"/>
      <c r="F192" s="5"/>
    </row>
    <row r="193" spans="2:6" ht="13.15" customHeight="1">
      <c r="B193" s="5"/>
      <c r="C193" s="5"/>
      <c r="D193" s="5"/>
      <c r="E193" s="5"/>
      <c r="F193" s="5"/>
    </row>
    <row r="194" spans="2:6" ht="13.15" customHeight="1">
      <c r="B194" s="5"/>
      <c r="C194" s="5"/>
      <c r="D194" s="5"/>
      <c r="E194" s="5"/>
      <c r="F194" s="5"/>
    </row>
    <row r="195" spans="2:6" ht="13.15" customHeight="1">
      <c r="B195" s="5"/>
      <c r="C195" s="5"/>
      <c r="D195" s="5"/>
      <c r="E195" s="5"/>
      <c r="F195" s="5"/>
    </row>
    <row r="196" spans="2:6" ht="13.15" customHeight="1">
      <c r="B196" s="5"/>
      <c r="C196" s="5"/>
      <c r="D196" s="5"/>
      <c r="E196" s="5"/>
      <c r="F196" s="5"/>
    </row>
    <row r="197" spans="2:6" ht="13.15" customHeight="1">
      <c r="B197" s="5"/>
      <c r="C197" s="5"/>
      <c r="D197" s="5"/>
      <c r="E197" s="5"/>
      <c r="F197" s="5"/>
    </row>
    <row r="198" spans="2:6" ht="13.15" customHeight="1">
      <c r="B198" s="5"/>
      <c r="C198" s="5"/>
      <c r="D198" s="5"/>
      <c r="E198" s="5"/>
      <c r="F198" s="5"/>
    </row>
    <row r="199" spans="2:6" ht="13.15" customHeight="1">
      <c r="B199" s="5"/>
      <c r="C199" s="5"/>
      <c r="D199" s="5"/>
      <c r="E199" s="5"/>
      <c r="F199" s="5"/>
    </row>
    <row r="200" spans="2:6" ht="13.15" customHeight="1">
      <c r="B200" s="5"/>
      <c r="C200" s="5"/>
      <c r="D200" s="5"/>
      <c r="E200" s="5"/>
      <c r="F200" s="5"/>
    </row>
    <row r="201" spans="2:6" ht="13.15" customHeight="1">
      <c r="B201" s="5"/>
      <c r="C201" s="5"/>
      <c r="D201" s="5"/>
      <c r="E201" s="5"/>
      <c r="F201" s="5"/>
    </row>
    <row r="202" spans="2:6" ht="13.15" customHeight="1">
      <c r="B202" s="5"/>
      <c r="C202" s="5"/>
      <c r="D202" s="5"/>
      <c r="E202" s="5"/>
      <c r="F202" s="5"/>
    </row>
    <row r="203" spans="2:6" ht="13.15" customHeight="1">
      <c r="B203" s="5"/>
      <c r="C203" s="5"/>
      <c r="D203" s="5"/>
      <c r="E203" s="5"/>
      <c r="F203" s="5"/>
    </row>
    <row r="204" spans="2:6" ht="13.15" customHeight="1">
      <c r="B204" s="5"/>
      <c r="C204" s="5"/>
      <c r="D204" s="5"/>
      <c r="E204" s="5"/>
      <c r="F204" s="5"/>
    </row>
    <row r="205" spans="2:6" ht="13.15" customHeight="1">
      <c r="B205" s="5"/>
      <c r="C205" s="5"/>
      <c r="D205" s="5"/>
      <c r="E205" s="5"/>
      <c r="F205" s="5"/>
    </row>
    <row r="206" spans="2:6" ht="13.15" customHeight="1">
      <c r="B206" s="5"/>
      <c r="C206" s="5"/>
      <c r="D206" s="5"/>
      <c r="E206" s="5"/>
      <c r="F206" s="5"/>
    </row>
    <row r="207" spans="2:6" ht="13.15" customHeight="1">
      <c r="B207" s="5"/>
      <c r="C207" s="5"/>
      <c r="D207" s="5"/>
      <c r="E207" s="5"/>
      <c r="F207" s="5"/>
    </row>
    <row r="208" spans="2:6" ht="13.15" customHeight="1">
      <c r="B208" s="5"/>
      <c r="C208" s="5"/>
      <c r="D208" s="5"/>
      <c r="E208" s="5"/>
      <c r="F208" s="5"/>
    </row>
    <row r="209" spans="2:6" ht="13.15" customHeight="1">
      <c r="B209" s="5"/>
      <c r="C209" s="5"/>
      <c r="D209" s="5"/>
      <c r="E209" s="5"/>
      <c r="F209" s="5"/>
    </row>
    <row r="210" spans="2:6" ht="13.15" customHeight="1">
      <c r="B210" s="5"/>
      <c r="C210" s="5"/>
      <c r="D210" s="5"/>
      <c r="E210" s="5"/>
      <c r="F210" s="5"/>
    </row>
    <row r="211" spans="2:6" ht="13.15" customHeight="1">
      <c r="B211" s="5"/>
      <c r="C211" s="5"/>
      <c r="D211" s="5"/>
      <c r="E211" s="5"/>
      <c r="F211" s="5"/>
    </row>
    <row r="212" spans="2:6" ht="13.15" customHeight="1">
      <c r="B212" s="5"/>
      <c r="C212" s="5"/>
      <c r="D212" s="5"/>
      <c r="E212" s="5"/>
      <c r="F212" s="5"/>
    </row>
    <row r="213" spans="2:6">
      <c r="B213" s="5"/>
      <c r="C213" s="5"/>
      <c r="D213" s="5"/>
      <c r="E213" s="5"/>
      <c r="F213" s="5"/>
    </row>
    <row r="214" spans="2:6">
      <c r="B214" s="5"/>
      <c r="C214" s="5"/>
      <c r="D214" s="5"/>
      <c r="E214" s="5"/>
      <c r="F214" s="5"/>
    </row>
    <row r="215" spans="2:6">
      <c r="B215" s="5"/>
      <c r="C215" s="5"/>
      <c r="D215" s="5"/>
      <c r="E215" s="5"/>
      <c r="F215" s="5"/>
    </row>
    <row r="216" spans="2:6">
      <c r="B216" s="5"/>
      <c r="C216" s="5"/>
      <c r="D216" s="5"/>
      <c r="E216" s="5"/>
      <c r="F216" s="5"/>
    </row>
    <row r="217" spans="2:6">
      <c r="B217" s="3"/>
      <c r="C217" s="3"/>
      <c r="D217" s="5"/>
      <c r="E217" s="5"/>
      <c r="F217" s="5"/>
    </row>
    <row r="218" spans="2:6">
      <c r="B218" s="3"/>
      <c r="C218" s="3"/>
      <c r="D218" s="5"/>
      <c r="E218" s="5"/>
      <c r="F218" s="5"/>
    </row>
    <row r="219" spans="2:6">
      <c r="B219" s="3"/>
      <c r="C219" s="3"/>
      <c r="D219" s="5"/>
      <c r="E219" s="5"/>
      <c r="F219" s="5"/>
    </row>
    <row r="220" spans="2:6">
      <c r="B220" s="3"/>
      <c r="C220" s="3"/>
      <c r="D220" s="5"/>
      <c r="E220" s="5"/>
      <c r="F220" s="5"/>
    </row>
    <row r="221" spans="2:6">
      <c r="B221" s="3"/>
      <c r="C221" s="3"/>
      <c r="D221" s="5"/>
      <c r="E221" s="5"/>
      <c r="F221" s="5"/>
    </row>
    <row r="222" spans="2:6">
      <c r="B222" s="3"/>
      <c r="C222" s="3"/>
      <c r="D222" s="5"/>
      <c r="E222" s="5"/>
      <c r="F222" s="5"/>
    </row>
    <row r="223" spans="2:6">
      <c r="B223" s="3"/>
      <c r="C223" s="3"/>
      <c r="D223" s="5"/>
      <c r="E223" s="5"/>
      <c r="F223" s="5"/>
    </row>
    <row r="224" spans="2:6">
      <c r="B224" s="3"/>
      <c r="C224" s="3"/>
      <c r="D224" s="5"/>
      <c r="E224" s="5"/>
      <c r="F224" s="5"/>
    </row>
    <row r="225" spans="2:6">
      <c r="B225" s="3"/>
      <c r="C225" s="3"/>
      <c r="D225" s="5"/>
      <c r="E225" s="5"/>
      <c r="F225" s="5"/>
    </row>
    <row r="226" spans="2:6">
      <c r="B226" s="3"/>
      <c r="C226" s="3"/>
      <c r="D226" s="5"/>
      <c r="E226" s="5"/>
      <c r="F226" s="5"/>
    </row>
    <row r="227" spans="2:6">
      <c r="B227" s="3"/>
      <c r="C227" s="3"/>
      <c r="D227" s="5"/>
      <c r="E227" s="5"/>
      <c r="F227" s="5"/>
    </row>
    <row r="228" spans="2:6">
      <c r="B228" s="3"/>
      <c r="C228" s="3"/>
      <c r="D228" s="5"/>
      <c r="E228" s="5"/>
      <c r="F228" s="5"/>
    </row>
    <row r="229" spans="2:6">
      <c r="B229" s="3"/>
      <c r="C229" s="3"/>
      <c r="D229" s="5"/>
      <c r="E229" s="5"/>
      <c r="F229" s="5"/>
    </row>
    <row r="230" spans="2:6">
      <c r="B230" s="3"/>
      <c r="C230" s="3"/>
      <c r="D230" s="5"/>
      <c r="E230" s="5"/>
      <c r="F230" s="5"/>
    </row>
    <row r="231" spans="2:6">
      <c r="B231" s="3"/>
      <c r="C231" s="3"/>
      <c r="D231" s="5"/>
      <c r="E231" s="5"/>
      <c r="F231" s="5"/>
    </row>
    <row r="232" spans="2:6">
      <c r="B232" s="3"/>
      <c r="C232" s="3"/>
      <c r="D232" s="5"/>
      <c r="E232" s="5"/>
      <c r="F232" s="5"/>
    </row>
    <row r="233" spans="2:6">
      <c r="B233" s="3"/>
      <c r="C233" s="3"/>
      <c r="D233" s="3"/>
      <c r="E233" s="3"/>
      <c r="F233" s="3"/>
    </row>
    <row r="234" spans="2:6">
      <c r="B234" s="3"/>
      <c r="C234" s="3"/>
      <c r="D234" s="3"/>
      <c r="E234" s="3"/>
      <c r="F234" s="3"/>
    </row>
    <row r="235" spans="2:6">
      <c r="B235" s="3"/>
      <c r="C235" s="3"/>
      <c r="D235" s="3"/>
      <c r="E235" s="3"/>
      <c r="F235" s="3"/>
    </row>
    <row r="236" spans="2:6">
      <c r="B236" s="3"/>
      <c r="C236" s="3"/>
      <c r="D236" s="3"/>
      <c r="E236" s="3"/>
      <c r="F236" s="3"/>
    </row>
    <row r="237" spans="2:6">
      <c r="B237" s="3"/>
      <c r="C237" s="3"/>
      <c r="D237" s="3"/>
      <c r="E237" s="3"/>
      <c r="F237" s="3"/>
    </row>
    <row r="238" spans="2:6">
      <c r="D238" s="3"/>
      <c r="E238" s="3"/>
      <c r="F238" s="3"/>
    </row>
    <row r="239" spans="2:6">
      <c r="D239" s="3"/>
      <c r="E239" s="3"/>
      <c r="F239" s="3"/>
    </row>
    <row r="240" spans="2:6">
      <c r="D240" s="3"/>
      <c r="E240" s="3"/>
      <c r="F240" s="3"/>
    </row>
    <row r="241" spans="4:6">
      <c r="D241" s="3"/>
      <c r="E241" s="3"/>
      <c r="F241" s="3"/>
    </row>
    <row r="242" spans="4:6">
      <c r="D242" s="3"/>
      <c r="E242" s="3"/>
      <c r="F242" s="3"/>
    </row>
    <row r="243" spans="4:6">
      <c r="D243" s="3"/>
      <c r="E243" s="3"/>
      <c r="F243" s="3"/>
    </row>
    <row r="244" spans="4:6">
      <c r="D244" s="3"/>
      <c r="E244" s="3"/>
      <c r="F244" s="3"/>
    </row>
    <row r="245" spans="4:6">
      <c r="D245" s="3"/>
      <c r="E245" s="3"/>
      <c r="F245" s="3"/>
    </row>
    <row r="246" spans="4:6">
      <c r="D246" s="3"/>
      <c r="E246" s="3"/>
      <c r="F246" s="3"/>
    </row>
    <row r="247" spans="4:6">
      <c r="D247" s="3"/>
      <c r="E247" s="3"/>
      <c r="F247" s="3"/>
    </row>
    <row r="248" spans="4:6">
      <c r="D248" s="3"/>
      <c r="E248" s="3"/>
      <c r="F248" s="3"/>
    </row>
    <row r="249" spans="4:6">
      <c r="D249" s="3"/>
      <c r="E249" s="3"/>
      <c r="F249" s="3"/>
    </row>
    <row r="250" spans="4:6">
      <c r="D250" s="3"/>
      <c r="E250" s="3"/>
      <c r="F250" s="3"/>
    </row>
    <row r="251" spans="4:6">
      <c r="D251" s="3"/>
      <c r="E251" s="3"/>
      <c r="F251" s="3"/>
    </row>
    <row r="252" spans="4:6">
      <c r="D252" s="3"/>
      <c r="E252" s="3"/>
      <c r="F252" s="3"/>
    </row>
    <row r="253" spans="4:6">
      <c r="D253" s="3"/>
      <c r="E253" s="3"/>
      <c r="F253" s="3"/>
    </row>
  </sheetData>
  <sortState ref="A9:BD17">
    <sortCondition descending="1" ref="D9:D17"/>
  </sortState>
  <mergeCells count="5">
    <mergeCell ref="W2:AJ2"/>
    <mergeCell ref="AY2:BB2"/>
    <mergeCell ref="G2:J2"/>
    <mergeCell ref="K2:V2"/>
    <mergeCell ref="AK2:AX2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  <ignoredErrors>
    <ignoredError sqref="F7 F13:F15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">
    <tabColor rgb="FF181DEC"/>
  </sheetPr>
  <dimension ref="A1:BD186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25" sqref="B25"/>
    </sheetView>
  </sheetViews>
  <sheetFormatPr defaultColWidth="9.140625" defaultRowHeight="12.75"/>
  <cols>
    <col min="1" max="1" width="3.7109375" style="3" customWidth="1"/>
    <col min="2" max="2" width="25.7109375" style="3" customWidth="1"/>
    <col min="3" max="6" width="4.7109375" style="3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8" customWidth="1"/>
    <col min="14" max="14" width="3.7109375" style="8" customWidth="1"/>
    <col min="15" max="15" width="8.42578125" style="8" customWidth="1"/>
    <col min="16" max="16" width="3.7109375" style="8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style="1" customWidth="1"/>
    <col min="26" max="26" width="3.7109375" style="1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8.85546875" customWidth="1"/>
    <col min="38" max="38" width="3.7109375" customWidth="1"/>
    <col min="39" max="39" width="7.85546875" customWidth="1"/>
    <col min="40" max="40" width="3.7109375" customWidth="1"/>
    <col min="41" max="41" width="8.28515625" customWidth="1"/>
    <col min="42" max="42" width="3.7109375" customWidth="1"/>
    <col min="43" max="43" width="8.28515625" customWidth="1"/>
    <col min="44" max="44" width="3.7109375" customWidth="1"/>
    <col min="45" max="45" width="8.5703125" customWidth="1"/>
    <col min="46" max="46" width="3.7109375" customWidth="1"/>
    <col min="47" max="47" width="8.42578125" customWidth="1"/>
    <col min="48" max="48" width="3.7109375" customWidth="1"/>
    <col min="49" max="49" width="8.140625" customWidth="1"/>
    <col min="50" max="50" width="3.7109375" customWidth="1"/>
    <col min="51" max="51" width="8.42578125" customWidth="1"/>
    <col min="52" max="52" width="3.7109375" customWidth="1"/>
    <col min="53" max="53" width="8.5703125" customWidth="1"/>
    <col min="54" max="54" width="3.7109375" customWidth="1"/>
    <col min="55" max="55" width="8.5703125" style="3" customWidth="1"/>
    <col min="56" max="56" width="3.7109375" style="3" customWidth="1"/>
    <col min="57" max="16384" width="9.140625" style="3"/>
  </cols>
  <sheetData>
    <row r="1" spans="1:55" ht="13.5" thickBot="1"/>
    <row r="2" spans="1:55" ht="13.5" thickBot="1">
      <c r="B2" s="115" t="s">
        <v>188</v>
      </c>
      <c r="C2" s="29"/>
      <c r="D2" s="30"/>
      <c r="E2" s="30"/>
      <c r="F2" s="30"/>
      <c r="G2" s="571" t="s">
        <v>231</v>
      </c>
      <c r="H2" s="574"/>
      <c r="I2" s="574"/>
      <c r="J2" s="575"/>
      <c r="K2" s="562" t="s">
        <v>187</v>
      </c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4"/>
      <c r="Y2" s="562" t="s">
        <v>341</v>
      </c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579"/>
      <c r="AK2" s="571" t="s">
        <v>24</v>
      </c>
      <c r="AL2" s="574"/>
      <c r="AM2" s="574"/>
      <c r="AN2" s="574"/>
      <c r="AO2" s="574"/>
      <c r="AP2" s="574"/>
      <c r="AQ2" s="574"/>
      <c r="AR2" s="574"/>
      <c r="AS2" s="574"/>
      <c r="AT2" s="574"/>
      <c r="AU2" s="574"/>
      <c r="AV2" s="574"/>
      <c r="AW2" s="574"/>
      <c r="AX2" s="575"/>
      <c r="AY2" s="580" t="s">
        <v>136</v>
      </c>
      <c r="AZ2" s="581"/>
      <c r="BA2" s="581"/>
      <c r="BB2" s="582"/>
    </row>
    <row r="3" spans="1:55">
      <c r="B3" s="157" t="s">
        <v>200</v>
      </c>
      <c r="C3" s="31"/>
      <c r="D3" s="28" t="s">
        <v>7</v>
      </c>
      <c r="E3" s="28" t="s">
        <v>11</v>
      </c>
      <c r="F3" s="28" t="s">
        <v>12</v>
      </c>
      <c r="G3" s="121" t="s">
        <v>6</v>
      </c>
      <c r="H3" s="32"/>
      <c r="I3" s="32" t="s">
        <v>6</v>
      </c>
      <c r="J3" s="33"/>
      <c r="K3" s="106" t="s">
        <v>6</v>
      </c>
      <c r="L3" s="105"/>
      <c r="M3" s="103" t="s">
        <v>6</v>
      </c>
      <c r="N3" s="105"/>
      <c r="O3" s="103" t="s">
        <v>6</v>
      </c>
      <c r="P3" s="103"/>
      <c r="Q3" s="102" t="s">
        <v>6</v>
      </c>
      <c r="R3" s="102"/>
      <c r="S3" s="103" t="s">
        <v>6</v>
      </c>
      <c r="T3" s="103"/>
      <c r="U3" s="102" t="s">
        <v>6</v>
      </c>
      <c r="V3" s="112"/>
      <c r="W3" s="102" t="s">
        <v>6</v>
      </c>
      <c r="X3" s="132"/>
      <c r="Y3" s="137" t="s">
        <v>6</v>
      </c>
      <c r="Z3" s="46"/>
      <c r="AA3" s="46" t="s">
        <v>6</v>
      </c>
      <c r="AB3" s="46"/>
      <c r="AC3" s="46" t="s">
        <v>6</v>
      </c>
      <c r="AD3" s="46"/>
      <c r="AE3" s="46" t="s">
        <v>6</v>
      </c>
      <c r="AF3" s="46"/>
      <c r="AG3" s="46" t="s">
        <v>6</v>
      </c>
      <c r="AH3" s="46"/>
      <c r="AI3" s="46" t="s">
        <v>6</v>
      </c>
      <c r="AJ3" s="47"/>
      <c r="AK3" s="158" t="s">
        <v>6</v>
      </c>
      <c r="AL3" s="158"/>
      <c r="AM3" s="159" t="s">
        <v>6</v>
      </c>
      <c r="AN3" s="169"/>
      <c r="AO3" s="158" t="s">
        <v>6</v>
      </c>
      <c r="AP3" s="161"/>
      <c r="AQ3" s="159" t="s">
        <v>6</v>
      </c>
      <c r="AR3" s="160"/>
      <c r="AS3" s="160" t="s">
        <v>6</v>
      </c>
      <c r="AT3" s="160"/>
      <c r="AU3" s="160" t="s">
        <v>6</v>
      </c>
      <c r="AV3" s="200"/>
      <c r="AW3" s="169" t="s">
        <v>6</v>
      </c>
      <c r="AX3" s="169"/>
      <c r="AY3" s="179" t="s">
        <v>6</v>
      </c>
      <c r="AZ3" s="42"/>
      <c r="BA3" s="43" t="s">
        <v>6</v>
      </c>
      <c r="BB3" s="44"/>
    </row>
    <row r="4" spans="1:55" s="2" customFormat="1" ht="13.15" customHeight="1">
      <c r="B4" s="27" t="s">
        <v>0</v>
      </c>
      <c r="C4" s="27" t="s">
        <v>8</v>
      </c>
      <c r="D4" s="27" t="s">
        <v>5</v>
      </c>
      <c r="E4" s="27" t="s">
        <v>5</v>
      </c>
      <c r="F4" s="27" t="s">
        <v>5</v>
      </c>
      <c r="G4" s="122" t="s">
        <v>9</v>
      </c>
      <c r="H4" s="58" t="s">
        <v>5</v>
      </c>
      <c r="I4" s="59" t="s">
        <v>10</v>
      </c>
      <c r="J4" s="60" t="s">
        <v>5</v>
      </c>
      <c r="K4" s="94" t="s">
        <v>19</v>
      </c>
      <c r="L4" s="54" t="s">
        <v>5</v>
      </c>
      <c r="M4" s="61" t="s">
        <v>1</v>
      </c>
      <c r="N4" s="54" t="s">
        <v>5</v>
      </c>
      <c r="O4" s="55" t="s">
        <v>3</v>
      </c>
      <c r="P4" s="54" t="s">
        <v>5</v>
      </c>
      <c r="Q4" s="55" t="s">
        <v>23</v>
      </c>
      <c r="R4" s="54" t="s">
        <v>5</v>
      </c>
      <c r="S4" s="55" t="s">
        <v>2</v>
      </c>
      <c r="T4" s="54" t="s">
        <v>5</v>
      </c>
      <c r="U4" s="55" t="s">
        <v>4</v>
      </c>
      <c r="V4" s="56" t="s">
        <v>5</v>
      </c>
      <c r="W4" s="295" t="s">
        <v>179</v>
      </c>
      <c r="X4" s="95" t="s">
        <v>5</v>
      </c>
      <c r="Y4" s="62" t="s">
        <v>19</v>
      </c>
      <c r="Z4" s="63" t="s">
        <v>5</v>
      </c>
      <c r="AA4" s="64" t="s">
        <v>1</v>
      </c>
      <c r="AB4" s="63" t="s">
        <v>5</v>
      </c>
      <c r="AC4" s="64" t="s">
        <v>3</v>
      </c>
      <c r="AD4" s="63" t="s">
        <v>5</v>
      </c>
      <c r="AE4" s="64" t="s">
        <v>23</v>
      </c>
      <c r="AF4" s="63" t="s">
        <v>5</v>
      </c>
      <c r="AG4" s="64" t="s">
        <v>2</v>
      </c>
      <c r="AH4" s="63" t="s">
        <v>5</v>
      </c>
      <c r="AI4" s="64" t="s">
        <v>4</v>
      </c>
      <c r="AJ4" s="88" t="s">
        <v>5</v>
      </c>
      <c r="AK4" s="162" t="s">
        <v>19</v>
      </c>
      <c r="AL4" s="163" t="s">
        <v>5</v>
      </c>
      <c r="AM4" s="162" t="s">
        <v>1</v>
      </c>
      <c r="AN4" s="170" t="s">
        <v>5</v>
      </c>
      <c r="AO4" s="176" t="s">
        <v>3</v>
      </c>
      <c r="AP4" s="163" t="s">
        <v>5</v>
      </c>
      <c r="AQ4" s="164" t="s">
        <v>23</v>
      </c>
      <c r="AR4" s="165" t="s">
        <v>5</v>
      </c>
      <c r="AS4" s="164" t="s">
        <v>2</v>
      </c>
      <c r="AT4" s="165" t="s">
        <v>5</v>
      </c>
      <c r="AU4" s="176" t="s">
        <v>4</v>
      </c>
      <c r="AV4" s="165" t="s">
        <v>5</v>
      </c>
      <c r="AW4" s="171" t="s">
        <v>190</v>
      </c>
      <c r="AX4" s="170" t="s">
        <v>5</v>
      </c>
      <c r="AY4" s="180" t="s">
        <v>21</v>
      </c>
      <c r="AZ4" s="51" t="s">
        <v>5</v>
      </c>
      <c r="BA4" s="52" t="s">
        <v>22</v>
      </c>
      <c r="BB4" s="53" t="s">
        <v>5</v>
      </c>
    </row>
    <row r="5" spans="1:55" s="1" customFormat="1" ht="13.15" customHeight="1">
      <c r="A5" s="399">
        <v>1</v>
      </c>
      <c r="B5" s="391" t="s">
        <v>49</v>
      </c>
      <c r="C5" s="390" t="s">
        <v>34</v>
      </c>
      <c r="D5" s="66">
        <f t="shared" ref="D5:D22" si="0">F5+E5</f>
        <v>153</v>
      </c>
      <c r="E5" s="67">
        <f>SUM(L5+N5+P5+R5+T5+AB5+AD5)</f>
        <v>111</v>
      </c>
      <c r="F5" s="68">
        <f>SUM(H5+X5)</f>
        <v>42</v>
      </c>
      <c r="G5" s="96">
        <v>2</v>
      </c>
      <c r="H5" s="332">
        <v>21</v>
      </c>
      <c r="I5" s="96">
        <v>2</v>
      </c>
      <c r="J5" s="251">
        <v>13</v>
      </c>
      <c r="K5" s="82">
        <v>4</v>
      </c>
      <c r="L5" s="335">
        <v>15</v>
      </c>
      <c r="M5" s="82">
        <v>3</v>
      </c>
      <c r="N5" s="335">
        <v>17</v>
      </c>
      <c r="O5" s="82">
        <v>2</v>
      </c>
      <c r="P5" s="335">
        <v>21</v>
      </c>
      <c r="Q5" s="82">
        <v>2</v>
      </c>
      <c r="R5" s="335">
        <v>13</v>
      </c>
      <c r="S5" s="82">
        <v>2</v>
      </c>
      <c r="T5" s="335">
        <v>13</v>
      </c>
      <c r="U5" s="82">
        <v>2</v>
      </c>
      <c r="V5" s="81">
        <v>13</v>
      </c>
      <c r="W5" s="82">
        <v>2</v>
      </c>
      <c r="X5" s="332">
        <v>21</v>
      </c>
      <c r="Y5" s="370">
        <v>7</v>
      </c>
      <c r="Z5" s="372">
        <v>12</v>
      </c>
      <c r="AA5" s="370">
        <v>3</v>
      </c>
      <c r="AB5" s="313">
        <v>17</v>
      </c>
      <c r="AC5" s="370">
        <v>4</v>
      </c>
      <c r="AD5" s="313">
        <v>15</v>
      </c>
      <c r="AE5" s="370">
        <v>2</v>
      </c>
      <c r="AF5" s="372">
        <v>13</v>
      </c>
      <c r="AG5" s="370">
        <v>2</v>
      </c>
      <c r="AH5" s="372">
        <v>13</v>
      </c>
      <c r="AI5" s="370">
        <v>2</v>
      </c>
      <c r="AJ5" s="372">
        <v>13</v>
      </c>
      <c r="AK5" s="469"/>
      <c r="AL5" s="500"/>
      <c r="AM5" s="469"/>
      <c r="AN5" s="500"/>
      <c r="AO5" s="469"/>
      <c r="AP5" s="500"/>
      <c r="AQ5" s="469"/>
      <c r="AR5" s="500"/>
      <c r="AS5" s="469" t="s">
        <v>380</v>
      </c>
      <c r="AT5" s="470">
        <v>8</v>
      </c>
      <c r="AU5" s="469" t="s">
        <v>377</v>
      </c>
      <c r="AV5" s="470">
        <v>7</v>
      </c>
      <c r="AW5" s="469">
        <v>3</v>
      </c>
      <c r="AX5" s="478">
        <v>4</v>
      </c>
      <c r="AY5" s="231"/>
      <c r="AZ5" s="230"/>
      <c r="BA5" s="231"/>
      <c r="BB5" s="230"/>
      <c r="BC5" s="3"/>
    </row>
    <row r="6" spans="1:55" s="1" customFormat="1" ht="13.15" customHeight="1">
      <c r="A6" s="399">
        <v>3</v>
      </c>
      <c r="B6" s="552" t="s">
        <v>64</v>
      </c>
      <c r="C6" s="390" t="s">
        <v>28</v>
      </c>
      <c r="D6" s="66">
        <f t="shared" si="0"/>
        <v>136</v>
      </c>
      <c r="E6" s="67">
        <f>SUM(N6+P6+AB6+AD6+AL6+AN6+AP6)</f>
        <v>109</v>
      </c>
      <c r="F6" s="68">
        <f>SUM(H6+X6)</f>
        <v>27</v>
      </c>
      <c r="G6" s="96">
        <v>9</v>
      </c>
      <c r="H6" s="332">
        <v>10</v>
      </c>
      <c r="I6" s="96">
        <v>3</v>
      </c>
      <c r="J6" s="251">
        <v>10</v>
      </c>
      <c r="K6" s="82">
        <v>8</v>
      </c>
      <c r="L6" s="507">
        <v>11</v>
      </c>
      <c r="M6" s="82">
        <v>7</v>
      </c>
      <c r="N6" s="335">
        <v>12</v>
      </c>
      <c r="O6" s="82">
        <v>6</v>
      </c>
      <c r="P6" s="335">
        <v>13</v>
      </c>
      <c r="Q6" s="82"/>
      <c r="R6" s="81"/>
      <c r="S6" s="82">
        <v>3</v>
      </c>
      <c r="T6" s="507">
        <v>10</v>
      </c>
      <c r="U6" s="82">
        <v>3</v>
      </c>
      <c r="V6" s="81">
        <v>10</v>
      </c>
      <c r="W6" s="82">
        <v>3</v>
      </c>
      <c r="X6" s="332">
        <v>17</v>
      </c>
      <c r="Y6" s="370">
        <v>8</v>
      </c>
      <c r="Z6" s="539">
        <v>11</v>
      </c>
      <c r="AA6" s="370">
        <v>6</v>
      </c>
      <c r="AB6" s="313">
        <v>13</v>
      </c>
      <c r="AC6" s="370">
        <v>7</v>
      </c>
      <c r="AD6" s="313">
        <v>12</v>
      </c>
      <c r="AE6" s="370"/>
      <c r="AF6" s="372"/>
      <c r="AG6" s="370"/>
      <c r="AH6" s="372"/>
      <c r="AI6" s="370"/>
      <c r="AJ6" s="372"/>
      <c r="AK6" s="469">
        <v>3</v>
      </c>
      <c r="AL6" s="506">
        <v>17</v>
      </c>
      <c r="AM6" s="469">
        <v>2</v>
      </c>
      <c r="AN6" s="506">
        <v>21</v>
      </c>
      <c r="AO6" s="469">
        <v>2</v>
      </c>
      <c r="AP6" s="506">
        <v>21</v>
      </c>
      <c r="AQ6" s="528"/>
      <c r="AR6" s="500"/>
      <c r="AS6" s="528">
        <v>4</v>
      </c>
      <c r="AT6" s="470">
        <v>8</v>
      </c>
      <c r="AU6" s="528"/>
      <c r="AV6" s="470"/>
      <c r="AW6" s="469"/>
      <c r="AX6" s="478"/>
      <c r="AY6" s="231"/>
      <c r="AZ6" s="230"/>
      <c r="BA6" s="231"/>
      <c r="BB6" s="230"/>
      <c r="BC6" s="3"/>
    </row>
    <row r="7" spans="1:55" s="1" customFormat="1" ht="13.15" customHeight="1">
      <c r="A7" s="399">
        <v>2</v>
      </c>
      <c r="B7" s="430" t="s">
        <v>50</v>
      </c>
      <c r="C7" s="390" t="s">
        <v>34</v>
      </c>
      <c r="D7" s="66">
        <f t="shared" si="0"/>
        <v>126</v>
      </c>
      <c r="E7" s="67">
        <f>SUM(L7+N7+R7+T7+V7+Z7+AB7)</f>
        <v>100</v>
      </c>
      <c r="F7" s="68">
        <f>SUM(J7+X7)</f>
        <v>26</v>
      </c>
      <c r="G7" s="96">
        <v>7</v>
      </c>
      <c r="H7" s="251">
        <v>12</v>
      </c>
      <c r="I7" s="96">
        <v>2</v>
      </c>
      <c r="J7" s="332">
        <v>13</v>
      </c>
      <c r="K7" s="82">
        <v>3</v>
      </c>
      <c r="L7" s="335">
        <v>17</v>
      </c>
      <c r="M7" s="82">
        <v>6</v>
      </c>
      <c r="N7" s="335">
        <v>13</v>
      </c>
      <c r="O7" s="82">
        <v>8</v>
      </c>
      <c r="P7" s="81">
        <v>11</v>
      </c>
      <c r="Q7" s="82">
        <v>2</v>
      </c>
      <c r="R7" s="335">
        <v>13</v>
      </c>
      <c r="S7" s="82">
        <v>2</v>
      </c>
      <c r="T7" s="335">
        <v>13</v>
      </c>
      <c r="U7" s="82">
        <v>2</v>
      </c>
      <c r="V7" s="335">
        <v>13</v>
      </c>
      <c r="W7" s="82">
        <v>6</v>
      </c>
      <c r="X7" s="332">
        <v>13</v>
      </c>
      <c r="Y7" s="370">
        <v>3</v>
      </c>
      <c r="Z7" s="313">
        <v>17</v>
      </c>
      <c r="AA7" s="370">
        <v>5</v>
      </c>
      <c r="AB7" s="313">
        <v>14</v>
      </c>
      <c r="AC7" s="370">
        <v>8</v>
      </c>
      <c r="AD7" s="372">
        <v>11</v>
      </c>
      <c r="AE7" s="370">
        <v>2</v>
      </c>
      <c r="AF7" s="372">
        <v>13</v>
      </c>
      <c r="AG7" s="370">
        <v>2</v>
      </c>
      <c r="AH7" s="372">
        <v>13</v>
      </c>
      <c r="AI7" s="370">
        <v>2</v>
      </c>
      <c r="AJ7" s="372">
        <v>13</v>
      </c>
      <c r="AK7" s="469"/>
      <c r="AL7" s="500"/>
      <c r="AM7" s="469"/>
      <c r="AN7" s="500"/>
      <c r="AO7" s="469"/>
      <c r="AP7" s="500"/>
      <c r="AQ7" s="469"/>
      <c r="AR7" s="500"/>
      <c r="AS7" s="469" t="s">
        <v>380</v>
      </c>
      <c r="AT7" s="470">
        <v>8</v>
      </c>
      <c r="AU7" s="469" t="s">
        <v>377</v>
      </c>
      <c r="AV7" s="470">
        <v>7</v>
      </c>
      <c r="AW7" s="469">
        <v>3</v>
      </c>
      <c r="AX7" s="478">
        <v>4</v>
      </c>
      <c r="AY7" s="231"/>
      <c r="AZ7" s="230"/>
      <c r="BA7" s="231"/>
      <c r="BB7" s="230"/>
      <c r="BC7" s="3"/>
    </row>
    <row r="8" spans="1:55" s="1" customFormat="1" ht="13.15" customHeight="1">
      <c r="A8" s="399">
        <v>5</v>
      </c>
      <c r="B8" s="395" t="s">
        <v>51</v>
      </c>
      <c r="C8" s="393" t="s">
        <v>32</v>
      </c>
      <c r="D8" s="66">
        <f t="shared" si="0"/>
        <v>117</v>
      </c>
      <c r="E8" s="67">
        <f>SUM(R8+AJ8+AL8+AN8+AP8+AR8+AT8)</f>
        <v>86</v>
      </c>
      <c r="F8" s="68">
        <f>SUM(H8+X8)</f>
        <v>31</v>
      </c>
      <c r="G8" s="96">
        <v>3</v>
      </c>
      <c r="H8" s="332">
        <v>17</v>
      </c>
      <c r="I8" s="96">
        <v>7</v>
      </c>
      <c r="J8" s="251">
        <v>5</v>
      </c>
      <c r="K8" s="82">
        <v>13</v>
      </c>
      <c r="L8" s="507">
        <v>6</v>
      </c>
      <c r="M8" s="82">
        <v>13</v>
      </c>
      <c r="N8" s="507">
        <v>6</v>
      </c>
      <c r="O8" s="82">
        <v>15</v>
      </c>
      <c r="P8" s="81">
        <v>4</v>
      </c>
      <c r="Q8" s="82">
        <v>3</v>
      </c>
      <c r="R8" s="335">
        <v>10</v>
      </c>
      <c r="S8" s="82">
        <v>8</v>
      </c>
      <c r="T8" s="81">
        <v>4</v>
      </c>
      <c r="U8" s="82">
        <v>4</v>
      </c>
      <c r="V8" s="507">
        <v>8</v>
      </c>
      <c r="W8" s="82">
        <v>5</v>
      </c>
      <c r="X8" s="332">
        <v>14</v>
      </c>
      <c r="Y8" s="370">
        <v>13</v>
      </c>
      <c r="Z8" s="372">
        <v>6</v>
      </c>
      <c r="AA8" s="370">
        <v>12</v>
      </c>
      <c r="AB8" s="539">
        <v>7</v>
      </c>
      <c r="AC8" s="370">
        <v>12</v>
      </c>
      <c r="AD8" s="539">
        <v>7</v>
      </c>
      <c r="AE8" s="370">
        <v>6</v>
      </c>
      <c r="AF8" s="372">
        <v>6</v>
      </c>
      <c r="AG8" s="370">
        <v>7</v>
      </c>
      <c r="AH8" s="372">
        <v>5</v>
      </c>
      <c r="AI8" s="370">
        <v>4</v>
      </c>
      <c r="AJ8" s="313">
        <v>8</v>
      </c>
      <c r="AK8" s="469">
        <v>6</v>
      </c>
      <c r="AL8" s="506">
        <v>13</v>
      </c>
      <c r="AM8" s="469">
        <v>5</v>
      </c>
      <c r="AN8" s="506">
        <v>14</v>
      </c>
      <c r="AO8" s="469">
        <v>4</v>
      </c>
      <c r="AP8" s="506">
        <v>15</v>
      </c>
      <c r="AQ8" s="469">
        <v>2</v>
      </c>
      <c r="AR8" s="506">
        <v>13</v>
      </c>
      <c r="AS8" s="469">
        <v>2</v>
      </c>
      <c r="AT8" s="312">
        <v>13</v>
      </c>
      <c r="AU8" s="469">
        <v>5</v>
      </c>
      <c r="AV8" s="470">
        <v>7</v>
      </c>
      <c r="AW8" s="469"/>
      <c r="AX8" s="478"/>
      <c r="AY8" s="231"/>
      <c r="AZ8" s="230"/>
      <c r="BA8" s="231"/>
      <c r="BB8" s="230"/>
      <c r="BC8" s="3"/>
    </row>
    <row r="9" spans="1:55" s="1" customFormat="1" ht="13.15" customHeight="1">
      <c r="A9" s="399">
        <v>4</v>
      </c>
      <c r="B9" s="394" t="s">
        <v>63</v>
      </c>
      <c r="C9" s="398" t="s">
        <v>48</v>
      </c>
      <c r="D9" s="66">
        <f t="shared" si="0"/>
        <v>114</v>
      </c>
      <c r="E9" s="67">
        <f>SUM(L9+N9+Z9+AL9+AN9+AP9+AR9)</f>
        <v>100</v>
      </c>
      <c r="F9" s="68">
        <f>SUM(J9+X9)</f>
        <v>14</v>
      </c>
      <c r="G9" s="96">
        <v>17</v>
      </c>
      <c r="H9" s="251">
        <v>2</v>
      </c>
      <c r="I9" s="96">
        <v>9</v>
      </c>
      <c r="J9" s="332">
        <v>3</v>
      </c>
      <c r="K9" s="82">
        <v>7</v>
      </c>
      <c r="L9" s="335">
        <v>12</v>
      </c>
      <c r="M9" s="82">
        <v>9</v>
      </c>
      <c r="N9" s="335">
        <v>10</v>
      </c>
      <c r="O9" s="82">
        <v>12</v>
      </c>
      <c r="P9" s="81">
        <v>7</v>
      </c>
      <c r="Q9" s="82">
        <v>4</v>
      </c>
      <c r="R9" s="507">
        <v>8</v>
      </c>
      <c r="S9" s="82">
        <v>9</v>
      </c>
      <c r="T9" s="81">
        <v>3</v>
      </c>
      <c r="U9" s="82"/>
      <c r="V9" s="81"/>
      <c r="W9" s="82">
        <v>8</v>
      </c>
      <c r="X9" s="332">
        <v>11</v>
      </c>
      <c r="Y9" s="370">
        <v>5</v>
      </c>
      <c r="Z9" s="313">
        <v>14</v>
      </c>
      <c r="AA9" s="370">
        <v>9</v>
      </c>
      <c r="AB9" s="539">
        <v>10</v>
      </c>
      <c r="AC9" s="370">
        <v>10</v>
      </c>
      <c r="AD9" s="539">
        <v>9</v>
      </c>
      <c r="AE9" s="370">
        <v>4</v>
      </c>
      <c r="AF9" s="539">
        <v>8</v>
      </c>
      <c r="AG9" s="370"/>
      <c r="AH9" s="372"/>
      <c r="AI9" s="370"/>
      <c r="AJ9" s="372"/>
      <c r="AK9" s="469">
        <v>2</v>
      </c>
      <c r="AL9" s="506">
        <v>21</v>
      </c>
      <c r="AM9" s="469">
        <v>4</v>
      </c>
      <c r="AN9" s="506">
        <v>15</v>
      </c>
      <c r="AO9" s="469">
        <v>7</v>
      </c>
      <c r="AP9" s="506">
        <v>12</v>
      </c>
      <c r="AQ9" s="469">
        <v>1</v>
      </c>
      <c r="AR9" s="506">
        <v>16</v>
      </c>
      <c r="AS9" s="469">
        <v>5</v>
      </c>
      <c r="AT9" s="470">
        <v>7</v>
      </c>
      <c r="AU9" s="469">
        <v>3</v>
      </c>
      <c r="AV9" s="470">
        <v>10</v>
      </c>
      <c r="AW9" s="469"/>
      <c r="AX9" s="478"/>
      <c r="AY9" s="231"/>
      <c r="AZ9" s="230"/>
      <c r="BA9" s="231"/>
      <c r="BB9" s="230"/>
      <c r="BC9" s="3"/>
    </row>
    <row r="10" spans="1:55" s="1" customFormat="1" ht="13.15" customHeight="1">
      <c r="A10" s="399">
        <v>6</v>
      </c>
      <c r="B10" s="394" t="s">
        <v>81</v>
      </c>
      <c r="C10" s="398" t="s">
        <v>46</v>
      </c>
      <c r="D10" s="66">
        <f t="shared" si="0"/>
        <v>104</v>
      </c>
      <c r="E10" s="67">
        <f>SUM(L10+P10+Z10+AL10+AN10+AP10+AT10)</f>
        <v>83</v>
      </c>
      <c r="F10" s="68">
        <f>SUM(H10+X10)</f>
        <v>21</v>
      </c>
      <c r="G10" s="96">
        <v>12</v>
      </c>
      <c r="H10" s="332">
        <v>6</v>
      </c>
      <c r="I10" s="96"/>
      <c r="J10" s="251"/>
      <c r="K10" s="82">
        <v>9</v>
      </c>
      <c r="L10" s="335">
        <v>10</v>
      </c>
      <c r="M10" s="82">
        <v>11</v>
      </c>
      <c r="N10" s="507">
        <v>8</v>
      </c>
      <c r="O10" s="82">
        <v>10</v>
      </c>
      <c r="P10" s="335">
        <v>9</v>
      </c>
      <c r="Q10" s="82">
        <v>5</v>
      </c>
      <c r="R10" s="507">
        <v>7</v>
      </c>
      <c r="S10" s="82">
        <v>5</v>
      </c>
      <c r="T10" s="81">
        <v>7</v>
      </c>
      <c r="U10" s="82">
        <v>8</v>
      </c>
      <c r="V10" s="81">
        <v>4</v>
      </c>
      <c r="W10" s="82">
        <v>4</v>
      </c>
      <c r="X10" s="332">
        <v>15</v>
      </c>
      <c r="Y10" s="370">
        <v>9</v>
      </c>
      <c r="Z10" s="313">
        <v>10</v>
      </c>
      <c r="AA10" s="370">
        <v>11</v>
      </c>
      <c r="AB10" s="539">
        <v>8</v>
      </c>
      <c r="AC10" s="370">
        <v>11</v>
      </c>
      <c r="AD10" s="539">
        <v>8</v>
      </c>
      <c r="AE10" s="370">
        <v>9</v>
      </c>
      <c r="AF10" s="372">
        <v>3</v>
      </c>
      <c r="AG10" s="370">
        <v>6</v>
      </c>
      <c r="AH10" s="372">
        <v>6</v>
      </c>
      <c r="AI10" s="370">
        <v>9</v>
      </c>
      <c r="AJ10" s="372">
        <v>3</v>
      </c>
      <c r="AK10" s="469">
        <v>9</v>
      </c>
      <c r="AL10" s="506">
        <v>10</v>
      </c>
      <c r="AM10" s="469">
        <v>3</v>
      </c>
      <c r="AN10" s="506">
        <v>17</v>
      </c>
      <c r="AO10" s="469">
        <v>3</v>
      </c>
      <c r="AP10" s="506">
        <v>17</v>
      </c>
      <c r="AQ10" s="469"/>
      <c r="AR10" s="500"/>
      <c r="AS10" s="469">
        <v>3</v>
      </c>
      <c r="AT10" s="312">
        <v>10</v>
      </c>
      <c r="AU10" s="469">
        <v>8</v>
      </c>
      <c r="AV10" s="470">
        <v>4</v>
      </c>
      <c r="AW10" s="469"/>
      <c r="AX10" s="478"/>
      <c r="AY10" s="231"/>
      <c r="AZ10" s="230"/>
      <c r="BA10" s="231"/>
      <c r="BB10" s="230"/>
      <c r="BC10" s="3"/>
    </row>
    <row r="11" spans="1:55" s="1" customFormat="1" ht="13.15" customHeight="1">
      <c r="A11" s="236">
        <v>7</v>
      </c>
      <c r="B11" s="258" t="s">
        <v>135</v>
      </c>
      <c r="C11" s="65" t="s">
        <v>62</v>
      </c>
      <c r="D11" s="66">
        <f t="shared" si="0"/>
        <v>98</v>
      </c>
      <c r="E11" s="67">
        <f>SUM(P11+AL11+AN11+AP11+AR11+AT11+AV11)</f>
        <v>87</v>
      </c>
      <c r="F11" s="68">
        <f>SUM(H11+X11)</f>
        <v>11</v>
      </c>
      <c r="G11" s="96">
        <v>18</v>
      </c>
      <c r="H11" s="332">
        <v>1</v>
      </c>
      <c r="I11" s="96"/>
      <c r="J11" s="251"/>
      <c r="K11" s="82">
        <v>12</v>
      </c>
      <c r="L11" s="507">
        <v>7</v>
      </c>
      <c r="M11" s="82">
        <v>12</v>
      </c>
      <c r="N11" s="507">
        <v>7</v>
      </c>
      <c r="O11" s="82">
        <v>11</v>
      </c>
      <c r="P11" s="335">
        <v>8</v>
      </c>
      <c r="Q11" s="82">
        <v>8</v>
      </c>
      <c r="R11" s="81">
        <v>4</v>
      </c>
      <c r="S11" s="82">
        <v>6</v>
      </c>
      <c r="T11" s="507">
        <v>6</v>
      </c>
      <c r="U11" s="82">
        <v>6</v>
      </c>
      <c r="V11" s="507">
        <v>6</v>
      </c>
      <c r="W11" s="82">
        <v>9</v>
      </c>
      <c r="X11" s="332">
        <v>10</v>
      </c>
      <c r="Y11" s="370">
        <v>16</v>
      </c>
      <c r="Z11" s="372">
        <v>3</v>
      </c>
      <c r="AA11" s="370">
        <v>15</v>
      </c>
      <c r="AB11" s="372">
        <v>4</v>
      </c>
      <c r="AC11" s="370">
        <v>14</v>
      </c>
      <c r="AD11" s="372">
        <v>5</v>
      </c>
      <c r="AE11" s="370">
        <v>10</v>
      </c>
      <c r="AF11" s="372">
        <v>2</v>
      </c>
      <c r="AG11" s="370">
        <v>5</v>
      </c>
      <c r="AH11" s="539">
        <v>7</v>
      </c>
      <c r="AI11" s="370">
        <v>5</v>
      </c>
      <c r="AJ11" s="539">
        <v>7</v>
      </c>
      <c r="AK11" s="443">
        <v>4</v>
      </c>
      <c r="AL11" s="335">
        <v>15</v>
      </c>
      <c r="AM11" s="469">
        <v>7</v>
      </c>
      <c r="AN11" s="544">
        <v>12</v>
      </c>
      <c r="AO11" s="469">
        <v>6</v>
      </c>
      <c r="AP11" s="506">
        <v>13</v>
      </c>
      <c r="AQ11" s="469">
        <v>3</v>
      </c>
      <c r="AR11" s="506">
        <v>10</v>
      </c>
      <c r="AS11" s="469">
        <v>1</v>
      </c>
      <c r="AT11" s="312">
        <v>16</v>
      </c>
      <c r="AU11" s="469">
        <v>2</v>
      </c>
      <c r="AV11" s="312">
        <v>13</v>
      </c>
      <c r="AW11" s="443">
        <v>6</v>
      </c>
      <c r="AX11" s="448">
        <v>1</v>
      </c>
      <c r="AY11" s="231"/>
      <c r="AZ11" s="230"/>
      <c r="BA11" s="231"/>
      <c r="BB11" s="230"/>
      <c r="BC11" s="3"/>
    </row>
    <row r="12" spans="1:55" s="1" customFormat="1" ht="13.15" customHeight="1">
      <c r="A12" s="236">
        <v>8</v>
      </c>
      <c r="B12" s="86" t="s">
        <v>120</v>
      </c>
      <c r="C12" s="85" t="s">
        <v>62</v>
      </c>
      <c r="D12" s="66">
        <f t="shared" si="0"/>
        <v>98</v>
      </c>
      <c r="E12" s="67">
        <f>SUM(AJ12+AL12+AN12+AP12+AR12+AT12+AV12)</f>
        <v>83</v>
      </c>
      <c r="F12" s="68">
        <f>SUM(H12+X12)</f>
        <v>15</v>
      </c>
      <c r="G12" s="96">
        <v>11</v>
      </c>
      <c r="H12" s="332">
        <v>8</v>
      </c>
      <c r="I12" s="96">
        <v>6</v>
      </c>
      <c r="J12" s="251">
        <v>6</v>
      </c>
      <c r="K12" s="82">
        <v>15</v>
      </c>
      <c r="L12" s="507">
        <v>4</v>
      </c>
      <c r="M12" s="82">
        <v>16</v>
      </c>
      <c r="N12" s="81">
        <v>3</v>
      </c>
      <c r="O12" s="82">
        <v>14</v>
      </c>
      <c r="P12" s="507">
        <v>5</v>
      </c>
      <c r="Q12" s="82">
        <v>8</v>
      </c>
      <c r="R12" s="507">
        <v>4</v>
      </c>
      <c r="S12" s="82">
        <v>6</v>
      </c>
      <c r="T12" s="507">
        <v>6</v>
      </c>
      <c r="U12" s="82">
        <v>6</v>
      </c>
      <c r="V12" s="507">
        <v>6</v>
      </c>
      <c r="W12" s="82">
        <v>12</v>
      </c>
      <c r="X12" s="332">
        <v>7</v>
      </c>
      <c r="Y12" s="370"/>
      <c r="Z12" s="372"/>
      <c r="AA12" s="370">
        <v>16</v>
      </c>
      <c r="AB12" s="372">
        <v>3</v>
      </c>
      <c r="AC12" s="370">
        <v>16</v>
      </c>
      <c r="AD12" s="372">
        <v>3</v>
      </c>
      <c r="AE12" s="370">
        <v>10</v>
      </c>
      <c r="AF12" s="372">
        <v>2</v>
      </c>
      <c r="AG12" s="370">
        <v>5</v>
      </c>
      <c r="AH12" s="539">
        <v>7</v>
      </c>
      <c r="AI12" s="370">
        <v>5</v>
      </c>
      <c r="AJ12" s="313">
        <v>7</v>
      </c>
      <c r="AK12" s="443">
        <v>7</v>
      </c>
      <c r="AL12" s="335">
        <v>12</v>
      </c>
      <c r="AM12" s="469">
        <v>8</v>
      </c>
      <c r="AN12" s="506">
        <v>11</v>
      </c>
      <c r="AO12" s="469">
        <v>5</v>
      </c>
      <c r="AP12" s="506">
        <v>14</v>
      </c>
      <c r="AQ12" s="443">
        <v>3</v>
      </c>
      <c r="AR12" s="335">
        <v>10</v>
      </c>
      <c r="AS12" s="469">
        <v>1</v>
      </c>
      <c r="AT12" s="312">
        <v>16</v>
      </c>
      <c r="AU12" s="469">
        <v>2</v>
      </c>
      <c r="AV12" s="312">
        <v>13</v>
      </c>
      <c r="AW12" s="443">
        <v>6</v>
      </c>
      <c r="AX12" s="448">
        <v>1</v>
      </c>
      <c r="AY12" s="231"/>
      <c r="AZ12" s="230"/>
      <c r="BA12" s="231"/>
      <c r="BB12" s="230"/>
      <c r="BC12" s="3"/>
    </row>
    <row r="13" spans="1:55" s="1" customFormat="1" ht="13.15" customHeight="1">
      <c r="A13" s="236">
        <v>9</v>
      </c>
      <c r="B13" s="86" t="s">
        <v>55</v>
      </c>
      <c r="C13" s="260" t="s">
        <v>45</v>
      </c>
      <c r="D13" s="66">
        <f t="shared" si="0"/>
        <v>82</v>
      </c>
      <c r="E13" s="67">
        <f>SUM(T13+AH13+AJ13+AN13+AP13+AT13+AV13)</f>
        <v>65</v>
      </c>
      <c r="F13" s="68">
        <f>SUM(J13+X13)</f>
        <v>17</v>
      </c>
      <c r="G13" s="96">
        <v>12</v>
      </c>
      <c r="H13" s="251">
        <v>7</v>
      </c>
      <c r="I13" s="96">
        <v>4</v>
      </c>
      <c r="J13" s="332">
        <v>8</v>
      </c>
      <c r="K13" s="82"/>
      <c r="L13" s="81"/>
      <c r="M13" s="82">
        <v>15</v>
      </c>
      <c r="N13" s="81">
        <v>4</v>
      </c>
      <c r="O13" s="82">
        <v>13</v>
      </c>
      <c r="P13" s="507">
        <v>6</v>
      </c>
      <c r="Q13" s="82">
        <v>6</v>
      </c>
      <c r="R13" s="507">
        <v>6</v>
      </c>
      <c r="S13" s="82">
        <v>4</v>
      </c>
      <c r="T13" s="335">
        <v>8</v>
      </c>
      <c r="U13" s="82">
        <v>5</v>
      </c>
      <c r="V13" s="507">
        <v>7</v>
      </c>
      <c r="W13" s="82">
        <v>10</v>
      </c>
      <c r="X13" s="332">
        <v>9</v>
      </c>
      <c r="Y13" s="370"/>
      <c r="Z13" s="372"/>
      <c r="AA13" s="370">
        <v>17</v>
      </c>
      <c r="AB13" s="372">
        <v>2</v>
      </c>
      <c r="AC13" s="370">
        <v>15</v>
      </c>
      <c r="AD13" s="372">
        <v>4</v>
      </c>
      <c r="AE13" s="370">
        <v>7</v>
      </c>
      <c r="AF13" s="539">
        <v>5</v>
      </c>
      <c r="AG13" s="370">
        <v>4</v>
      </c>
      <c r="AH13" s="313">
        <v>8</v>
      </c>
      <c r="AI13" s="370">
        <v>3</v>
      </c>
      <c r="AJ13" s="313">
        <v>10</v>
      </c>
      <c r="AK13" s="443">
        <v>14</v>
      </c>
      <c r="AL13" s="501">
        <v>5</v>
      </c>
      <c r="AM13" s="469">
        <v>9</v>
      </c>
      <c r="AN13" s="506">
        <v>10</v>
      </c>
      <c r="AO13" s="469">
        <v>8</v>
      </c>
      <c r="AP13" s="506">
        <v>11</v>
      </c>
      <c r="AQ13" s="469">
        <v>11</v>
      </c>
      <c r="AR13" s="500">
        <v>1</v>
      </c>
      <c r="AS13" s="469">
        <v>4</v>
      </c>
      <c r="AT13" s="312">
        <v>8</v>
      </c>
      <c r="AU13" s="469">
        <v>3</v>
      </c>
      <c r="AV13" s="312">
        <v>10</v>
      </c>
      <c r="AW13" s="443"/>
      <c r="AX13" s="448"/>
      <c r="AY13" s="231"/>
      <c r="AZ13" s="230"/>
      <c r="BA13" s="231"/>
      <c r="BB13" s="230"/>
      <c r="BC13" s="3"/>
    </row>
    <row r="14" spans="1:55" s="1" customFormat="1" ht="13.15" customHeight="1">
      <c r="A14" s="236">
        <v>10</v>
      </c>
      <c r="B14" s="258" t="s">
        <v>59</v>
      </c>
      <c r="C14" s="260" t="s">
        <v>47</v>
      </c>
      <c r="D14" s="66">
        <f t="shared" si="0"/>
        <v>73</v>
      </c>
      <c r="E14" s="67">
        <f>SUM(L14+R14+Z14+AL14+AN14+AP14+AT14)</f>
        <v>71</v>
      </c>
      <c r="F14" s="68">
        <f>SUM(X14)</f>
        <v>2</v>
      </c>
      <c r="G14" s="96"/>
      <c r="H14" s="251"/>
      <c r="I14" s="96"/>
      <c r="J14" s="251"/>
      <c r="K14" s="82">
        <v>11</v>
      </c>
      <c r="L14" s="335">
        <v>8</v>
      </c>
      <c r="M14" s="82">
        <v>14</v>
      </c>
      <c r="N14" s="507">
        <v>5</v>
      </c>
      <c r="O14" s="82">
        <v>16</v>
      </c>
      <c r="P14" s="81">
        <v>3</v>
      </c>
      <c r="Q14" s="82">
        <v>5</v>
      </c>
      <c r="R14" s="335">
        <v>7</v>
      </c>
      <c r="S14" s="82">
        <v>5</v>
      </c>
      <c r="T14" s="507">
        <v>7</v>
      </c>
      <c r="U14" s="82">
        <v>8</v>
      </c>
      <c r="V14" s="81">
        <v>4</v>
      </c>
      <c r="W14" s="82">
        <v>17</v>
      </c>
      <c r="X14" s="332">
        <v>2</v>
      </c>
      <c r="Y14" s="370">
        <v>10</v>
      </c>
      <c r="Z14" s="313">
        <v>9</v>
      </c>
      <c r="AA14" s="370">
        <v>13</v>
      </c>
      <c r="AB14" s="539">
        <v>6</v>
      </c>
      <c r="AC14" s="370"/>
      <c r="AD14" s="372"/>
      <c r="AE14" s="370">
        <v>9</v>
      </c>
      <c r="AF14" s="372">
        <v>3</v>
      </c>
      <c r="AG14" s="370">
        <v>6</v>
      </c>
      <c r="AH14" s="539">
        <v>6</v>
      </c>
      <c r="AI14" s="370">
        <v>9</v>
      </c>
      <c r="AJ14" s="372">
        <v>3</v>
      </c>
      <c r="AK14" s="469">
        <v>5</v>
      </c>
      <c r="AL14" s="506">
        <v>14</v>
      </c>
      <c r="AM14" s="469">
        <v>6</v>
      </c>
      <c r="AN14" s="506">
        <v>13</v>
      </c>
      <c r="AO14" s="469">
        <v>9</v>
      </c>
      <c r="AP14" s="506">
        <v>10</v>
      </c>
      <c r="AQ14" s="469"/>
      <c r="AR14" s="500"/>
      <c r="AS14" s="469">
        <v>3</v>
      </c>
      <c r="AT14" s="312">
        <v>10</v>
      </c>
      <c r="AU14" s="469">
        <v>8</v>
      </c>
      <c r="AV14" s="470">
        <v>4</v>
      </c>
      <c r="AW14" s="469"/>
      <c r="AX14" s="478"/>
      <c r="AY14" s="231"/>
      <c r="AZ14" s="230"/>
      <c r="BA14" s="231"/>
      <c r="BB14" s="230"/>
      <c r="BC14" s="3"/>
    </row>
    <row r="15" spans="1:55" s="1" customFormat="1" ht="13.15" customHeight="1">
      <c r="A15" s="236">
        <v>11</v>
      </c>
      <c r="B15" s="86" t="s">
        <v>180</v>
      </c>
      <c r="C15" s="260" t="s">
        <v>29</v>
      </c>
      <c r="D15" s="66">
        <f t="shared" si="0"/>
        <v>59</v>
      </c>
      <c r="E15" s="67">
        <f>SUM(AF15+AH15+AL15+AN15+AP15+AR15+AV15)</f>
        <v>59</v>
      </c>
      <c r="F15" s="68">
        <f>SUM(H15)</f>
        <v>0</v>
      </c>
      <c r="G15" s="96"/>
      <c r="H15" s="251"/>
      <c r="I15" s="96"/>
      <c r="J15" s="251"/>
      <c r="K15" s="82"/>
      <c r="L15" s="81"/>
      <c r="M15" s="82"/>
      <c r="N15" s="81"/>
      <c r="O15" s="82"/>
      <c r="P15" s="81"/>
      <c r="Q15" s="82"/>
      <c r="R15" s="81"/>
      <c r="S15" s="82"/>
      <c r="T15" s="81"/>
      <c r="U15" s="82"/>
      <c r="V15" s="81"/>
      <c r="W15" s="82"/>
      <c r="X15" s="294"/>
      <c r="Y15" s="370">
        <v>17</v>
      </c>
      <c r="Z15" s="539">
        <v>2</v>
      </c>
      <c r="AA15" s="370">
        <v>18</v>
      </c>
      <c r="AB15" s="539">
        <v>1</v>
      </c>
      <c r="AC15" s="370">
        <v>18</v>
      </c>
      <c r="AD15" s="539">
        <v>1</v>
      </c>
      <c r="AE15" s="370">
        <v>5</v>
      </c>
      <c r="AF15" s="313">
        <v>7</v>
      </c>
      <c r="AG15" s="370">
        <v>3</v>
      </c>
      <c r="AH15" s="313">
        <v>10</v>
      </c>
      <c r="AI15" s="370"/>
      <c r="AJ15" s="372"/>
      <c r="AK15" s="469">
        <v>10</v>
      </c>
      <c r="AL15" s="506">
        <v>9</v>
      </c>
      <c r="AM15" s="469">
        <v>10</v>
      </c>
      <c r="AN15" s="506">
        <v>9</v>
      </c>
      <c r="AO15" s="469">
        <v>10</v>
      </c>
      <c r="AP15" s="506">
        <v>9</v>
      </c>
      <c r="AQ15" s="469">
        <v>5</v>
      </c>
      <c r="AR15" s="506">
        <v>7</v>
      </c>
      <c r="AS15" s="469">
        <v>6</v>
      </c>
      <c r="AT15" s="470">
        <v>6</v>
      </c>
      <c r="AU15" s="469">
        <v>4</v>
      </c>
      <c r="AV15" s="312">
        <v>8</v>
      </c>
      <c r="AW15" s="469"/>
      <c r="AX15" s="478"/>
      <c r="AY15" s="231"/>
      <c r="AZ15" s="230"/>
      <c r="BA15" s="231"/>
      <c r="BB15" s="230"/>
      <c r="BC15" s="3"/>
    </row>
    <row r="16" spans="1:55" s="1" customFormat="1" ht="13.15" customHeight="1">
      <c r="A16" s="236">
        <v>12</v>
      </c>
      <c r="B16" s="277" t="s">
        <v>214</v>
      </c>
      <c r="C16" s="77" t="s">
        <v>38</v>
      </c>
      <c r="D16" s="66">
        <f t="shared" si="0"/>
        <v>41</v>
      </c>
      <c r="E16" s="67">
        <f>SUM(V16+AH16+AJ16+AL16+AN16+AP16+AV16)</f>
        <v>33</v>
      </c>
      <c r="F16" s="68">
        <f>SUM(J16+X16)</f>
        <v>8</v>
      </c>
      <c r="G16" s="96"/>
      <c r="H16" s="251"/>
      <c r="I16" s="96">
        <v>10</v>
      </c>
      <c r="J16" s="332">
        <v>2</v>
      </c>
      <c r="K16" s="82"/>
      <c r="L16" s="81"/>
      <c r="M16" s="82"/>
      <c r="N16" s="81"/>
      <c r="O16" s="82"/>
      <c r="P16" s="81"/>
      <c r="Q16" s="82"/>
      <c r="R16" s="81"/>
      <c r="S16" s="82"/>
      <c r="T16" s="81"/>
      <c r="U16" s="82">
        <v>9</v>
      </c>
      <c r="V16" s="335">
        <v>3</v>
      </c>
      <c r="W16" s="82">
        <v>13</v>
      </c>
      <c r="X16" s="332">
        <v>6</v>
      </c>
      <c r="Y16" s="370"/>
      <c r="Z16" s="372"/>
      <c r="AA16" s="370"/>
      <c r="AB16" s="372"/>
      <c r="AC16" s="370"/>
      <c r="AD16" s="372"/>
      <c r="AE16" s="370"/>
      <c r="AF16" s="372"/>
      <c r="AG16" s="370">
        <v>10</v>
      </c>
      <c r="AH16" s="313">
        <v>2</v>
      </c>
      <c r="AI16" s="370">
        <v>6</v>
      </c>
      <c r="AJ16" s="313">
        <v>6</v>
      </c>
      <c r="AK16" s="443">
        <v>16</v>
      </c>
      <c r="AL16" s="335">
        <v>3</v>
      </c>
      <c r="AM16" s="469">
        <v>13</v>
      </c>
      <c r="AN16" s="506">
        <v>6</v>
      </c>
      <c r="AO16" s="469">
        <v>11</v>
      </c>
      <c r="AP16" s="506">
        <v>8</v>
      </c>
      <c r="AQ16" s="469"/>
      <c r="AR16" s="500"/>
      <c r="AS16" s="469"/>
      <c r="AT16" s="470"/>
      <c r="AU16" s="469">
        <v>7</v>
      </c>
      <c r="AV16" s="312">
        <v>5</v>
      </c>
      <c r="AW16" s="469"/>
      <c r="AX16" s="478"/>
      <c r="AY16" s="231"/>
      <c r="AZ16" s="230"/>
      <c r="BA16" s="231"/>
      <c r="BB16" s="230"/>
      <c r="BC16" s="3"/>
    </row>
    <row r="17" spans="1:56" s="1" customFormat="1" ht="13.15" customHeight="1">
      <c r="A17" s="236">
        <v>13</v>
      </c>
      <c r="B17" s="86" t="s">
        <v>176</v>
      </c>
      <c r="C17" s="260" t="s">
        <v>61</v>
      </c>
      <c r="D17" s="66">
        <f t="shared" si="0"/>
        <v>35</v>
      </c>
      <c r="E17" s="67">
        <f>SUM(L17+V17+AH17+AJ17+AN17+AP17+AV17)</f>
        <v>28</v>
      </c>
      <c r="F17" s="68">
        <f>SUM(J17+X17)</f>
        <v>7</v>
      </c>
      <c r="G17" s="96"/>
      <c r="H17" s="251"/>
      <c r="I17" s="96">
        <v>10</v>
      </c>
      <c r="J17" s="332">
        <v>2</v>
      </c>
      <c r="K17" s="82">
        <v>17</v>
      </c>
      <c r="L17" s="335">
        <v>2</v>
      </c>
      <c r="M17" s="82"/>
      <c r="N17" s="81"/>
      <c r="O17" s="82"/>
      <c r="P17" s="81"/>
      <c r="Q17" s="82"/>
      <c r="R17" s="81"/>
      <c r="S17" s="82"/>
      <c r="T17" s="81"/>
      <c r="U17" s="82">
        <v>9</v>
      </c>
      <c r="V17" s="335">
        <v>3</v>
      </c>
      <c r="W17" s="82">
        <v>14</v>
      </c>
      <c r="X17" s="332">
        <v>5</v>
      </c>
      <c r="Y17" s="370"/>
      <c r="Z17" s="372"/>
      <c r="AA17" s="370"/>
      <c r="AB17" s="372"/>
      <c r="AC17" s="370"/>
      <c r="AD17" s="372"/>
      <c r="AE17" s="370"/>
      <c r="AF17" s="372"/>
      <c r="AG17" s="370">
        <v>10</v>
      </c>
      <c r="AH17" s="313">
        <v>2</v>
      </c>
      <c r="AI17" s="370">
        <v>6</v>
      </c>
      <c r="AJ17" s="313">
        <v>6</v>
      </c>
      <c r="AK17" s="469">
        <v>18</v>
      </c>
      <c r="AL17" s="500">
        <v>1</v>
      </c>
      <c r="AM17" s="469">
        <v>16</v>
      </c>
      <c r="AN17" s="506">
        <v>3</v>
      </c>
      <c r="AO17" s="469">
        <v>12</v>
      </c>
      <c r="AP17" s="506">
        <v>7</v>
      </c>
      <c r="AQ17" s="469"/>
      <c r="AR17" s="500"/>
      <c r="AS17" s="469"/>
      <c r="AT17" s="470"/>
      <c r="AU17" s="469">
        <v>7</v>
      </c>
      <c r="AV17" s="312">
        <v>5</v>
      </c>
      <c r="AW17" s="469"/>
      <c r="AX17" s="478"/>
      <c r="AY17" s="231"/>
      <c r="AZ17" s="230"/>
      <c r="BA17" s="231"/>
      <c r="BB17" s="230"/>
      <c r="BC17" s="3"/>
    </row>
    <row r="18" spans="1:56" s="1" customFormat="1" ht="13.15" customHeight="1">
      <c r="A18" s="236">
        <v>14</v>
      </c>
      <c r="B18" s="247" t="s">
        <v>295</v>
      </c>
      <c r="C18" s="65" t="s">
        <v>57</v>
      </c>
      <c r="D18" s="66">
        <f t="shared" si="0"/>
        <v>30</v>
      </c>
      <c r="E18" s="67">
        <f>SUM(R18+AH18+AJ18+AL18+AP18+AT18+AV18)</f>
        <v>27</v>
      </c>
      <c r="F18" s="68">
        <f>SUM(X18)</f>
        <v>3</v>
      </c>
      <c r="G18" s="96"/>
      <c r="H18" s="251"/>
      <c r="I18" s="96"/>
      <c r="J18" s="251"/>
      <c r="K18" s="82"/>
      <c r="L18" s="81"/>
      <c r="M18" s="82"/>
      <c r="N18" s="81"/>
      <c r="O18" s="82"/>
      <c r="P18" s="81"/>
      <c r="Q18" s="82">
        <v>7</v>
      </c>
      <c r="R18" s="335">
        <v>5</v>
      </c>
      <c r="S18" s="82"/>
      <c r="T18" s="81"/>
      <c r="U18" s="82"/>
      <c r="V18" s="81"/>
      <c r="W18" s="82">
        <v>16</v>
      </c>
      <c r="X18" s="332">
        <v>3</v>
      </c>
      <c r="Y18" s="370"/>
      <c r="Z18" s="372"/>
      <c r="AA18" s="370"/>
      <c r="AB18" s="372"/>
      <c r="AC18" s="370"/>
      <c r="AD18" s="372"/>
      <c r="AE18" s="370">
        <v>11</v>
      </c>
      <c r="AF18" s="539">
        <v>1</v>
      </c>
      <c r="AG18" s="370">
        <v>9</v>
      </c>
      <c r="AH18" s="313">
        <v>3</v>
      </c>
      <c r="AI18" s="370">
        <v>8</v>
      </c>
      <c r="AJ18" s="313">
        <v>4</v>
      </c>
      <c r="AK18" s="469">
        <v>15</v>
      </c>
      <c r="AL18" s="506">
        <v>4</v>
      </c>
      <c r="AM18" s="469">
        <v>17</v>
      </c>
      <c r="AN18" s="500">
        <v>2</v>
      </c>
      <c r="AO18" s="469">
        <v>15</v>
      </c>
      <c r="AP18" s="506">
        <v>4</v>
      </c>
      <c r="AQ18" s="469"/>
      <c r="AR18" s="500"/>
      <c r="AS18" s="469">
        <v>8</v>
      </c>
      <c r="AT18" s="312">
        <v>4</v>
      </c>
      <c r="AU18" s="469">
        <v>9</v>
      </c>
      <c r="AV18" s="312">
        <v>3</v>
      </c>
      <c r="AW18" s="469"/>
      <c r="AX18" s="478"/>
      <c r="AY18" s="231"/>
      <c r="AZ18" s="230"/>
      <c r="BA18" s="231"/>
      <c r="BB18" s="230"/>
      <c r="BC18" s="3"/>
      <c r="BD18" s="2"/>
    </row>
    <row r="19" spans="1:56" s="2" customFormat="1" ht="13.15" customHeight="1">
      <c r="A19" s="236">
        <v>15</v>
      </c>
      <c r="B19" s="92" t="s">
        <v>134</v>
      </c>
      <c r="C19" s="85" t="s">
        <v>45</v>
      </c>
      <c r="D19" s="66">
        <f t="shared" si="0"/>
        <v>21</v>
      </c>
      <c r="E19" s="67">
        <f>SUM(N19+P19+R19+T19+V19)</f>
        <v>14</v>
      </c>
      <c r="F19" s="68">
        <f>SUM(H19+X19)</f>
        <v>7</v>
      </c>
      <c r="G19" s="96">
        <v>16</v>
      </c>
      <c r="H19" s="332">
        <v>3</v>
      </c>
      <c r="I19" s="96"/>
      <c r="J19" s="251"/>
      <c r="K19" s="82"/>
      <c r="L19" s="81"/>
      <c r="M19" s="82">
        <v>18</v>
      </c>
      <c r="N19" s="335">
        <v>1</v>
      </c>
      <c r="O19" s="82">
        <v>18</v>
      </c>
      <c r="P19" s="335">
        <v>1</v>
      </c>
      <c r="Q19" s="82">
        <v>10</v>
      </c>
      <c r="R19" s="335">
        <v>2</v>
      </c>
      <c r="S19" s="82">
        <v>7</v>
      </c>
      <c r="T19" s="335">
        <v>5</v>
      </c>
      <c r="U19" s="82">
        <v>7</v>
      </c>
      <c r="V19" s="335">
        <v>5</v>
      </c>
      <c r="W19" s="82">
        <v>15</v>
      </c>
      <c r="X19" s="332">
        <v>4</v>
      </c>
      <c r="Y19" s="370"/>
      <c r="Z19" s="372"/>
      <c r="AA19" s="370"/>
      <c r="AB19" s="372"/>
      <c r="AC19" s="370"/>
      <c r="AD19" s="372"/>
      <c r="AE19" s="370"/>
      <c r="AF19" s="372"/>
      <c r="AG19" s="370"/>
      <c r="AH19" s="372"/>
      <c r="AI19" s="370"/>
      <c r="AJ19" s="372"/>
      <c r="AK19" s="469"/>
      <c r="AL19" s="500"/>
      <c r="AM19" s="469"/>
      <c r="AN19" s="533"/>
      <c r="AO19" s="469"/>
      <c r="AP19" s="500"/>
      <c r="AQ19" s="469"/>
      <c r="AR19" s="533"/>
      <c r="AS19" s="469"/>
      <c r="AT19" s="470"/>
      <c r="AU19" s="469"/>
      <c r="AV19" s="470"/>
      <c r="AW19" s="469"/>
      <c r="AX19" s="478"/>
      <c r="AY19" s="231"/>
      <c r="AZ19" s="230"/>
      <c r="BA19" s="238"/>
      <c r="BB19" s="230"/>
      <c r="BC19" s="3"/>
      <c r="BD19" s="1"/>
    </row>
    <row r="20" spans="1:56" s="1" customFormat="1" ht="13.15" customHeight="1">
      <c r="A20" s="236">
        <v>16</v>
      </c>
      <c r="B20" s="93" t="s">
        <v>327</v>
      </c>
      <c r="C20" s="260" t="s">
        <v>208</v>
      </c>
      <c r="D20" s="66">
        <f t="shared" si="0"/>
        <v>6</v>
      </c>
      <c r="E20" s="67">
        <f>SUM(AJ20+AP20+AT20+AV20)</f>
        <v>6</v>
      </c>
      <c r="F20" s="68">
        <f>SUM(H20)</f>
        <v>0</v>
      </c>
      <c r="G20" s="96"/>
      <c r="H20" s="251"/>
      <c r="I20" s="96"/>
      <c r="J20" s="251"/>
      <c r="K20" s="82"/>
      <c r="L20" s="81"/>
      <c r="M20" s="82"/>
      <c r="N20" s="81"/>
      <c r="O20" s="82"/>
      <c r="P20" s="81"/>
      <c r="Q20" s="82"/>
      <c r="R20" s="81"/>
      <c r="S20" s="82"/>
      <c r="T20" s="81"/>
      <c r="U20" s="82"/>
      <c r="V20" s="81"/>
      <c r="W20" s="82"/>
      <c r="X20" s="294"/>
      <c r="Y20" s="370"/>
      <c r="Z20" s="372"/>
      <c r="AA20" s="370"/>
      <c r="AB20" s="372"/>
      <c r="AC20" s="370"/>
      <c r="AD20" s="372"/>
      <c r="AE20" s="370"/>
      <c r="AF20" s="372"/>
      <c r="AG20" s="370"/>
      <c r="AH20" s="372"/>
      <c r="AI20" s="370">
        <v>11</v>
      </c>
      <c r="AJ20" s="313">
        <v>1</v>
      </c>
      <c r="AK20" s="469"/>
      <c r="AL20" s="500"/>
      <c r="AM20" s="530"/>
      <c r="AN20" s="501"/>
      <c r="AO20" s="443">
        <v>18</v>
      </c>
      <c r="AP20" s="335">
        <v>1</v>
      </c>
      <c r="AQ20" s="530"/>
      <c r="AR20" s="501"/>
      <c r="AS20" s="443">
        <v>9</v>
      </c>
      <c r="AT20" s="313">
        <v>3</v>
      </c>
      <c r="AU20" s="443">
        <v>11</v>
      </c>
      <c r="AV20" s="313">
        <v>1</v>
      </c>
      <c r="AW20" s="530"/>
      <c r="AX20" s="448"/>
      <c r="AY20" s="239"/>
      <c r="AZ20" s="268"/>
      <c r="BA20" s="239"/>
      <c r="BB20" s="268"/>
      <c r="BC20" s="2"/>
      <c r="BD20" s="2"/>
    </row>
    <row r="21" spans="1:56" s="2" customFormat="1" ht="13.15" customHeight="1">
      <c r="A21" s="236">
        <v>17</v>
      </c>
      <c r="B21" s="277" t="s">
        <v>296</v>
      </c>
      <c r="C21" s="77" t="s">
        <v>78</v>
      </c>
      <c r="D21" s="66">
        <f t="shared" si="0"/>
        <v>5</v>
      </c>
      <c r="E21" s="67">
        <f>SUM(R21+T21+V21+AL21)</f>
        <v>5</v>
      </c>
      <c r="F21" s="68">
        <f>SUM(H21)</f>
        <v>0</v>
      </c>
      <c r="G21" s="96"/>
      <c r="H21" s="251"/>
      <c r="I21" s="96"/>
      <c r="J21" s="251"/>
      <c r="K21" s="82"/>
      <c r="L21" s="81"/>
      <c r="M21" s="82"/>
      <c r="N21" s="81"/>
      <c r="O21" s="82"/>
      <c r="P21" s="81"/>
      <c r="Q21" s="82">
        <v>11</v>
      </c>
      <c r="R21" s="335">
        <v>1</v>
      </c>
      <c r="S21" s="82">
        <v>11</v>
      </c>
      <c r="T21" s="335">
        <v>1</v>
      </c>
      <c r="U21" s="82">
        <v>11</v>
      </c>
      <c r="V21" s="335">
        <v>1</v>
      </c>
      <c r="W21" s="82"/>
      <c r="X21" s="294"/>
      <c r="Y21" s="370"/>
      <c r="Z21" s="372"/>
      <c r="AA21" s="370"/>
      <c r="AB21" s="372"/>
      <c r="AC21" s="370"/>
      <c r="AD21" s="372"/>
      <c r="AE21" s="370"/>
      <c r="AF21" s="372"/>
      <c r="AG21" s="370"/>
      <c r="AH21" s="372"/>
      <c r="AI21" s="370"/>
      <c r="AJ21" s="372"/>
      <c r="AK21" s="443">
        <v>17</v>
      </c>
      <c r="AL21" s="335">
        <v>2</v>
      </c>
      <c r="AM21" s="530"/>
      <c r="AN21" s="501"/>
      <c r="AO21" s="530"/>
      <c r="AP21" s="501"/>
      <c r="AQ21" s="530"/>
      <c r="AR21" s="501"/>
      <c r="AS21" s="530"/>
      <c r="AT21" s="444"/>
      <c r="AU21" s="530"/>
      <c r="AV21" s="444"/>
      <c r="AW21" s="501"/>
      <c r="AX21" s="448"/>
      <c r="AY21" s="239"/>
      <c r="AZ21" s="268"/>
      <c r="BA21" s="239"/>
      <c r="BB21" s="268"/>
      <c r="BD21" s="1"/>
    </row>
    <row r="22" spans="1:56" s="2" customFormat="1" ht="13.15" customHeight="1">
      <c r="A22" s="236">
        <v>18</v>
      </c>
      <c r="B22" s="93" t="s">
        <v>328</v>
      </c>
      <c r="C22" s="260" t="s">
        <v>38</v>
      </c>
      <c r="D22" s="66">
        <f t="shared" si="0"/>
        <v>5</v>
      </c>
      <c r="E22" s="67">
        <f>SUM(AJ22+AP22+AT22+AV22)</f>
        <v>5</v>
      </c>
      <c r="F22" s="68">
        <f>SUM(H22)</f>
        <v>0</v>
      </c>
      <c r="G22" s="96"/>
      <c r="H22" s="251"/>
      <c r="I22" s="96"/>
      <c r="J22" s="251"/>
      <c r="K22" s="82"/>
      <c r="L22" s="81"/>
      <c r="M22" s="82"/>
      <c r="N22" s="81"/>
      <c r="O22" s="82"/>
      <c r="P22" s="81"/>
      <c r="Q22" s="82"/>
      <c r="R22" s="81"/>
      <c r="S22" s="82"/>
      <c r="T22" s="81"/>
      <c r="U22" s="82"/>
      <c r="V22" s="81"/>
      <c r="W22" s="82"/>
      <c r="X22" s="294"/>
      <c r="Y22" s="370"/>
      <c r="Z22" s="372"/>
      <c r="AA22" s="370"/>
      <c r="AB22" s="372"/>
      <c r="AC22" s="370"/>
      <c r="AD22" s="372"/>
      <c r="AE22" s="370"/>
      <c r="AF22" s="372"/>
      <c r="AG22" s="370"/>
      <c r="AH22" s="372"/>
      <c r="AI22" s="370">
        <v>11</v>
      </c>
      <c r="AJ22" s="313">
        <v>1</v>
      </c>
      <c r="AK22" s="469"/>
      <c r="AL22" s="500"/>
      <c r="AM22" s="530"/>
      <c r="AN22" s="501"/>
      <c r="AO22" s="530"/>
      <c r="AP22" s="501"/>
      <c r="AQ22" s="530"/>
      <c r="AR22" s="501"/>
      <c r="AS22" s="443">
        <v>9</v>
      </c>
      <c r="AT22" s="313">
        <v>3</v>
      </c>
      <c r="AU22" s="443">
        <v>11</v>
      </c>
      <c r="AV22" s="313">
        <v>1</v>
      </c>
      <c r="AW22" s="530"/>
      <c r="AX22" s="448"/>
      <c r="AY22" s="239"/>
      <c r="AZ22" s="268"/>
      <c r="BA22" s="239"/>
      <c r="BB22" s="268"/>
    </row>
    <row r="23" spans="1:56" s="1" customFormat="1" ht="13.15" customHeight="1">
      <c r="A23" s="258"/>
      <c r="B23" s="86"/>
      <c r="C23" s="260"/>
      <c r="D23" s="66"/>
      <c r="E23" s="67"/>
      <c r="F23" s="68"/>
      <c r="G23" s="96"/>
      <c r="H23" s="251"/>
      <c r="I23" s="96"/>
      <c r="J23" s="251"/>
      <c r="K23" s="82"/>
      <c r="L23" s="81"/>
      <c r="M23" s="82"/>
      <c r="N23" s="81"/>
      <c r="O23" s="82"/>
      <c r="P23" s="81"/>
      <c r="Q23" s="82"/>
      <c r="R23" s="81"/>
      <c r="S23" s="82"/>
      <c r="T23" s="81"/>
      <c r="U23" s="82"/>
      <c r="V23" s="81"/>
      <c r="W23" s="82"/>
      <c r="X23" s="294"/>
      <c r="Y23" s="370"/>
      <c r="Z23" s="372"/>
      <c r="AA23" s="370"/>
      <c r="AB23" s="372"/>
      <c r="AC23" s="370"/>
      <c r="AD23" s="372"/>
      <c r="AE23" s="370"/>
      <c r="AF23" s="372"/>
      <c r="AG23" s="370"/>
      <c r="AH23" s="372"/>
      <c r="AI23" s="370"/>
      <c r="AJ23" s="372"/>
      <c r="AK23" s="469"/>
      <c r="AL23" s="500"/>
      <c r="AM23" s="469"/>
      <c r="AN23" s="533"/>
      <c r="AO23" s="469"/>
      <c r="AP23" s="500"/>
      <c r="AQ23" s="469"/>
      <c r="AR23" s="533"/>
      <c r="AS23" s="469"/>
      <c r="AT23" s="470"/>
      <c r="AU23" s="469"/>
      <c r="AV23" s="470"/>
      <c r="AW23" s="469"/>
      <c r="AX23" s="478"/>
      <c r="AY23" s="238"/>
      <c r="AZ23" s="230"/>
      <c r="BA23" s="238"/>
      <c r="BB23" s="230"/>
      <c r="BC23" s="3"/>
    </row>
    <row r="24" spans="1:56" ht="13.15" customHeight="1">
      <c r="B24" s="6"/>
      <c r="C24" s="6"/>
      <c r="V24" s="18"/>
      <c r="AD24" s="373"/>
      <c r="AI24" s="18"/>
      <c r="AJ24" s="373"/>
    </row>
    <row r="25" spans="1:56" ht="13.15" customHeight="1">
      <c r="B25" s="6"/>
      <c r="C25" s="6"/>
      <c r="V25" s="18"/>
      <c r="AD25" s="373"/>
    </row>
    <row r="26" spans="1:56" ht="13.15" customHeight="1">
      <c r="B26" s="6"/>
      <c r="C26" s="6"/>
      <c r="V26" s="18"/>
    </row>
    <row r="27" spans="1:56" ht="13.15" customHeight="1">
      <c r="B27" s="6"/>
      <c r="C27" s="6"/>
      <c r="V27" s="18"/>
    </row>
    <row r="28" spans="1:56" ht="13.15" customHeight="1">
      <c r="B28" s="6"/>
      <c r="C28" s="6"/>
      <c r="V28" s="18"/>
    </row>
    <row r="29" spans="1:56" ht="13.15" customHeight="1">
      <c r="B29" s="6"/>
      <c r="C29" s="6"/>
      <c r="V29" s="18"/>
    </row>
    <row r="30" spans="1:56" ht="13.15" customHeight="1">
      <c r="B30" s="6"/>
      <c r="C30" s="6"/>
      <c r="V30" s="18"/>
    </row>
    <row r="31" spans="1:56" ht="13.15" customHeight="1">
      <c r="B31" s="6"/>
      <c r="C31" s="6"/>
      <c r="V31" s="18"/>
    </row>
    <row r="32" spans="1:56" ht="13.15" customHeight="1">
      <c r="B32" s="6"/>
      <c r="C32" s="6"/>
      <c r="V32" s="18"/>
    </row>
    <row r="33" spans="2:54" ht="13.15" customHeight="1">
      <c r="B33" s="6"/>
      <c r="C33" s="6"/>
      <c r="V33" s="18"/>
    </row>
    <row r="34" spans="2:54" ht="13.15" customHeight="1">
      <c r="B34" s="6"/>
      <c r="C34" s="6"/>
      <c r="V34" s="18"/>
    </row>
    <row r="35" spans="2:54" ht="13.15" customHeight="1">
      <c r="B35" s="6"/>
      <c r="C35" s="6"/>
      <c r="V35" s="18"/>
    </row>
    <row r="36" spans="2:54" ht="13.15" customHeight="1">
      <c r="B36" s="6"/>
      <c r="C36" s="6"/>
      <c r="V36" s="18"/>
    </row>
    <row r="37" spans="2:54" ht="13.15" customHeight="1">
      <c r="B37" s="6"/>
      <c r="C37" s="6"/>
      <c r="V37" s="18"/>
    </row>
    <row r="38" spans="2:54" s="2" customFormat="1" ht="13.15" customHeight="1">
      <c r="B38" s="6"/>
      <c r="C38" s="6"/>
      <c r="G38" s="1"/>
      <c r="H38" s="1"/>
      <c r="I38" s="1"/>
      <c r="J38" s="1"/>
      <c r="K38" s="1"/>
      <c r="L38" s="8"/>
      <c r="M38" s="8"/>
      <c r="N38" s="8"/>
      <c r="O38" s="8"/>
      <c r="P38" s="8"/>
      <c r="Q38" s="1"/>
      <c r="R38" s="1"/>
      <c r="S38" s="1"/>
      <c r="T38" s="1"/>
      <c r="U38" s="1"/>
      <c r="V38" s="18"/>
      <c r="W38" s="1"/>
      <c r="X38" s="1"/>
      <c r="Y38" s="1"/>
      <c r="Z38" s="1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2:54" ht="13.15" customHeight="1">
      <c r="B39" s="6"/>
      <c r="C39" s="6"/>
      <c r="V39" s="18"/>
    </row>
    <row r="40" spans="2:54" ht="13.15" customHeight="1">
      <c r="B40" s="6"/>
      <c r="C40" s="6"/>
      <c r="V40" s="18"/>
    </row>
    <row r="41" spans="2:54" ht="13.15" customHeight="1">
      <c r="B41" s="6"/>
      <c r="C41" s="6"/>
      <c r="V41" s="18"/>
    </row>
    <row r="42" spans="2:54" ht="13.15" customHeight="1">
      <c r="B42" s="6"/>
      <c r="C42" s="6"/>
      <c r="V42" s="18"/>
    </row>
    <row r="43" spans="2:54" ht="13.15" customHeight="1">
      <c r="B43" s="6"/>
      <c r="C43" s="6"/>
      <c r="V43" s="18"/>
    </row>
    <row r="44" spans="2:54" ht="13.15" customHeight="1">
      <c r="B44" s="6"/>
      <c r="C44" s="6"/>
      <c r="V44" s="18"/>
    </row>
    <row r="45" spans="2:54" ht="13.15" customHeight="1">
      <c r="B45" s="6"/>
      <c r="C45" s="6"/>
      <c r="V45" s="18"/>
    </row>
    <row r="46" spans="2:54" ht="13.15" customHeight="1">
      <c r="B46" s="6"/>
      <c r="C46" s="6"/>
      <c r="V46" s="18"/>
    </row>
    <row r="47" spans="2:54" ht="13.15" customHeight="1">
      <c r="B47" s="6"/>
      <c r="C47" s="6"/>
    </row>
    <row r="48" spans="2:54" ht="13.15" customHeight="1">
      <c r="B48" s="6"/>
      <c r="C48" s="6"/>
    </row>
    <row r="49" spans="2:3" ht="13.15" customHeight="1">
      <c r="B49" s="6"/>
      <c r="C49" s="6"/>
    </row>
    <row r="50" spans="2:3" ht="13.15" customHeight="1">
      <c r="B50" s="6"/>
      <c r="C50" s="6"/>
    </row>
    <row r="51" spans="2:3" ht="13.15" customHeight="1">
      <c r="B51" s="6"/>
      <c r="C51" s="6"/>
    </row>
    <row r="52" spans="2:3" ht="13.15" customHeight="1">
      <c r="B52" s="6"/>
      <c r="C52" s="6"/>
    </row>
    <row r="53" spans="2:3" ht="13.15" customHeight="1">
      <c r="B53" s="6"/>
      <c r="C53" s="6"/>
    </row>
    <row r="54" spans="2:3" ht="13.15" customHeight="1">
      <c r="B54" s="6"/>
      <c r="C54" s="6"/>
    </row>
    <row r="55" spans="2:3" ht="13.15" customHeight="1">
      <c r="B55" s="6"/>
      <c r="C55" s="6"/>
    </row>
    <row r="56" spans="2:3" ht="13.15" customHeight="1">
      <c r="B56" s="6"/>
      <c r="C56" s="6"/>
    </row>
    <row r="57" spans="2:3" ht="13.15" customHeight="1">
      <c r="B57" s="6"/>
      <c r="C57" s="6"/>
    </row>
    <row r="58" spans="2:3" ht="13.15" customHeight="1">
      <c r="B58" s="6"/>
      <c r="C58" s="6"/>
    </row>
    <row r="59" spans="2:3" ht="13.15" customHeight="1">
      <c r="B59" s="6"/>
      <c r="C59" s="6"/>
    </row>
    <row r="60" spans="2:3" ht="13.15" customHeight="1">
      <c r="B60" s="6"/>
      <c r="C60" s="6"/>
    </row>
    <row r="61" spans="2:3" ht="13.15" customHeight="1">
      <c r="B61" s="6"/>
      <c r="C61" s="6"/>
    </row>
    <row r="62" spans="2:3" ht="13.15" customHeight="1">
      <c r="B62" s="6"/>
      <c r="C62" s="6"/>
    </row>
    <row r="63" spans="2:3" ht="13.15" customHeight="1">
      <c r="B63" s="6"/>
      <c r="C63" s="6"/>
    </row>
    <row r="64" spans="2:3" ht="13.15" customHeight="1">
      <c r="B64" s="6"/>
      <c r="C64" s="6"/>
    </row>
    <row r="65" spans="2:3" ht="13.15" customHeight="1">
      <c r="B65" s="6"/>
      <c r="C65" s="6"/>
    </row>
    <row r="66" spans="2:3" ht="13.15" customHeight="1">
      <c r="B66" s="6"/>
      <c r="C66" s="6"/>
    </row>
    <row r="67" spans="2:3" ht="13.15" customHeight="1">
      <c r="B67" s="6"/>
      <c r="C67" s="6"/>
    </row>
    <row r="68" spans="2:3" ht="13.15" customHeight="1">
      <c r="B68" s="6"/>
      <c r="C68" s="6"/>
    </row>
    <row r="69" spans="2:3" ht="13.15" customHeight="1">
      <c r="B69" s="6"/>
      <c r="C69" s="6"/>
    </row>
    <row r="70" spans="2:3" ht="13.15" customHeight="1">
      <c r="B70" s="6"/>
      <c r="C70" s="6"/>
    </row>
    <row r="71" spans="2:3" ht="13.15" customHeight="1">
      <c r="B71" s="6"/>
      <c r="C71" s="6"/>
    </row>
    <row r="72" spans="2:3" ht="13.15" customHeight="1">
      <c r="B72" s="6"/>
      <c r="C72" s="6"/>
    </row>
    <row r="73" spans="2:3" ht="13.15" customHeight="1">
      <c r="B73" s="6"/>
      <c r="C73" s="6"/>
    </row>
    <row r="74" spans="2:3" ht="13.15" customHeight="1">
      <c r="B74" s="13"/>
      <c r="C74" s="6"/>
    </row>
    <row r="75" spans="2:3" ht="13.15" customHeight="1">
      <c r="B75" s="6"/>
      <c r="C75" s="13"/>
    </row>
    <row r="76" spans="2:3" ht="13.15" customHeight="1">
      <c r="B76" s="6"/>
      <c r="C76" s="6"/>
    </row>
    <row r="77" spans="2:3" ht="13.15" customHeight="1">
      <c r="B77" s="6"/>
      <c r="C77" s="6"/>
    </row>
    <row r="78" spans="2:3" ht="13.15" customHeight="1">
      <c r="B78" s="6"/>
      <c r="C78" s="6"/>
    </row>
    <row r="79" spans="2:3" ht="13.15" customHeight="1">
      <c r="B79" s="6"/>
      <c r="C79" s="6"/>
    </row>
    <row r="80" spans="2:3" ht="13.15" customHeight="1">
      <c r="B80" s="6"/>
      <c r="C80" s="6"/>
    </row>
    <row r="81" spans="2:54" ht="13.15" customHeight="1">
      <c r="B81" s="6"/>
      <c r="C81" s="6"/>
    </row>
    <row r="82" spans="2:54" ht="13.15" customHeight="1">
      <c r="B82" s="6"/>
      <c r="C82" s="6"/>
    </row>
    <row r="83" spans="2:54" ht="13.15" customHeight="1">
      <c r="B83" s="6"/>
      <c r="C83" s="6"/>
    </row>
    <row r="84" spans="2:54" ht="13.15" customHeight="1">
      <c r="B84" s="6"/>
      <c r="C84" s="6"/>
    </row>
    <row r="85" spans="2:54" ht="13.15" customHeight="1">
      <c r="B85" s="6"/>
      <c r="C85" s="6"/>
    </row>
    <row r="86" spans="2:54" ht="13.15" customHeight="1">
      <c r="B86" s="6"/>
      <c r="C86" s="6"/>
    </row>
    <row r="87" spans="2:54" ht="13.15" customHeight="1">
      <c r="B87" s="6"/>
      <c r="C87" s="6"/>
    </row>
    <row r="88" spans="2:54" ht="13.15" customHeight="1">
      <c r="B88" s="6"/>
      <c r="C88" s="6"/>
    </row>
    <row r="89" spans="2:54" ht="13.15" customHeight="1">
      <c r="B89" s="6"/>
      <c r="C89" s="6"/>
    </row>
    <row r="90" spans="2:54" ht="13.15" customHeight="1">
      <c r="B90" s="6"/>
      <c r="C90" s="6"/>
    </row>
    <row r="91" spans="2:54" ht="13.15" customHeight="1">
      <c r="B91" s="6"/>
      <c r="C91" s="6"/>
    </row>
    <row r="92" spans="2:54" ht="13.15" customHeight="1">
      <c r="B92" s="6"/>
      <c r="C92" s="6"/>
    </row>
    <row r="93" spans="2:54" ht="13.15" customHeight="1">
      <c r="B93" s="6"/>
      <c r="C93" s="6"/>
    </row>
    <row r="94" spans="2:54" s="2" customFormat="1" ht="13.15" customHeight="1">
      <c r="B94" s="6"/>
      <c r="C94" s="6"/>
      <c r="G94" s="1"/>
      <c r="H94" s="1"/>
      <c r="I94" s="1"/>
      <c r="J94" s="1"/>
      <c r="K94" s="1"/>
      <c r="L94" s="8"/>
      <c r="M94" s="8"/>
      <c r="N94" s="8"/>
      <c r="O94" s="8"/>
      <c r="P94" s="8"/>
      <c r="Q94" s="1"/>
      <c r="R94" s="1"/>
      <c r="S94" s="1"/>
      <c r="T94" s="1"/>
      <c r="U94" s="1"/>
      <c r="V94" s="1"/>
      <c r="W94" s="1"/>
      <c r="X94" s="1"/>
      <c r="Y94" s="1"/>
      <c r="Z94" s="1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2:54" ht="13.15" customHeight="1">
      <c r="B95" s="6"/>
      <c r="C95" s="6"/>
    </row>
    <row r="96" spans="2:54" ht="13.15" customHeight="1">
      <c r="B96" s="6"/>
      <c r="C96" s="6"/>
    </row>
    <row r="97" spans="2:3" ht="13.15" customHeight="1">
      <c r="B97" s="6"/>
      <c r="C97" s="6"/>
    </row>
    <row r="98" spans="2:3" ht="13.15" customHeight="1">
      <c r="B98" s="6"/>
      <c r="C98" s="6"/>
    </row>
    <row r="99" spans="2:3" ht="13.15" customHeight="1">
      <c r="B99" s="6"/>
      <c r="C99" s="6"/>
    </row>
    <row r="100" spans="2:3" ht="13.15" customHeight="1">
      <c r="B100" s="6"/>
      <c r="C100" s="6"/>
    </row>
    <row r="101" spans="2:3" ht="13.15" customHeight="1">
      <c r="B101" s="6"/>
      <c r="C101" s="6"/>
    </row>
    <row r="102" spans="2:3" ht="13.15" customHeight="1">
      <c r="B102" s="6"/>
      <c r="C102" s="6"/>
    </row>
    <row r="103" spans="2:3" ht="13.15" customHeight="1">
      <c r="B103" s="6"/>
      <c r="C103" s="6"/>
    </row>
    <row r="104" spans="2:3" ht="13.15" customHeight="1">
      <c r="B104" s="6"/>
      <c r="C104" s="6"/>
    </row>
    <row r="105" spans="2:3" ht="13.15" customHeight="1">
      <c r="B105" s="6"/>
      <c r="C105" s="6"/>
    </row>
    <row r="106" spans="2:3" ht="13.15" customHeight="1">
      <c r="B106" s="6"/>
      <c r="C106" s="6"/>
    </row>
    <row r="107" spans="2:3" ht="13.15" customHeight="1">
      <c r="B107" s="6"/>
      <c r="C107" s="6"/>
    </row>
    <row r="108" spans="2:3" ht="13.15" customHeight="1">
      <c r="B108" s="6"/>
      <c r="C108" s="6"/>
    </row>
    <row r="109" spans="2:3" ht="13.15" customHeight="1">
      <c r="B109" s="6"/>
      <c r="C109" s="6"/>
    </row>
    <row r="110" spans="2:3" ht="13.15" customHeight="1">
      <c r="B110" s="6"/>
      <c r="C110" s="6"/>
    </row>
    <row r="111" spans="2:3" ht="13.15" customHeight="1">
      <c r="B111" s="6"/>
      <c r="C111" s="6"/>
    </row>
    <row r="112" spans="2:3" ht="13.15" customHeight="1">
      <c r="B112" s="6"/>
      <c r="C112" s="6"/>
    </row>
    <row r="113" spans="2:3" ht="13.15" customHeight="1">
      <c r="B113" s="6"/>
      <c r="C113" s="6"/>
    </row>
    <row r="114" spans="2:3" ht="13.15" customHeight="1">
      <c r="B114" s="6"/>
      <c r="C114" s="6"/>
    </row>
    <row r="115" spans="2:3" ht="13.15" customHeight="1">
      <c r="B115" s="6"/>
      <c r="C115" s="6"/>
    </row>
    <row r="116" spans="2:3" ht="13.15" customHeight="1">
      <c r="B116" s="6"/>
      <c r="C116" s="6"/>
    </row>
    <row r="117" spans="2:3" ht="13.15" customHeight="1">
      <c r="B117" s="6"/>
      <c r="C117" s="6"/>
    </row>
    <row r="118" spans="2:3" ht="13.15" customHeight="1">
      <c r="B118" s="6"/>
      <c r="C118" s="6"/>
    </row>
    <row r="119" spans="2:3" ht="13.15" customHeight="1">
      <c r="B119" s="6"/>
      <c r="C119" s="6"/>
    </row>
    <row r="120" spans="2:3" ht="13.15" customHeight="1">
      <c r="B120" s="6"/>
      <c r="C120" s="6"/>
    </row>
    <row r="121" spans="2:3" ht="13.15" customHeight="1">
      <c r="B121" s="6"/>
      <c r="C121" s="6"/>
    </row>
    <row r="122" spans="2:3" ht="13.15" customHeight="1">
      <c r="B122" s="6"/>
      <c r="C122" s="6"/>
    </row>
    <row r="123" spans="2:3" ht="13.15" customHeight="1">
      <c r="B123" s="6"/>
      <c r="C123" s="6"/>
    </row>
    <row r="124" spans="2:3" ht="13.15" customHeight="1">
      <c r="B124" s="6"/>
      <c r="C124" s="6"/>
    </row>
    <row r="125" spans="2:3" ht="13.15" customHeight="1">
      <c r="B125" s="6"/>
      <c r="C125" s="6"/>
    </row>
    <row r="126" spans="2:3" ht="13.15" customHeight="1">
      <c r="B126" s="6"/>
      <c r="C126" s="6"/>
    </row>
    <row r="127" spans="2:3" ht="13.15" customHeight="1">
      <c r="B127" s="6"/>
      <c r="C127" s="6"/>
    </row>
    <row r="128" spans="2:3" ht="13.15" customHeight="1">
      <c r="B128" s="6"/>
      <c r="C128" s="6"/>
    </row>
    <row r="129" spans="2:3" ht="13.15" customHeight="1">
      <c r="B129" s="6"/>
      <c r="C129" s="6"/>
    </row>
    <row r="130" spans="2:3" ht="13.15" customHeight="1">
      <c r="B130" s="5"/>
      <c r="C130" s="6"/>
    </row>
    <row r="131" spans="2:3" ht="13.15" customHeight="1">
      <c r="B131" s="5"/>
      <c r="C131" s="5"/>
    </row>
    <row r="132" spans="2:3" ht="13.15" customHeight="1">
      <c r="B132" s="5"/>
      <c r="C132" s="5"/>
    </row>
    <row r="133" spans="2:3" ht="13.15" customHeight="1">
      <c r="B133" s="5"/>
      <c r="C133" s="5"/>
    </row>
    <row r="134" spans="2:3" ht="13.15" customHeight="1">
      <c r="B134" s="5"/>
      <c r="C134" s="5"/>
    </row>
    <row r="135" spans="2:3" ht="13.15" customHeight="1">
      <c r="B135" s="5"/>
      <c r="C135" s="5"/>
    </row>
    <row r="136" spans="2:3" ht="13.15" customHeight="1">
      <c r="B136" s="5"/>
      <c r="C136" s="5"/>
    </row>
    <row r="137" spans="2:3" ht="13.15" customHeight="1">
      <c r="B137" s="5"/>
      <c r="C137" s="5"/>
    </row>
    <row r="138" spans="2:3" ht="13.15" customHeight="1">
      <c r="B138" s="5"/>
      <c r="C138" s="5"/>
    </row>
    <row r="139" spans="2:3" ht="13.15" customHeight="1">
      <c r="B139" s="5"/>
      <c r="C139" s="5"/>
    </row>
    <row r="140" spans="2:3" ht="13.15" customHeight="1">
      <c r="B140" s="5"/>
      <c r="C140" s="5"/>
    </row>
    <row r="141" spans="2:3" ht="13.15" customHeight="1">
      <c r="B141" s="5"/>
      <c r="C141" s="5"/>
    </row>
    <row r="142" spans="2:3" ht="13.15" customHeight="1">
      <c r="B142" s="14"/>
      <c r="C142" s="5"/>
    </row>
    <row r="143" spans="2:3" ht="13.15" customHeight="1">
      <c r="B143" s="14"/>
      <c r="C143" s="14"/>
    </row>
    <row r="144" spans="2:3" ht="13.15" customHeight="1">
      <c r="B144" s="14"/>
      <c r="C144" s="14"/>
    </row>
    <row r="145" spans="2:3" ht="13.15" customHeight="1">
      <c r="B145" s="14"/>
      <c r="C145" s="14"/>
    </row>
    <row r="146" spans="2:3" ht="13.15" customHeight="1">
      <c r="B146" s="14"/>
      <c r="C146" s="14"/>
    </row>
    <row r="147" spans="2:3" ht="13.15" customHeight="1">
      <c r="B147" s="14"/>
      <c r="C147" s="14"/>
    </row>
    <row r="148" spans="2:3" ht="13.15" customHeight="1">
      <c r="B148" s="14"/>
      <c r="C148" s="14"/>
    </row>
    <row r="149" spans="2:3" ht="13.15" customHeight="1">
      <c r="B149" s="14"/>
      <c r="C149" s="14"/>
    </row>
    <row r="150" spans="2:3" ht="13.15" customHeight="1">
      <c r="B150" s="14"/>
      <c r="C150" s="14"/>
    </row>
    <row r="151" spans="2:3" ht="13.15" customHeight="1">
      <c r="B151" s="14"/>
      <c r="C151" s="14"/>
    </row>
    <row r="152" spans="2:3" ht="13.15" customHeight="1">
      <c r="B152" s="14"/>
      <c r="C152" s="14"/>
    </row>
    <row r="153" spans="2:3" ht="13.15" customHeight="1">
      <c r="B153" s="14"/>
      <c r="C153" s="14"/>
    </row>
    <row r="154" spans="2:3" ht="13.15" customHeight="1">
      <c r="B154" s="14"/>
      <c r="C154" s="14"/>
    </row>
    <row r="155" spans="2:3" ht="13.15" customHeight="1">
      <c r="B155" s="14"/>
      <c r="C155" s="14"/>
    </row>
    <row r="156" spans="2:3" ht="13.15" customHeight="1">
      <c r="B156" s="14"/>
      <c r="C156" s="14"/>
    </row>
    <row r="157" spans="2:3" ht="13.15" customHeight="1">
      <c r="B157" s="14"/>
      <c r="C157" s="14"/>
    </row>
    <row r="158" spans="2:3" ht="13.15" customHeight="1">
      <c r="B158" s="14"/>
      <c r="C158" s="14"/>
    </row>
    <row r="159" spans="2:3" ht="13.15" customHeight="1">
      <c r="B159" s="5"/>
      <c r="C159" s="14"/>
    </row>
    <row r="160" spans="2:3" ht="13.15" customHeight="1">
      <c r="B160" s="5"/>
      <c r="C160" s="5"/>
    </row>
    <row r="161" spans="2:3" ht="13.15" customHeight="1">
      <c r="B161" s="5"/>
      <c r="C161" s="5"/>
    </row>
    <row r="162" spans="2:3" ht="13.15" customHeight="1">
      <c r="B162" s="5"/>
      <c r="C162" s="5"/>
    </row>
    <row r="163" spans="2:3" ht="13.15" customHeight="1">
      <c r="B163" s="5"/>
      <c r="C163" s="5"/>
    </row>
    <row r="164" spans="2:3" ht="13.15" customHeight="1">
      <c r="B164" s="5"/>
      <c r="C164" s="5"/>
    </row>
    <row r="165" spans="2:3" ht="13.15" customHeight="1">
      <c r="B165" s="5"/>
      <c r="C165" s="5"/>
    </row>
    <row r="166" spans="2:3" ht="13.15" customHeight="1">
      <c r="B166" s="5"/>
      <c r="C166" s="5"/>
    </row>
    <row r="167" spans="2:3" ht="13.15" customHeight="1">
      <c r="B167" s="5"/>
      <c r="C167" s="5"/>
    </row>
    <row r="168" spans="2:3" ht="13.15" customHeight="1">
      <c r="B168" s="5"/>
      <c r="C168" s="5"/>
    </row>
    <row r="169" spans="2:3" ht="13.15" customHeight="1">
      <c r="B169" s="5"/>
      <c r="C169" s="5"/>
    </row>
    <row r="170" spans="2:3" ht="13.15" customHeight="1">
      <c r="B170" s="5"/>
      <c r="C170" s="5"/>
    </row>
    <row r="171" spans="2:3" ht="13.15" customHeight="1">
      <c r="B171" s="5"/>
      <c r="C171" s="5"/>
    </row>
    <row r="172" spans="2:3" ht="13.15" customHeight="1">
      <c r="B172" s="5"/>
      <c r="C172" s="5"/>
    </row>
    <row r="173" spans="2:3" ht="13.15" customHeight="1">
      <c r="B173" s="5"/>
      <c r="C173" s="5"/>
    </row>
    <row r="174" spans="2:3" ht="13.15" customHeight="1">
      <c r="B174" s="5"/>
      <c r="C174" s="5"/>
    </row>
    <row r="175" spans="2:3" ht="13.15" customHeight="1">
      <c r="B175" s="5"/>
      <c r="C175" s="5"/>
    </row>
    <row r="176" spans="2:3" ht="13.15" customHeight="1">
      <c r="B176" s="5"/>
      <c r="C176" s="5"/>
    </row>
    <row r="177" spans="2:3" ht="13.15" customHeight="1">
      <c r="B177" s="5"/>
      <c r="C177" s="5"/>
    </row>
    <row r="178" spans="2:3" ht="13.15" customHeight="1">
      <c r="B178" s="5"/>
      <c r="C178" s="5"/>
    </row>
    <row r="179" spans="2:3" ht="13.15" customHeight="1">
      <c r="B179" s="5"/>
      <c r="C179" s="5"/>
    </row>
    <row r="180" spans="2:3" ht="13.15" customHeight="1">
      <c r="B180" s="5"/>
      <c r="C180" s="5"/>
    </row>
    <row r="181" spans="2:3" ht="13.15" customHeight="1">
      <c r="B181" s="5"/>
      <c r="C181" s="5"/>
    </row>
    <row r="182" spans="2:3" ht="13.15" customHeight="1">
      <c r="B182" s="5"/>
      <c r="C182" s="5"/>
    </row>
    <row r="183" spans="2:3">
      <c r="B183" s="5"/>
      <c r="C183" s="5"/>
    </row>
    <row r="184" spans="2:3">
      <c r="B184" s="5"/>
      <c r="C184" s="5"/>
    </row>
    <row r="185" spans="2:3">
      <c r="B185" s="5"/>
      <c r="C185" s="5"/>
    </row>
    <row r="186" spans="2:3">
      <c r="C186" s="5"/>
    </row>
  </sheetData>
  <sortState ref="A11:BD22">
    <sortCondition descending="1" ref="D11:D22"/>
  </sortState>
  <mergeCells count="5">
    <mergeCell ref="Y2:AJ2"/>
    <mergeCell ref="AY2:BB2"/>
    <mergeCell ref="G2:J2"/>
    <mergeCell ref="K2:X2"/>
    <mergeCell ref="AK2:AX2"/>
  </mergeCells>
  <phoneticPr fontId="3" type="noConversion"/>
  <pageMargins left="0.78740157480314965" right="0.78740157480314965" top="0.98425196850393704" bottom="0.78740157480314965" header="0.51181102362204722" footer="0"/>
  <pageSetup paperSize="9" orientation="portrait" horizontalDpi="300" verticalDpi="300" r:id="rId1"/>
  <headerFooter alignWithMargins="0"/>
  <ignoredErrors>
    <ignoredError sqref="F7:F20 E21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181DEC"/>
  </sheetPr>
  <dimension ref="A1:BD15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AE34" sqref="AE34"/>
    </sheetView>
  </sheetViews>
  <sheetFormatPr defaultColWidth="9.140625" defaultRowHeight="12.75"/>
  <cols>
    <col min="1" max="1" width="3.7109375" style="3" customWidth="1"/>
    <col min="2" max="2" width="25.7109375" style="3" customWidth="1"/>
    <col min="3" max="6" width="4.7109375" style="3" customWidth="1"/>
    <col min="7" max="7" width="7.7109375" style="1" customWidth="1"/>
    <col min="8" max="8" width="3.7109375" style="18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8.5703125" customWidth="1"/>
    <col min="30" max="30" width="3.7109375" customWidth="1"/>
    <col min="31" max="31" width="8.42578125" customWidth="1"/>
    <col min="32" max="32" width="3.7109375" customWidth="1"/>
    <col min="33" max="33" width="8.42578125" customWidth="1"/>
    <col min="34" max="34" width="3.7109375" customWidth="1"/>
    <col min="35" max="35" width="8.140625" customWidth="1"/>
    <col min="36" max="36" width="3.5703125" customWidth="1"/>
    <col min="37" max="37" width="8.5703125" customWidth="1"/>
    <col min="38" max="38" width="3.7109375" customWidth="1"/>
    <col min="39" max="39" width="8.140625" customWidth="1"/>
    <col min="40" max="40" width="3.7109375" customWidth="1"/>
    <col min="41" max="44" width="8.85546875" customWidth="1"/>
    <col min="45" max="16384" width="9.140625" style="3"/>
  </cols>
  <sheetData>
    <row r="1" spans="1:56" ht="16.899999999999999" customHeight="1" thickBot="1"/>
    <row r="2" spans="1:56" ht="13.5" thickBot="1">
      <c r="B2" s="65" t="s">
        <v>218</v>
      </c>
      <c r="C2" s="547"/>
      <c r="D2" s="547"/>
      <c r="E2" s="547"/>
      <c r="F2" s="547"/>
      <c r="G2" s="571" t="s">
        <v>231</v>
      </c>
      <c r="H2" s="574"/>
      <c r="I2" s="574"/>
      <c r="J2" s="575"/>
      <c r="K2" s="562" t="s">
        <v>185</v>
      </c>
      <c r="L2" s="563"/>
      <c r="M2" s="563"/>
      <c r="N2" s="563"/>
      <c r="O2" s="563"/>
      <c r="P2" s="563"/>
      <c r="Q2" s="563"/>
      <c r="R2" s="563"/>
      <c r="S2" s="563"/>
      <c r="T2" s="564"/>
      <c r="U2" s="562" t="s">
        <v>338</v>
      </c>
      <c r="V2" s="563"/>
      <c r="W2" s="563"/>
      <c r="X2" s="563"/>
      <c r="Y2" s="563"/>
      <c r="Z2" s="563"/>
      <c r="AA2" s="563"/>
      <c r="AB2" s="564"/>
      <c r="AC2" s="591" t="s">
        <v>24</v>
      </c>
      <c r="AD2" s="592"/>
      <c r="AE2" s="592"/>
      <c r="AF2" s="592"/>
      <c r="AG2" s="592"/>
      <c r="AH2" s="592"/>
      <c r="AI2" s="592"/>
      <c r="AJ2" s="592"/>
      <c r="AK2" s="593" t="s">
        <v>136</v>
      </c>
      <c r="AL2" s="594"/>
      <c r="AM2" s="594"/>
      <c r="AN2" s="594"/>
    </row>
    <row r="3" spans="1:56">
      <c r="A3" s="410"/>
      <c r="B3" s="431" t="s">
        <v>217</v>
      </c>
      <c r="C3" s="77"/>
      <c r="D3" s="181" t="s">
        <v>7</v>
      </c>
      <c r="E3" s="181" t="s">
        <v>11</v>
      </c>
      <c r="F3" s="181" t="s">
        <v>12</v>
      </c>
      <c r="G3" s="79" t="s">
        <v>6</v>
      </c>
      <c r="H3" s="79"/>
      <c r="I3" s="79" t="s">
        <v>6</v>
      </c>
      <c r="J3" s="79"/>
      <c r="K3" s="80" t="s">
        <v>6</v>
      </c>
      <c r="L3" s="81"/>
      <c r="M3" s="80" t="s">
        <v>6</v>
      </c>
      <c r="N3" s="80"/>
      <c r="O3" s="80" t="s">
        <v>6</v>
      </c>
      <c r="P3" s="80"/>
      <c r="Q3" s="80" t="s">
        <v>6</v>
      </c>
      <c r="R3" s="80"/>
      <c r="S3" s="80" t="s">
        <v>6</v>
      </c>
      <c r="T3" s="82"/>
      <c r="U3" s="538" t="s">
        <v>6</v>
      </c>
      <c r="V3" s="360"/>
      <c r="W3" s="538" t="s">
        <v>6</v>
      </c>
      <c r="X3" s="538"/>
      <c r="Y3" s="538" t="s">
        <v>6</v>
      </c>
      <c r="Z3" s="538"/>
      <c r="AA3" s="538" t="s">
        <v>6</v>
      </c>
      <c r="AB3" s="538"/>
      <c r="AC3" s="475" t="s">
        <v>6</v>
      </c>
      <c r="AD3" s="475"/>
      <c r="AE3" s="475" t="s">
        <v>6</v>
      </c>
      <c r="AF3" s="475"/>
      <c r="AG3" s="475" t="s">
        <v>6</v>
      </c>
      <c r="AH3" s="537"/>
      <c r="AI3" s="475" t="s">
        <v>6</v>
      </c>
      <c r="AJ3" s="475"/>
      <c r="AK3" s="83" t="s">
        <v>6</v>
      </c>
      <c r="AL3" s="84"/>
      <c r="AM3" s="83" t="s">
        <v>6</v>
      </c>
      <c r="AN3" s="84"/>
    </row>
    <row r="4" spans="1:56" s="2" customFormat="1" ht="13.15" customHeight="1">
      <c r="A4" s="87"/>
      <c r="B4" s="416" t="s">
        <v>0</v>
      </c>
      <c r="C4" s="78" t="s">
        <v>8</v>
      </c>
      <c r="D4" s="101" t="s">
        <v>5</v>
      </c>
      <c r="E4" s="101" t="s">
        <v>5</v>
      </c>
      <c r="F4" s="101" t="s">
        <v>5</v>
      </c>
      <c r="G4" s="69" t="s">
        <v>13</v>
      </c>
      <c r="H4" s="70" t="s">
        <v>5</v>
      </c>
      <c r="I4" s="69" t="s">
        <v>14</v>
      </c>
      <c r="J4" s="70" t="s">
        <v>5</v>
      </c>
      <c r="K4" s="71" t="s">
        <v>20</v>
      </c>
      <c r="L4" s="72" t="s">
        <v>5</v>
      </c>
      <c r="M4" s="71" t="s">
        <v>15</v>
      </c>
      <c r="N4" s="72" t="s">
        <v>5</v>
      </c>
      <c r="O4" s="71" t="s">
        <v>25</v>
      </c>
      <c r="P4" s="72" t="s">
        <v>5</v>
      </c>
      <c r="Q4" s="71" t="s">
        <v>16</v>
      </c>
      <c r="R4" s="72" t="s">
        <v>5</v>
      </c>
      <c r="S4" s="71" t="s">
        <v>184</v>
      </c>
      <c r="T4" s="72" t="s">
        <v>5</v>
      </c>
      <c r="U4" s="524" t="s">
        <v>20</v>
      </c>
      <c r="V4" s="523" t="s">
        <v>5</v>
      </c>
      <c r="W4" s="196" t="s">
        <v>15</v>
      </c>
      <c r="X4" s="523" t="s">
        <v>5</v>
      </c>
      <c r="Y4" s="524" t="s">
        <v>25</v>
      </c>
      <c r="Z4" s="523" t="s">
        <v>5</v>
      </c>
      <c r="AA4" s="524" t="s">
        <v>16</v>
      </c>
      <c r="AB4" s="523" t="s">
        <v>5</v>
      </c>
      <c r="AC4" s="171" t="s">
        <v>20</v>
      </c>
      <c r="AD4" s="170" t="s">
        <v>5</v>
      </c>
      <c r="AE4" s="171" t="s">
        <v>15</v>
      </c>
      <c r="AF4" s="170" t="s">
        <v>5</v>
      </c>
      <c r="AG4" s="171" t="s">
        <v>25</v>
      </c>
      <c r="AH4" s="170" t="s">
        <v>5</v>
      </c>
      <c r="AI4" s="171" t="s">
        <v>16</v>
      </c>
      <c r="AJ4" s="170" t="s">
        <v>5</v>
      </c>
      <c r="AK4" s="75" t="s">
        <v>21</v>
      </c>
      <c r="AL4" s="76" t="s">
        <v>5</v>
      </c>
      <c r="AM4" s="75" t="s">
        <v>22</v>
      </c>
      <c r="AN4" s="76" t="s">
        <v>5</v>
      </c>
      <c r="AO4"/>
      <c r="AP4"/>
      <c r="AQ4"/>
      <c r="AR4"/>
    </row>
    <row r="5" spans="1:56" ht="13.15" customHeight="1">
      <c r="A5" s="399">
        <v>1</v>
      </c>
      <c r="B5" s="414" t="s">
        <v>140</v>
      </c>
      <c r="C5" s="390" t="s">
        <v>43</v>
      </c>
      <c r="D5" s="66">
        <f t="shared" ref="D5:D14" si="0">E5+F5</f>
        <v>92</v>
      </c>
      <c r="E5" s="67">
        <f>SUM(L5+V5+X5+AF5)</f>
        <v>75</v>
      </c>
      <c r="F5" s="68">
        <f t="shared" ref="F5:F14" si="1">SUM(H5+T5)</f>
        <v>17</v>
      </c>
      <c r="G5" s="96">
        <v>1</v>
      </c>
      <c r="H5" s="332">
        <v>17</v>
      </c>
      <c r="I5" s="96">
        <v>2</v>
      </c>
      <c r="J5" s="251">
        <v>8</v>
      </c>
      <c r="K5" s="82">
        <v>2</v>
      </c>
      <c r="L5" s="335">
        <v>21</v>
      </c>
      <c r="M5" s="82"/>
      <c r="N5" s="81"/>
      <c r="O5" s="82">
        <v>5</v>
      </c>
      <c r="P5" s="81">
        <v>6</v>
      </c>
      <c r="Q5" s="82">
        <v>5</v>
      </c>
      <c r="R5" s="81">
        <v>5</v>
      </c>
      <c r="S5" s="82"/>
      <c r="T5" s="294"/>
      <c r="U5" s="363">
        <v>1</v>
      </c>
      <c r="V5" s="313">
        <v>18</v>
      </c>
      <c r="W5" s="363">
        <v>1</v>
      </c>
      <c r="X5" s="313">
        <v>18</v>
      </c>
      <c r="Y5" s="363">
        <v>4</v>
      </c>
      <c r="Z5" s="539">
        <v>5</v>
      </c>
      <c r="AA5" s="363">
        <v>2</v>
      </c>
      <c r="AB5" s="539">
        <v>11</v>
      </c>
      <c r="AC5" s="469">
        <v>2</v>
      </c>
      <c r="AD5" s="470">
        <v>14</v>
      </c>
      <c r="AE5" s="469">
        <v>2</v>
      </c>
      <c r="AF5" s="312">
        <v>18</v>
      </c>
      <c r="AG5" s="469">
        <v>3</v>
      </c>
      <c r="AH5" s="500">
        <v>7</v>
      </c>
      <c r="AI5" s="469"/>
      <c r="AJ5" s="470"/>
      <c r="AK5" s="231"/>
      <c r="AL5" s="230"/>
      <c r="AM5" s="231"/>
      <c r="AN5" s="230"/>
      <c r="AO5" s="3"/>
      <c r="AP5" s="3"/>
      <c r="AQ5" s="3"/>
      <c r="AR5" s="3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</row>
    <row r="6" spans="1:56" ht="13.15" customHeight="1">
      <c r="A6" s="399">
        <v>2</v>
      </c>
      <c r="B6" s="418" t="s">
        <v>129</v>
      </c>
      <c r="C6" s="398" t="s">
        <v>35</v>
      </c>
      <c r="D6" s="66">
        <f t="shared" si="0"/>
        <v>83</v>
      </c>
      <c r="E6" s="67">
        <f>SUM(L6+N6+V6+X6)</f>
        <v>53</v>
      </c>
      <c r="F6" s="68">
        <f t="shared" si="1"/>
        <v>30</v>
      </c>
      <c r="G6" s="96">
        <v>2</v>
      </c>
      <c r="H6" s="332">
        <v>13</v>
      </c>
      <c r="I6" s="96">
        <v>1</v>
      </c>
      <c r="J6" s="251">
        <v>11</v>
      </c>
      <c r="K6" s="82">
        <v>7</v>
      </c>
      <c r="L6" s="335">
        <v>12</v>
      </c>
      <c r="M6" s="82">
        <v>4</v>
      </c>
      <c r="N6" s="335">
        <v>13</v>
      </c>
      <c r="O6" s="82">
        <v>3</v>
      </c>
      <c r="P6" s="81">
        <v>9</v>
      </c>
      <c r="Q6" s="82">
        <v>3</v>
      </c>
      <c r="R6" s="81">
        <v>8</v>
      </c>
      <c r="S6" s="82">
        <v>2</v>
      </c>
      <c r="T6" s="332">
        <v>17</v>
      </c>
      <c r="U6" s="363">
        <v>2</v>
      </c>
      <c r="V6" s="313">
        <v>14</v>
      </c>
      <c r="W6" s="363">
        <v>2</v>
      </c>
      <c r="X6" s="313">
        <v>14</v>
      </c>
      <c r="Y6" s="363">
        <v>1</v>
      </c>
      <c r="Z6" s="539">
        <v>13</v>
      </c>
      <c r="AA6" s="363">
        <v>1</v>
      </c>
      <c r="AB6" s="539">
        <v>14</v>
      </c>
      <c r="AC6" s="443">
        <v>3</v>
      </c>
      <c r="AD6" s="444">
        <v>10</v>
      </c>
      <c r="AE6" s="443">
        <v>5</v>
      </c>
      <c r="AF6" s="444">
        <v>11</v>
      </c>
      <c r="AG6" s="443">
        <v>2</v>
      </c>
      <c r="AH6" s="501">
        <v>10</v>
      </c>
      <c r="AI6" s="443">
        <v>2</v>
      </c>
      <c r="AJ6" s="444">
        <v>9</v>
      </c>
      <c r="AK6" s="235"/>
      <c r="AL6" s="234"/>
      <c r="AM6" s="235"/>
      <c r="AN6" s="234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ht="13.15" customHeight="1">
      <c r="A7" s="399">
        <v>3</v>
      </c>
      <c r="B7" s="418" t="s">
        <v>196</v>
      </c>
      <c r="C7" s="393" t="s">
        <v>68</v>
      </c>
      <c r="D7" s="66">
        <f t="shared" si="0"/>
        <v>59</v>
      </c>
      <c r="E7" s="67">
        <f>SUM(L7+N7+V7+AF7)</f>
        <v>39</v>
      </c>
      <c r="F7" s="68">
        <f t="shared" si="1"/>
        <v>20</v>
      </c>
      <c r="G7" s="96">
        <v>3</v>
      </c>
      <c r="H7" s="332">
        <v>9</v>
      </c>
      <c r="I7" s="96">
        <v>5</v>
      </c>
      <c r="J7" s="251">
        <v>2</v>
      </c>
      <c r="K7" s="82">
        <v>10</v>
      </c>
      <c r="L7" s="335">
        <v>9</v>
      </c>
      <c r="M7" s="82">
        <v>7</v>
      </c>
      <c r="N7" s="335">
        <v>10</v>
      </c>
      <c r="O7" s="82">
        <v>9</v>
      </c>
      <c r="P7" s="81">
        <v>2</v>
      </c>
      <c r="Q7" s="82">
        <v>9</v>
      </c>
      <c r="R7" s="81">
        <v>1</v>
      </c>
      <c r="S7" s="82">
        <v>4</v>
      </c>
      <c r="T7" s="332">
        <v>11</v>
      </c>
      <c r="U7" s="363">
        <v>3</v>
      </c>
      <c r="V7" s="313">
        <v>10</v>
      </c>
      <c r="W7" s="363">
        <v>4</v>
      </c>
      <c r="X7" s="539">
        <v>8</v>
      </c>
      <c r="Y7" s="363">
        <v>3</v>
      </c>
      <c r="Z7" s="539">
        <v>7</v>
      </c>
      <c r="AA7" s="363">
        <v>7</v>
      </c>
      <c r="AB7" s="539">
        <v>3</v>
      </c>
      <c r="AC7" s="469">
        <v>4</v>
      </c>
      <c r="AD7" s="470">
        <v>8</v>
      </c>
      <c r="AE7" s="469">
        <v>6</v>
      </c>
      <c r="AF7" s="312">
        <v>10</v>
      </c>
      <c r="AG7" s="469">
        <v>5</v>
      </c>
      <c r="AH7" s="500">
        <v>4</v>
      </c>
      <c r="AI7" s="469">
        <v>4</v>
      </c>
      <c r="AJ7" s="470">
        <v>4</v>
      </c>
      <c r="AK7" s="231"/>
      <c r="AL7" s="230"/>
      <c r="AM7" s="231"/>
      <c r="AN7" s="230"/>
      <c r="AO7" s="3"/>
      <c r="AP7" s="3"/>
      <c r="AQ7" s="3"/>
      <c r="AR7" s="3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</row>
    <row r="8" spans="1:56" ht="13.15" customHeight="1">
      <c r="A8" s="399">
        <v>4</v>
      </c>
      <c r="B8" s="418" t="s">
        <v>228</v>
      </c>
      <c r="C8" s="393" t="s">
        <v>38</v>
      </c>
      <c r="D8" s="66">
        <f t="shared" si="0"/>
        <v>51</v>
      </c>
      <c r="E8" s="67">
        <f>SUM(L8+N8+V8+AF8)</f>
        <v>31</v>
      </c>
      <c r="F8" s="68">
        <f t="shared" si="1"/>
        <v>20</v>
      </c>
      <c r="G8" s="96">
        <v>4</v>
      </c>
      <c r="H8" s="332">
        <v>7</v>
      </c>
      <c r="I8" s="96">
        <v>2</v>
      </c>
      <c r="J8" s="251">
        <v>8</v>
      </c>
      <c r="K8" s="82">
        <v>9</v>
      </c>
      <c r="L8" s="335">
        <v>10</v>
      </c>
      <c r="M8" s="82">
        <v>9</v>
      </c>
      <c r="N8" s="335">
        <v>8</v>
      </c>
      <c r="O8" s="82">
        <v>5</v>
      </c>
      <c r="P8" s="81">
        <v>6</v>
      </c>
      <c r="Q8" s="82">
        <v>5</v>
      </c>
      <c r="R8" s="81">
        <v>5</v>
      </c>
      <c r="S8" s="82">
        <v>3</v>
      </c>
      <c r="T8" s="332">
        <v>13</v>
      </c>
      <c r="U8" s="363">
        <v>6</v>
      </c>
      <c r="V8" s="313">
        <v>6</v>
      </c>
      <c r="W8" s="363">
        <v>6</v>
      </c>
      <c r="X8" s="539">
        <v>6</v>
      </c>
      <c r="Y8" s="363">
        <v>4</v>
      </c>
      <c r="Z8" s="539">
        <v>5</v>
      </c>
      <c r="AA8" s="363">
        <v>2</v>
      </c>
      <c r="AB8" s="539">
        <v>11</v>
      </c>
      <c r="AC8" s="469">
        <v>9</v>
      </c>
      <c r="AD8" s="470">
        <v>3</v>
      </c>
      <c r="AE8" s="469">
        <v>9</v>
      </c>
      <c r="AF8" s="312">
        <v>7</v>
      </c>
      <c r="AG8" s="469">
        <v>5</v>
      </c>
      <c r="AH8" s="500">
        <v>4</v>
      </c>
      <c r="AI8" s="469"/>
      <c r="AJ8" s="470"/>
      <c r="AK8" s="231"/>
      <c r="AL8" s="230"/>
      <c r="AM8" s="231"/>
      <c r="AN8" s="230"/>
      <c r="AO8" s="3"/>
      <c r="AP8" s="3"/>
      <c r="AQ8" s="3"/>
      <c r="AR8" s="3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</row>
    <row r="9" spans="1:56" s="2" customFormat="1" ht="13.15" customHeight="1">
      <c r="A9" s="432">
        <v>5</v>
      </c>
      <c r="B9" s="344" t="s">
        <v>178</v>
      </c>
      <c r="C9" s="85" t="s">
        <v>42</v>
      </c>
      <c r="D9" s="66">
        <f t="shared" si="0"/>
        <v>43</v>
      </c>
      <c r="E9" s="67">
        <f>SUM(L9+N9+V9+X9)</f>
        <v>37</v>
      </c>
      <c r="F9" s="68">
        <f t="shared" si="1"/>
        <v>6</v>
      </c>
      <c r="G9" s="96">
        <v>5</v>
      </c>
      <c r="H9" s="332">
        <v>6</v>
      </c>
      <c r="I9" s="96"/>
      <c r="J9" s="251"/>
      <c r="K9" s="82">
        <v>6</v>
      </c>
      <c r="L9" s="335">
        <v>13</v>
      </c>
      <c r="M9" s="82">
        <v>8</v>
      </c>
      <c r="N9" s="335">
        <v>9</v>
      </c>
      <c r="O9" s="82">
        <v>6</v>
      </c>
      <c r="P9" s="81">
        <v>5</v>
      </c>
      <c r="Q9" s="82"/>
      <c r="R9" s="81"/>
      <c r="S9" s="82"/>
      <c r="T9" s="294"/>
      <c r="U9" s="363">
        <v>4</v>
      </c>
      <c r="V9" s="313">
        <v>8</v>
      </c>
      <c r="W9" s="363">
        <v>5</v>
      </c>
      <c r="X9" s="313">
        <v>7</v>
      </c>
      <c r="Y9" s="363"/>
      <c r="Z9" s="539"/>
      <c r="AA9" s="363">
        <v>3</v>
      </c>
      <c r="AB9" s="539">
        <v>8</v>
      </c>
      <c r="AC9" s="469"/>
      <c r="AD9" s="470"/>
      <c r="AE9" s="469"/>
      <c r="AF9" s="470"/>
      <c r="AG9" s="469"/>
      <c r="AH9" s="500"/>
      <c r="AI9" s="469"/>
      <c r="AJ9" s="470"/>
      <c r="AK9" s="231"/>
      <c r="AL9" s="230"/>
      <c r="AM9" s="231"/>
      <c r="AN9" s="230"/>
      <c r="AO9" s="3"/>
      <c r="AP9" s="3"/>
      <c r="AQ9" s="3"/>
      <c r="AR9" s="3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</row>
    <row r="10" spans="1:56" ht="14.25" customHeight="1">
      <c r="A10" s="432">
        <v>6</v>
      </c>
      <c r="B10" s="415" t="s">
        <v>127</v>
      </c>
      <c r="C10" s="65" t="s">
        <v>121</v>
      </c>
      <c r="D10" s="66">
        <f t="shared" si="0"/>
        <v>40</v>
      </c>
      <c r="E10" s="67">
        <f>SUM(L10+N10+AD10+AF10)</f>
        <v>26</v>
      </c>
      <c r="F10" s="68">
        <f t="shared" si="1"/>
        <v>14</v>
      </c>
      <c r="G10" s="96">
        <v>6</v>
      </c>
      <c r="H10" s="332">
        <v>5</v>
      </c>
      <c r="I10" s="96"/>
      <c r="J10" s="251"/>
      <c r="K10" s="82">
        <v>14</v>
      </c>
      <c r="L10" s="335">
        <v>5</v>
      </c>
      <c r="M10" s="82">
        <v>11</v>
      </c>
      <c r="N10" s="335">
        <v>6</v>
      </c>
      <c r="O10" s="82">
        <v>6</v>
      </c>
      <c r="P10" s="81">
        <v>5</v>
      </c>
      <c r="Q10" s="82"/>
      <c r="R10" s="81"/>
      <c r="S10" s="82">
        <v>6</v>
      </c>
      <c r="T10" s="332">
        <v>9</v>
      </c>
      <c r="U10" s="363">
        <v>7</v>
      </c>
      <c r="V10" s="539">
        <v>5</v>
      </c>
      <c r="W10" s="363">
        <v>8</v>
      </c>
      <c r="X10" s="539">
        <v>4</v>
      </c>
      <c r="Y10" s="363"/>
      <c r="Z10" s="539"/>
      <c r="AA10" s="363">
        <v>3</v>
      </c>
      <c r="AB10" s="539">
        <v>8</v>
      </c>
      <c r="AC10" s="443">
        <v>5</v>
      </c>
      <c r="AD10" s="313">
        <v>7</v>
      </c>
      <c r="AE10" s="443">
        <v>8</v>
      </c>
      <c r="AF10" s="313">
        <v>8</v>
      </c>
      <c r="AG10" s="443">
        <v>1</v>
      </c>
      <c r="AH10" s="501">
        <v>13</v>
      </c>
      <c r="AI10" s="443">
        <v>3</v>
      </c>
      <c r="AJ10" s="444">
        <v>6</v>
      </c>
      <c r="AK10" s="235"/>
      <c r="AL10" s="234"/>
      <c r="AM10" s="235"/>
      <c r="AN10" s="234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3.15" customHeight="1">
      <c r="A11" s="432">
        <v>7</v>
      </c>
      <c r="B11" s="415" t="s">
        <v>76</v>
      </c>
      <c r="C11" s="85" t="s">
        <v>68</v>
      </c>
      <c r="D11" s="66">
        <f t="shared" si="0"/>
        <v>32</v>
      </c>
      <c r="E11" s="67">
        <f>SUM(L11+N11+X11+AF11)</f>
        <v>21</v>
      </c>
      <c r="F11" s="68">
        <f t="shared" si="1"/>
        <v>11</v>
      </c>
      <c r="G11" s="96">
        <v>10</v>
      </c>
      <c r="H11" s="332">
        <v>1</v>
      </c>
      <c r="I11" s="96">
        <v>4</v>
      </c>
      <c r="J11" s="251">
        <v>3</v>
      </c>
      <c r="K11" s="82">
        <v>13</v>
      </c>
      <c r="L11" s="335">
        <v>6</v>
      </c>
      <c r="M11" s="82">
        <v>12</v>
      </c>
      <c r="N11" s="335">
        <v>5</v>
      </c>
      <c r="O11" s="82">
        <v>7</v>
      </c>
      <c r="P11" s="81">
        <v>4</v>
      </c>
      <c r="Q11" s="82">
        <v>4</v>
      </c>
      <c r="R11" s="81">
        <v>6</v>
      </c>
      <c r="S11" s="82">
        <v>5</v>
      </c>
      <c r="T11" s="332">
        <v>10</v>
      </c>
      <c r="U11" s="363">
        <v>9</v>
      </c>
      <c r="V11" s="539">
        <v>3</v>
      </c>
      <c r="W11" s="363">
        <v>7</v>
      </c>
      <c r="X11" s="313">
        <v>5</v>
      </c>
      <c r="Y11" s="363">
        <v>2</v>
      </c>
      <c r="Z11" s="539">
        <v>10</v>
      </c>
      <c r="AA11" s="363">
        <v>4</v>
      </c>
      <c r="AB11" s="539">
        <v>6</v>
      </c>
      <c r="AC11" s="469">
        <v>11</v>
      </c>
      <c r="AD11" s="470">
        <v>1</v>
      </c>
      <c r="AE11" s="469">
        <v>11</v>
      </c>
      <c r="AF11" s="312">
        <v>5</v>
      </c>
      <c r="AG11" s="469">
        <v>7</v>
      </c>
      <c r="AH11" s="500">
        <v>2</v>
      </c>
      <c r="AI11" s="469">
        <v>7</v>
      </c>
      <c r="AJ11" s="470">
        <v>1</v>
      </c>
      <c r="AK11" s="231"/>
      <c r="AL11" s="230"/>
      <c r="AM11" s="231"/>
      <c r="AN11" s="230"/>
      <c r="AO11" s="3"/>
      <c r="AP11" s="3"/>
      <c r="AQ11" s="3"/>
      <c r="AR11" s="3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</row>
    <row r="12" spans="1:56" ht="14.25" customHeight="1">
      <c r="A12" s="432">
        <v>8</v>
      </c>
      <c r="B12" s="348" t="s">
        <v>145</v>
      </c>
      <c r="C12" s="85" t="s">
        <v>38</v>
      </c>
      <c r="D12" s="66">
        <f t="shared" si="0"/>
        <v>22</v>
      </c>
      <c r="E12" s="67">
        <f>SUM(L12+N12+V12+X12)</f>
        <v>13</v>
      </c>
      <c r="F12" s="68">
        <f t="shared" si="1"/>
        <v>9</v>
      </c>
      <c r="G12" s="96">
        <v>7</v>
      </c>
      <c r="H12" s="332">
        <v>4</v>
      </c>
      <c r="I12" s="96">
        <v>5</v>
      </c>
      <c r="J12" s="251">
        <v>2</v>
      </c>
      <c r="K12" s="82">
        <v>12</v>
      </c>
      <c r="L12" s="335">
        <v>7</v>
      </c>
      <c r="M12" s="82">
        <v>15</v>
      </c>
      <c r="N12" s="335">
        <v>2</v>
      </c>
      <c r="O12" s="82">
        <v>9</v>
      </c>
      <c r="P12" s="81">
        <v>2</v>
      </c>
      <c r="Q12" s="82">
        <v>9</v>
      </c>
      <c r="R12" s="81">
        <v>1</v>
      </c>
      <c r="S12" s="82">
        <v>10</v>
      </c>
      <c r="T12" s="332">
        <v>5</v>
      </c>
      <c r="U12" s="363">
        <v>10</v>
      </c>
      <c r="V12" s="313">
        <v>2</v>
      </c>
      <c r="W12" s="363">
        <v>10</v>
      </c>
      <c r="X12" s="313">
        <v>2</v>
      </c>
      <c r="Y12" s="363">
        <v>3</v>
      </c>
      <c r="Z12" s="539">
        <v>7</v>
      </c>
      <c r="AA12" s="363">
        <v>7</v>
      </c>
      <c r="AB12" s="539">
        <v>3</v>
      </c>
      <c r="AC12" s="469">
        <v>10</v>
      </c>
      <c r="AD12" s="470">
        <v>2</v>
      </c>
      <c r="AE12" s="469">
        <v>15</v>
      </c>
      <c r="AF12" s="470">
        <v>1</v>
      </c>
      <c r="AG12" s="469"/>
      <c r="AH12" s="500"/>
      <c r="AI12" s="469">
        <v>4</v>
      </c>
      <c r="AJ12" s="470">
        <v>4</v>
      </c>
      <c r="AK12" s="231"/>
      <c r="AL12" s="230"/>
      <c r="AM12" s="231"/>
      <c r="AN12" s="230"/>
      <c r="AO12" s="3"/>
      <c r="AP12" s="3"/>
      <c r="AQ12" s="3"/>
      <c r="AR12" s="3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</row>
    <row r="13" spans="1:56" ht="13.15" customHeight="1">
      <c r="A13" s="432">
        <v>9</v>
      </c>
      <c r="B13" s="344" t="s">
        <v>143</v>
      </c>
      <c r="C13" s="85" t="s">
        <v>68</v>
      </c>
      <c r="D13" s="66">
        <f t="shared" si="0"/>
        <v>22</v>
      </c>
      <c r="E13" s="67">
        <f>SUM(L13+N13+V13+AD13)</f>
        <v>15</v>
      </c>
      <c r="F13" s="68">
        <f t="shared" si="1"/>
        <v>7</v>
      </c>
      <c r="G13" s="96">
        <v>8</v>
      </c>
      <c r="H13" s="332">
        <v>3</v>
      </c>
      <c r="I13" s="96"/>
      <c r="J13" s="251"/>
      <c r="K13" s="82">
        <v>16</v>
      </c>
      <c r="L13" s="335">
        <v>3</v>
      </c>
      <c r="M13" s="82">
        <v>14</v>
      </c>
      <c r="N13" s="335">
        <v>3</v>
      </c>
      <c r="O13" s="82">
        <v>4</v>
      </c>
      <c r="P13" s="81">
        <v>7</v>
      </c>
      <c r="Q13" s="82">
        <v>7</v>
      </c>
      <c r="R13" s="81">
        <v>3</v>
      </c>
      <c r="S13" s="82">
        <v>11</v>
      </c>
      <c r="T13" s="332">
        <v>4</v>
      </c>
      <c r="U13" s="363">
        <v>8</v>
      </c>
      <c r="V13" s="313">
        <v>4</v>
      </c>
      <c r="W13" s="363">
        <v>9</v>
      </c>
      <c r="X13" s="539">
        <v>3</v>
      </c>
      <c r="Y13" s="363">
        <v>8</v>
      </c>
      <c r="Z13" s="539">
        <v>1</v>
      </c>
      <c r="AA13" s="363">
        <v>9</v>
      </c>
      <c r="AB13" s="539">
        <v>1</v>
      </c>
      <c r="AC13" s="469">
        <v>7</v>
      </c>
      <c r="AD13" s="312">
        <v>5</v>
      </c>
      <c r="AE13" s="469">
        <v>14</v>
      </c>
      <c r="AF13" s="470">
        <v>2</v>
      </c>
      <c r="AG13" s="469">
        <v>6</v>
      </c>
      <c r="AH13" s="500">
        <v>3</v>
      </c>
      <c r="AI13" s="469">
        <v>6</v>
      </c>
      <c r="AJ13" s="470">
        <v>2</v>
      </c>
      <c r="AK13" s="231"/>
      <c r="AL13" s="230"/>
      <c r="AM13" s="231"/>
      <c r="AN13" s="230"/>
      <c r="AO13" s="3"/>
      <c r="AP13" s="3"/>
      <c r="AQ13" s="3"/>
      <c r="AR13" s="3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</row>
    <row r="14" spans="1:56" ht="13.15" customHeight="1">
      <c r="A14" s="432">
        <v>10</v>
      </c>
      <c r="B14" s="415" t="s">
        <v>79</v>
      </c>
      <c r="C14" s="85" t="s">
        <v>68</v>
      </c>
      <c r="D14" s="66">
        <f t="shared" si="0"/>
        <v>21</v>
      </c>
      <c r="E14" s="67">
        <f>SUM(L14+N14+AD14+AF14)</f>
        <v>13</v>
      </c>
      <c r="F14" s="68">
        <f t="shared" si="1"/>
        <v>8</v>
      </c>
      <c r="G14" s="96">
        <v>9</v>
      </c>
      <c r="H14" s="332">
        <v>2</v>
      </c>
      <c r="I14" s="96">
        <v>4</v>
      </c>
      <c r="J14" s="251">
        <v>3</v>
      </c>
      <c r="K14" s="82">
        <v>17</v>
      </c>
      <c r="L14" s="335">
        <v>2</v>
      </c>
      <c r="M14" s="82">
        <v>16</v>
      </c>
      <c r="N14" s="335">
        <v>1</v>
      </c>
      <c r="O14" s="82">
        <v>7</v>
      </c>
      <c r="P14" s="81">
        <v>4</v>
      </c>
      <c r="Q14" s="82">
        <v>4</v>
      </c>
      <c r="R14" s="81">
        <v>6</v>
      </c>
      <c r="S14" s="82">
        <v>9</v>
      </c>
      <c r="T14" s="332">
        <v>6</v>
      </c>
      <c r="U14" s="363">
        <v>11</v>
      </c>
      <c r="V14" s="539">
        <v>1</v>
      </c>
      <c r="W14" s="363">
        <v>11</v>
      </c>
      <c r="X14" s="539">
        <v>1</v>
      </c>
      <c r="Y14" s="363">
        <v>2</v>
      </c>
      <c r="Z14" s="539">
        <v>10</v>
      </c>
      <c r="AA14" s="363">
        <v>4</v>
      </c>
      <c r="AB14" s="539">
        <v>6</v>
      </c>
      <c r="AC14" s="469">
        <v>6</v>
      </c>
      <c r="AD14" s="312">
        <v>6</v>
      </c>
      <c r="AE14" s="469">
        <v>12</v>
      </c>
      <c r="AF14" s="312">
        <v>4</v>
      </c>
      <c r="AG14" s="469">
        <v>7</v>
      </c>
      <c r="AH14" s="500">
        <v>2</v>
      </c>
      <c r="AI14" s="469">
        <v>7</v>
      </c>
      <c r="AJ14" s="470">
        <v>1</v>
      </c>
      <c r="AK14" s="231"/>
      <c r="AL14" s="230"/>
      <c r="AM14" s="231"/>
      <c r="AN14" s="230"/>
      <c r="AO14" s="3"/>
      <c r="AP14" s="3"/>
      <c r="AQ14" s="3"/>
      <c r="AR14" s="3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</row>
    <row r="15" spans="1:56" s="150" customFormat="1" ht="13.15" customHeight="1">
      <c r="A15" s="432"/>
      <c r="B15" s="420"/>
      <c r="C15" s="256"/>
      <c r="D15" s="303"/>
      <c r="E15" s="304"/>
      <c r="F15" s="305"/>
      <c r="G15" s="235"/>
      <c r="H15" s="311"/>
      <c r="I15" s="235"/>
      <c r="J15" s="311"/>
      <c r="K15" s="235"/>
      <c r="L15" s="276"/>
      <c r="M15" s="235"/>
      <c r="N15" s="276"/>
      <c r="O15" s="235"/>
      <c r="P15" s="276"/>
      <c r="Q15" s="235"/>
      <c r="R15" s="276"/>
      <c r="S15" s="235"/>
      <c r="T15" s="311"/>
      <c r="U15" s="235"/>
      <c r="V15" s="296"/>
      <c r="W15" s="235"/>
      <c r="X15" s="296"/>
      <c r="Y15" s="235"/>
      <c r="Z15" s="296"/>
      <c r="AA15" s="235"/>
      <c r="AB15" s="296"/>
      <c r="AC15" s="231"/>
      <c r="AD15" s="377"/>
      <c r="AE15" s="231"/>
      <c r="AF15" s="377"/>
      <c r="AG15" s="231"/>
      <c r="AH15" s="304"/>
      <c r="AI15" s="231"/>
      <c r="AJ15" s="377"/>
      <c r="AK15" s="231"/>
      <c r="AL15" s="230"/>
      <c r="AM15" s="231"/>
      <c r="AN15" s="230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</row>
  </sheetData>
  <mergeCells count="5">
    <mergeCell ref="G2:J2"/>
    <mergeCell ref="K2:T2"/>
    <mergeCell ref="U2:AB2"/>
    <mergeCell ref="AC2:AJ2"/>
    <mergeCell ref="AK2:AN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181DEC"/>
  </sheetPr>
  <dimension ref="A1:BD17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N33" sqref="N33"/>
    </sheetView>
  </sheetViews>
  <sheetFormatPr defaultColWidth="9.140625" defaultRowHeight="12.75"/>
  <cols>
    <col min="1" max="1" width="3.7109375" style="3" customWidth="1"/>
    <col min="2" max="2" width="25.7109375" style="3" customWidth="1"/>
    <col min="3" max="6" width="4.7109375" style="3" customWidth="1"/>
    <col min="7" max="7" width="7.7109375" style="1" customWidth="1"/>
    <col min="8" max="8" width="3.7109375" style="18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8.5703125" customWidth="1"/>
    <col min="30" max="30" width="3.7109375" customWidth="1"/>
    <col min="31" max="31" width="8.42578125" customWidth="1"/>
    <col min="32" max="32" width="3.7109375" customWidth="1"/>
    <col min="33" max="33" width="8.42578125" customWidth="1"/>
    <col min="34" max="34" width="3.7109375" customWidth="1"/>
    <col min="35" max="35" width="8.140625" customWidth="1"/>
    <col min="36" max="36" width="3.5703125" customWidth="1"/>
    <col min="37" max="37" width="8.5703125" customWidth="1"/>
    <col min="38" max="38" width="3.7109375" customWidth="1"/>
    <col min="39" max="39" width="8.140625" customWidth="1"/>
    <col min="40" max="40" width="3.7109375" customWidth="1"/>
    <col min="41" max="44" width="8.85546875" customWidth="1"/>
    <col min="45" max="16384" width="9.140625" style="3"/>
  </cols>
  <sheetData>
    <row r="1" spans="1:56" ht="16.899999999999999" customHeight="1" thickBot="1"/>
    <row r="2" spans="1:56" ht="13.5" thickBot="1">
      <c r="B2" s="65" t="s">
        <v>218</v>
      </c>
      <c r="C2" s="182"/>
      <c r="D2" s="182"/>
      <c r="E2" s="182"/>
      <c r="F2" s="182"/>
      <c r="G2" s="571" t="s">
        <v>231</v>
      </c>
      <c r="H2" s="574"/>
      <c r="I2" s="574"/>
      <c r="J2" s="575"/>
      <c r="K2" s="562" t="s">
        <v>185</v>
      </c>
      <c r="L2" s="563"/>
      <c r="M2" s="563"/>
      <c r="N2" s="563"/>
      <c r="O2" s="563"/>
      <c r="P2" s="563"/>
      <c r="Q2" s="563"/>
      <c r="R2" s="563"/>
      <c r="S2" s="563"/>
      <c r="T2" s="564"/>
      <c r="U2" s="562" t="s">
        <v>338</v>
      </c>
      <c r="V2" s="563"/>
      <c r="W2" s="563"/>
      <c r="X2" s="563"/>
      <c r="Y2" s="563"/>
      <c r="Z2" s="563"/>
      <c r="AA2" s="563"/>
      <c r="AB2" s="564"/>
      <c r="AC2" s="591" t="s">
        <v>24</v>
      </c>
      <c r="AD2" s="592"/>
      <c r="AE2" s="592"/>
      <c r="AF2" s="592"/>
      <c r="AG2" s="592"/>
      <c r="AH2" s="592"/>
      <c r="AI2" s="592"/>
      <c r="AJ2" s="592"/>
      <c r="AK2" s="593" t="s">
        <v>136</v>
      </c>
      <c r="AL2" s="594"/>
      <c r="AM2" s="594"/>
      <c r="AN2" s="594"/>
    </row>
    <row r="3" spans="1:56">
      <c r="A3" s="410"/>
      <c r="B3" s="431" t="s">
        <v>217</v>
      </c>
      <c r="C3" s="77"/>
      <c r="D3" s="181" t="s">
        <v>7</v>
      </c>
      <c r="E3" s="181" t="s">
        <v>11</v>
      </c>
      <c r="F3" s="181" t="s">
        <v>12</v>
      </c>
      <c r="G3" s="79" t="s">
        <v>6</v>
      </c>
      <c r="H3" s="79"/>
      <c r="I3" s="79" t="s">
        <v>6</v>
      </c>
      <c r="J3" s="79"/>
      <c r="K3" s="80" t="s">
        <v>6</v>
      </c>
      <c r="L3" s="81"/>
      <c r="M3" s="80" t="s">
        <v>6</v>
      </c>
      <c r="N3" s="80"/>
      <c r="O3" s="80" t="s">
        <v>6</v>
      </c>
      <c r="P3" s="80"/>
      <c r="Q3" s="80" t="s">
        <v>6</v>
      </c>
      <c r="R3" s="80"/>
      <c r="S3" s="80" t="s">
        <v>6</v>
      </c>
      <c r="T3" s="82"/>
      <c r="U3" s="538" t="s">
        <v>6</v>
      </c>
      <c r="V3" s="360"/>
      <c r="W3" s="538" t="s">
        <v>6</v>
      </c>
      <c r="X3" s="538"/>
      <c r="Y3" s="538" t="s">
        <v>6</v>
      </c>
      <c r="Z3" s="538"/>
      <c r="AA3" s="538" t="s">
        <v>6</v>
      </c>
      <c r="AB3" s="538"/>
      <c r="AC3" s="475" t="s">
        <v>6</v>
      </c>
      <c r="AD3" s="475"/>
      <c r="AE3" s="475" t="s">
        <v>6</v>
      </c>
      <c r="AF3" s="475"/>
      <c r="AG3" s="475" t="s">
        <v>6</v>
      </c>
      <c r="AH3" s="537"/>
      <c r="AI3" s="475" t="s">
        <v>6</v>
      </c>
      <c r="AJ3" s="475"/>
      <c r="AK3" s="83" t="s">
        <v>6</v>
      </c>
      <c r="AL3" s="84"/>
      <c r="AM3" s="83" t="s">
        <v>6</v>
      </c>
      <c r="AN3" s="84"/>
    </row>
    <row r="4" spans="1:56" s="2" customFormat="1" ht="13.15" customHeight="1">
      <c r="A4" s="87"/>
      <c r="B4" s="416" t="s">
        <v>0</v>
      </c>
      <c r="C4" s="78" t="s">
        <v>8</v>
      </c>
      <c r="D4" s="101" t="s">
        <v>5</v>
      </c>
      <c r="E4" s="101" t="s">
        <v>5</v>
      </c>
      <c r="F4" s="101" t="s">
        <v>5</v>
      </c>
      <c r="G4" s="69" t="s">
        <v>13</v>
      </c>
      <c r="H4" s="70" t="s">
        <v>5</v>
      </c>
      <c r="I4" s="69" t="s">
        <v>14</v>
      </c>
      <c r="J4" s="70" t="s">
        <v>5</v>
      </c>
      <c r="K4" s="71" t="s">
        <v>20</v>
      </c>
      <c r="L4" s="72" t="s">
        <v>5</v>
      </c>
      <c r="M4" s="71" t="s">
        <v>15</v>
      </c>
      <c r="N4" s="72" t="s">
        <v>5</v>
      </c>
      <c r="O4" s="71" t="s">
        <v>25</v>
      </c>
      <c r="P4" s="72" t="s">
        <v>5</v>
      </c>
      <c r="Q4" s="71" t="s">
        <v>16</v>
      </c>
      <c r="R4" s="72" t="s">
        <v>5</v>
      </c>
      <c r="S4" s="71" t="s">
        <v>184</v>
      </c>
      <c r="T4" s="72" t="s">
        <v>5</v>
      </c>
      <c r="U4" s="524" t="s">
        <v>20</v>
      </c>
      <c r="V4" s="523" t="s">
        <v>5</v>
      </c>
      <c r="W4" s="196" t="s">
        <v>15</v>
      </c>
      <c r="X4" s="523" t="s">
        <v>5</v>
      </c>
      <c r="Y4" s="524" t="s">
        <v>25</v>
      </c>
      <c r="Z4" s="523" t="s">
        <v>5</v>
      </c>
      <c r="AA4" s="524" t="s">
        <v>16</v>
      </c>
      <c r="AB4" s="523" t="s">
        <v>5</v>
      </c>
      <c r="AC4" s="171" t="s">
        <v>20</v>
      </c>
      <c r="AD4" s="170" t="s">
        <v>5</v>
      </c>
      <c r="AE4" s="171" t="s">
        <v>15</v>
      </c>
      <c r="AF4" s="170" t="s">
        <v>5</v>
      </c>
      <c r="AG4" s="171" t="s">
        <v>25</v>
      </c>
      <c r="AH4" s="170" t="s">
        <v>5</v>
      </c>
      <c r="AI4" s="171" t="s">
        <v>16</v>
      </c>
      <c r="AJ4" s="170" t="s">
        <v>5</v>
      </c>
      <c r="AK4" s="75" t="s">
        <v>21</v>
      </c>
      <c r="AL4" s="76" t="s">
        <v>5</v>
      </c>
      <c r="AM4" s="75" t="s">
        <v>22</v>
      </c>
      <c r="AN4" s="76" t="s">
        <v>5</v>
      </c>
      <c r="AO4"/>
      <c r="AP4"/>
      <c r="AQ4"/>
      <c r="AR4"/>
    </row>
    <row r="5" spans="1:56" s="2" customFormat="1" ht="13.15" customHeight="1">
      <c r="A5" s="399">
        <v>1</v>
      </c>
      <c r="B5" s="422" t="s">
        <v>227</v>
      </c>
      <c r="C5" s="398" t="s">
        <v>86</v>
      </c>
      <c r="D5" s="66">
        <f t="shared" ref="D5:D10" si="0">E5+F5</f>
        <v>91</v>
      </c>
      <c r="E5" s="67">
        <f>SUM(L5+N5+AD5+AF5)</f>
        <v>57</v>
      </c>
      <c r="F5" s="68">
        <f t="shared" ref="F5:F10" si="1">SUM(H5+T5)</f>
        <v>34</v>
      </c>
      <c r="G5" s="96">
        <v>1</v>
      </c>
      <c r="H5" s="332">
        <v>13</v>
      </c>
      <c r="I5" s="96">
        <v>1</v>
      </c>
      <c r="J5" s="251">
        <v>11</v>
      </c>
      <c r="K5" s="82" t="s">
        <v>276</v>
      </c>
      <c r="L5" s="335">
        <v>11</v>
      </c>
      <c r="M5" s="82" t="s">
        <v>299</v>
      </c>
      <c r="N5" s="335">
        <v>11</v>
      </c>
      <c r="O5" s="82">
        <v>3</v>
      </c>
      <c r="P5" s="81">
        <v>9</v>
      </c>
      <c r="Q5" s="82">
        <v>3</v>
      </c>
      <c r="R5" s="81">
        <v>8</v>
      </c>
      <c r="S5" s="82">
        <v>1</v>
      </c>
      <c r="T5" s="332">
        <v>21</v>
      </c>
      <c r="U5" s="363" t="s">
        <v>322</v>
      </c>
      <c r="V5" s="539">
        <v>7</v>
      </c>
      <c r="W5" s="363" t="s">
        <v>334</v>
      </c>
      <c r="X5" s="539">
        <v>10</v>
      </c>
      <c r="Y5" s="363">
        <v>1</v>
      </c>
      <c r="Z5" s="539">
        <v>13</v>
      </c>
      <c r="AA5" s="363">
        <v>1</v>
      </c>
      <c r="AB5" s="539">
        <v>14</v>
      </c>
      <c r="AC5" s="469">
        <v>1</v>
      </c>
      <c r="AD5" s="312">
        <v>18</v>
      </c>
      <c r="AE5" s="469">
        <v>1</v>
      </c>
      <c r="AF5" s="312">
        <v>17</v>
      </c>
      <c r="AG5" s="469" t="s">
        <v>364</v>
      </c>
      <c r="AH5" s="500">
        <v>10</v>
      </c>
      <c r="AI5" s="469" t="s">
        <v>364</v>
      </c>
      <c r="AJ5" s="470">
        <v>9</v>
      </c>
      <c r="AK5" s="231"/>
      <c r="AL5" s="230"/>
      <c r="AM5" s="231"/>
      <c r="AN5" s="230"/>
      <c r="AO5" s="3"/>
      <c r="AP5" s="3"/>
      <c r="AQ5" s="3"/>
      <c r="AR5" s="3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</row>
    <row r="6" spans="1:56" ht="13.15" customHeight="1">
      <c r="A6" s="399">
        <v>3</v>
      </c>
      <c r="B6" s="419" t="s">
        <v>142</v>
      </c>
      <c r="C6" s="393" t="s">
        <v>37</v>
      </c>
      <c r="D6" s="66">
        <f>E6+F6</f>
        <v>66</v>
      </c>
      <c r="E6" s="67">
        <f>SUM(V6+X6+AD6+AF6)</f>
        <v>49</v>
      </c>
      <c r="F6" s="68">
        <f>SUM(H6+T6)</f>
        <v>17</v>
      </c>
      <c r="G6" s="96">
        <v>2</v>
      </c>
      <c r="H6" s="332">
        <v>9</v>
      </c>
      <c r="I6" s="96">
        <v>3</v>
      </c>
      <c r="J6" s="251">
        <v>5</v>
      </c>
      <c r="K6" s="82">
        <v>3</v>
      </c>
      <c r="L6" s="507">
        <v>5</v>
      </c>
      <c r="M6" s="82">
        <v>2</v>
      </c>
      <c r="N6" s="507">
        <v>7</v>
      </c>
      <c r="O6" s="82">
        <v>8</v>
      </c>
      <c r="P6" s="81">
        <v>3</v>
      </c>
      <c r="Q6" s="82">
        <v>6</v>
      </c>
      <c r="R6" s="81">
        <v>4</v>
      </c>
      <c r="S6" s="82">
        <v>7</v>
      </c>
      <c r="T6" s="332">
        <v>8</v>
      </c>
      <c r="U6" s="363">
        <v>2</v>
      </c>
      <c r="V6" s="313">
        <v>12</v>
      </c>
      <c r="W6" s="363">
        <v>1</v>
      </c>
      <c r="X6" s="313">
        <v>14</v>
      </c>
      <c r="Y6" s="363">
        <v>5</v>
      </c>
      <c r="Z6" s="539">
        <v>4</v>
      </c>
      <c r="AA6" s="363">
        <v>5</v>
      </c>
      <c r="AB6" s="539">
        <v>5</v>
      </c>
      <c r="AC6" s="469">
        <v>3</v>
      </c>
      <c r="AD6" s="312">
        <v>10</v>
      </c>
      <c r="AE6" s="469">
        <v>2</v>
      </c>
      <c r="AF6" s="312">
        <v>13</v>
      </c>
      <c r="AG6" s="469">
        <v>1</v>
      </c>
      <c r="AH6" s="500">
        <v>7</v>
      </c>
      <c r="AI6" s="469">
        <v>1</v>
      </c>
      <c r="AJ6" s="470">
        <v>9</v>
      </c>
      <c r="AK6" s="231"/>
      <c r="AL6" s="230"/>
      <c r="AM6" s="231"/>
      <c r="AN6" s="230"/>
      <c r="AO6" s="3"/>
      <c r="AP6" s="3"/>
      <c r="AQ6" s="3"/>
      <c r="AR6" s="3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</row>
    <row r="7" spans="1:56" ht="13.15" customHeight="1">
      <c r="A7" s="399">
        <v>2</v>
      </c>
      <c r="B7" s="417" t="s">
        <v>144</v>
      </c>
      <c r="C7" s="393" t="s">
        <v>43</v>
      </c>
      <c r="D7" s="66">
        <f t="shared" si="0"/>
        <v>60</v>
      </c>
      <c r="E7" s="67">
        <f>SUM(L7+N7+V7+AD7)</f>
        <v>54</v>
      </c>
      <c r="F7" s="68">
        <f t="shared" si="1"/>
        <v>6</v>
      </c>
      <c r="G7" s="96">
        <v>4</v>
      </c>
      <c r="H7" s="332">
        <v>3</v>
      </c>
      <c r="I7" s="96"/>
      <c r="J7" s="251"/>
      <c r="K7" s="82">
        <v>1</v>
      </c>
      <c r="L7" s="335">
        <v>13</v>
      </c>
      <c r="M7" s="82">
        <v>1</v>
      </c>
      <c r="N7" s="335">
        <v>11</v>
      </c>
      <c r="O7" s="82"/>
      <c r="P7" s="81"/>
      <c r="Q7" s="82"/>
      <c r="R7" s="81"/>
      <c r="S7" s="82">
        <v>12</v>
      </c>
      <c r="T7" s="332">
        <v>3</v>
      </c>
      <c r="U7" s="363">
        <v>1</v>
      </c>
      <c r="V7" s="313">
        <v>16</v>
      </c>
      <c r="W7" s="363">
        <v>2</v>
      </c>
      <c r="X7" s="539">
        <v>10</v>
      </c>
      <c r="Y7" s="363">
        <v>7</v>
      </c>
      <c r="Z7" s="539">
        <v>2</v>
      </c>
      <c r="AA7" s="363">
        <v>8</v>
      </c>
      <c r="AB7" s="539">
        <v>2</v>
      </c>
      <c r="AC7" s="469">
        <v>2</v>
      </c>
      <c r="AD7" s="312">
        <v>14</v>
      </c>
      <c r="AE7" s="469">
        <v>3</v>
      </c>
      <c r="AF7" s="470">
        <v>9</v>
      </c>
      <c r="AG7" s="469" t="s">
        <v>343</v>
      </c>
      <c r="AH7" s="500">
        <v>7</v>
      </c>
      <c r="AI7" s="469">
        <v>2</v>
      </c>
      <c r="AJ7" s="470">
        <v>6</v>
      </c>
      <c r="AK7" s="231"/>
      <c r="AL7" s="230"/>
      <c r="AM7" s="231"/>
      <c r="AN7" s="230"/>
      <c r="AO7" s="3"/>
      <c r="AP7" s="3"/>
      <c r="AQ7" s="3"/>
      <c r="AR7" s="3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</row>
    <row r="8" spans="1:56" ht="13.15" customHeight="1">
      <c r="A8" s="399">
        <v>4</v>
      </c>
      <c r="B8" s="419" t="s">
        <v>141</v>
      </c>
      <c r="C8" s="393" t="s">
        <v>37</v>
      </c>
      <c r="D8" s="66">
        <f t="shared" si="0"/>
        <v>42</v>
      </c>
      <c r="E8" s="67">
        <f>SUM(L8+V8+X8+AD8)</f>
        <v>30</v>
      </c>
      <c r="F8" s="68">
        <f t="shared" si="1"/>
        <v>12</v>
      </c>
      <c r="G8" s="96">
        <v>3</v>
      </c>
      <c r="H8" s="332">
        <v>5</v>
      </c>
      <c r="I8" s="96">
        <v>3</v>
      </c>
      <c r="J8" s="251">
        <v>5</v>
      </c>
      <c r="K8" s="82">
        <v>2</v>
      </c>
      <c r="L8" s="335">
        <v>9</v>
      </c>
      <c r="M8" s="82">
        <v>3</v>
      </c>
      <c r="N8" s="507">
        <v>3</v>
      </c>
      <c r="O8" s="82">
        <v>8</v>
      </c>
      <c r="P8" s="81">
        <v>3</v>
      </c>
      <c r="Q8" s="82">
        <v>6</v>
      </c>
      <c r="R8" s="81">
        <v>4</v>
      </c>
      <c r="S8" s="82">
        <v>8</v>
      </c>
      <c r="T8" s="332">
        <v>7</v>
      </c>
      <c r="U8" s="363">
        <v>3</v>
      </c>
      <c r="V8" s="313">
        <v>8</v>
      </c>
      <c r="W8" s="363">
        <v>3</v>
      </c>
      <c r="X8" s="313">
        <v>6</v>
      </c>
      <c r="Y8" s="363">
        <v>5</v>
      </c>
      <c r="Z8" s="539">
        <v>4</v>
      </c>
      <c r="AA8" s="363">
        <v>5</v>
      </c>
      <c r="AB8" s="539">
        <v>5</v>
      </c>
      <c r="AC8" s="469">
        <v>5</v>
      </c>
      <c r="AD8" s="312">
        <v>7</v>
      </c>
      <c r="AE8" s="469">
        <v>6</v>
      </c>
      <c r="AF8" s="470">
        <v>5</v>
      </c>
      <c r="AG8" s="469">
        <v>1</v>
      </c>
      <c r="AH8" s="500">
        <v>7</v>
      </c>
      <c r="AI8" s="469">
        <v>1</v>
      </c>
      <c r="AJ8" s="470">
        <v>9</v>
      </c>
      <c r="AK8" s="231"/>
      <c r="AL8" s="230"/>
      <c r="AM8" s="231"/>
      <c r="AN8" s="230"/>
      <c r="AO8" s="3"/>
      <c r="AP8" s="3"/>
      <c r="AQ8" s="3"/>
      <c r="AR8" s="3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</row>
    <row r="9" spans="1:56" ht="13.15" customHeight="1">
      <c r="A9" s="399">
        <v>5</v>
      </c>
      <c r="B9" s="418" t="s">
        <v>230</v>
      </c>
      <c r="C9" s="393" t="s">
        <v>36</v>
      </c>
      <c r="D9" s="66">
        <f t="shared" si="0"/>
        <v>27</v>
      </c>
      <c r="E9" s="67">
        <f>SUM(V9+X9+AD9+AF9)</f>
        <v>25</v>
      </c>
      <c r="F9" s="68">
        <f t="shared" si="1"/>
        <v>2</v>
      </c>
      <c r="G9" s="96">
        <v>6</v>
      </c>
      <c r="H9" s="332">
        <v>1</v>
      </c>
      <c r="I9" s="96">
        <v>6</v>
      </c>
      <c r="J9" s="251">
        <v>1</v>
      </c>
      <c r="K9" s="82">
        <v>4</v>
      </c>
      <c r="L9" s="507">
        <v>3</v>
      </c>
      <c r="M9" s="82">
        <v>4</v>
      </c>
      <c r="N9" s="507">
        <v>1</v>
      </c>
      <c r="O9" s="82">
        <v>10</v>
      </c>
      <c r="P9" s="81">
        <v>1</v>
      </c>
      <c r="Q9" s="82">
        <v>8</v>
      </c>
      <c r="R9" s="81">
        <v>2</v>
      </c>
      <c r="S9" s="82">
        <v>14</v>
      </c>
      <c r="T9" s="332">
        <v>1</v>
      </c>
      <c r="U9" s="363">
        <v>4</v>
      </c>
      <c r="V9" s="313">
        <v>6</v>
      </c>
      <c r="W9" s="363">
        <v>4</v>
      </c>
      <c r="X9" s="313">
        <v>4</v>
      </c>
      <c r="Y9" s="363">
        <v>6</v>
      </c>
      <c r="Z9" s="539">
        <v>3</v>
      </c>
      <c r="AA9" s="363">
        <v>6</v>
      </c>
      <c r="AB9" s="539">
        <v>4</v>
      </c>
      <c r="AC9" s="469">
        <v>4</v>
      </c>
      <c r="AD9" s="312">
        <v>8</v>
      </c>
      <c r="AE9" s="469">
        <v>4</v>
      </c>
      <c r="AF9" s="312">
        <v>7</v>
      </c>
      <c r="AG9" s="469">
        <v>2</v>
      </c>
      <c r="AH9" s="500">
        <v>4</v>
      </c>
      <c r="AI9" s="469">
        <v>3</v>
      </c>
      <c r="AJ9" s="470">
        <v>3</v>
      </c>
      <c r="AK9" s="231"/>
      <c r="AL9" s="230"/>
      <c r="AM9" s="231"/>
      <c r="AN9" s="230"/>
      <c r="AO9" s="3"/>
      <c r="AP9" s="3"/>
      <c r="AQ9" s="3"/>
      <c r="AR9" s="3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</row>
    <row r="10" spans="1:56" ht="13.15" customHeight="1">
      <c r="A10" s="399">
        <v>6</v>
      </c>
      <c r="B10" s="418" t="s">
        <v>229</v>
      </c>
      <c r="C10" s="393" t="s">
        <v>36</v>
      </c>
      <c r="D10" s="66">
        <f t="shared" si="0"/>
        <v>24</v>
      </c>
      <c r="E10" s="67">
        <f>SUM(V10+X10+AD10+AF10)</f>
        <v>20</v>
      </c>
      <c r="F10" s="68">
        <f t="shared" si="1"/>
        <v>4</v>
      </c>
      <c r="G10" s="96">
        <v>5</v>
      </c>
      <c r="H10" s="332">
        <v>2</v>
      </c>
      <c r="I10" s="96">
        <v>6</v>
      </c>
      <c r="J10" s="251">
        <v>1</v>
      </c>
      <c r="K10" s="82">
        <v>5</v>
      </c>
      <c r="L10" s="507">
        <v>2</v>
      </c>
      <c r="M10" s="82"/>
      <c r="N10" s="81"/>
      <c r="O10" s="82">
        <v>10</v>
      </c>
      <c r="P10" s="81">
        <v>1</v>
      </c>
      <c r="Q10" s="82">
        <v>8</v>
      </c>
      <c r="R10" s="81">
        <v>2</v>
      </c>
      <c r="S10" s="82">
        <v>13</v>
      </c>
      <c r="T10" s="332">
        <v>2</v>
      </c>
      <c r="U10" s="363">
        <v>5</v>
      </c>
      <c r="V10" s="313">
        <v>5</v>
      </c>
      <c r="W10" s="363">
        <v>5</v>
      </c>
      <c r="X10" s="313">
        <v>3</v>
      </c>
      <c r="Y10" s="363">
        <v>6</v>
      </c>
      <c r="Z10" s="539">
        <v>3</v>
      </c>
      <c r="AA10" s="363">
        <v>6</v>
      </c>
      <c r="AB10" s="539">
        <v>4</v>
      </c>
      <c r="AC10" s="469">
        <v>6</v>
      </c>
      <c r="AD10" s="312">
        <v>6</v>
      </c>
      <c r="AE10" s="469">
        <v>5</v>
      </c>
      <c r="AF10" s="312">
        <v>6</v>
      </c>
      <c r="AG10" s="469">
        <v>2</v>
      </c>
      <c r="AH10" s="500">
        <v>4</v>
      </c>
      <c r="AI10" s="469">
        <v>3</v>
      </c>
      <c r="AJ10" s="470">
        <v>3</v>
      </c>
      <c r="AK10" s="231"/>
      <c r="AL10" s="230"/>
      <c r="AM10" s="231"/>
      <c r="AN10" s="230"/>
      <c r="AO10" s="3"/>
      <c r="AP10" s="3"/>
      <c r="AQ10" s="3"/>
      <c r="AR10" s="3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</row>
    <row r="11" spans="1:56" ht="13.15" customHeight="1">
      <c r="A11" s="432">
        <v>7</v>
      </c>
      <c r="B11" s="420" t="s">
        <v>336</v>
      </c>
      <c r="C11" s="256" t="s">
        <v>43</v>
      </c>
      <c r="D11" s="264">
        <f t="shared" ref="D11:D16" si="2">E11+F11</f>
        <v>12</v>
      </c>
      <c r="E11" s="67">
        <f>SUM(V11+AD11+AF11)</f>
        <v>12</v>
      </c>
      <c r="F11" s="68">
        <f t="shared" ref="F11:F16" si="3">SUM(H11+T11)</f>
        <v>0</v>
      </c>
      <c r="G11" s="297"/>
      <c r="H11" s="298"/>
      <c r="I11" s="297"/>
      <c r="J11" s="298"/>
      <c r="K11" s="299"/>
      <c r="L11" s="300"/>
      <c r="M11" s="299"/>
      <c r="N11" s="300"/>
      <c r="O11" s="299"/>
      <c r="P11" s="300"/>
      <c r="Q11" s="299"/>
      <c r="R11" s="300"/>
      <c r="S11" s="299"/>
      <c r="T11" s="301"/>
      <c r="U11" s="363">
        <v>6</v>
      </c>
      <c r="V11" s="313">
        <v>4</v>
      </c>
      <c r="W11" s="363"/>
      <c r="X11" s="317"/>
      <c r="Y11" s="363"/>
      <c r="Z11" s="539"/>
      <c r="AA11" s="363"/>
      <c r="AB11" s="539"/>
      <c r="AC11" s="536">
        <v>8</v>
      </c>
      <c r="AD11" s="542">
        <v>4</v>
      </c>
      <c r="AE11" s="536">
        <v>7</v>
      </c>
      <c r="AF11" s="542">
        <v>4</v>
      </c>
      <c r="AG11" s="536">
        <v>3</v>
      </c>
      <c r="AH11" s="543">
        <v>1</v>
      </c>
      <c r="AI11" s="536">
        <v>4</v>
      </c>
      <c r="AJ11" s="540">
        <v>1</v>
      </c>
      <c r="AK11" s="241"/>
      <c r="AL11" s="240"/>
      <c r="AM11" s="241"/>
      <c r="AN11" s="240"/>
      <c r="AO11" s="150"/>
      <c r="AP11" s="150"/>
      <c r="AQ11" s="150"/>
      <c r="AR11" s="150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</row>
    <row r="12" spans="1:56" ht="13.15" customHeight="1">
      <c r="A12" s="432">
        <v>8</v>
      </c>
      <c r="B12" s="420" t="s">
        <v>300</v>
      </c>
      <c r="C12" s="256" t="s">
        <v>38</v>
      </c>
      <c r="D12" s="264">
        <f t="shared" si="2"/>
        <v>11</v>
      </c>
      <c r="E12" s="67">
        <f>SUM(V12+X12+AD12+AF12)</f>
        <v>11</v>
      </c>
      <c r="F12" s="68">
        <f t="shared" si="3"/>
        <v>0</v>
      </c>
      <c r="G12" s="297"/>
      <c r="H12" s="298"/>
      <c r="I12" s="297"/>
      <c r="J12" s="298"/>
      <c r="K12" s="299">
        <v>6</v>
      </c>
      <c r="L12" s="541">
        <v>1</v>
      </c>
      <c r="M12" s="299"/>
      <c r="N12" s="300"/>
      <c r="O12" s="299"/>
      <c r="P12" s="300"/>
      <c r="Q12" s="299"/>
      <c r="R12" s="300"/>
      <c r="S12" s="299"/>
      <c r="T12" s="301"/>
      <c r="U12" s="363">
        <v>7</v>
      </c>
      <c r="V12" s="313">
        <v>3</v>
      </c>
      <c r="W12" s="363">
        <v>7</v>
      </c>
      <c r="X12" s="313">
        <v>1</v>
      </c>
      <c r="Y12" s="363"/>
      <c r="Z12" s="539"/>
      <c r="AA12" s="363"/>
      <c r="AB12" s="539"/>
      <c r="AC12" s="536">
        <v>7</v>
      </c>
      <c r="AD12" s="542">
        <v>5</v>
      </c>
      <c r="AE12" s="536">
        <v>9</v>
      </c>
      <c r="AF12" s="542">
        <v>2</v>
      </c>
      <c r="AG12" s="536"/>
      <c r="AH12" s="543"/>
      <c r="AI12" s="536"/>
      <c r="AJ12" s="540"/>
      <c r="AK12" s="241"/>
      <c r="AL12" s="240"/>
      <c r="AM12" s="241"/>
      <c r="AN12" s="240"/>
      <c r="AO12" s="150"/>
      <c r="AP12" s="150"/>
      <c r="AQ12" s="150"/>
      <c r="AR12" s="150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</row>
    <row r="13" spans="1:56" ht="13.15" customHeight="1">
      <c r="A13" s="432">
        <v>9</v>
      </c>
      <c r="B13" s="420" t="s">
        <v>335</v>
      </c>
      <c r="C13" s="256" t="s">
        <v>78</v>
      </c>
      <c r="D13" s="66">
        <f t="shared" si="2"/>
        <v>10</v>
      </c>
      <c r="E13" s="67">
        <f>SUM(V13+X13+AD13+AF13)</f>
        <v>10</v>
      </c>
      <c r="F13" s="68">
        <f t="shared" si="3"/>
        <v>0</v>
      </c>
      <c r="G13" s="96"/>
      <c r="H13" s="251"/>
      <c r="I13" s="96"/>
      <c r="J13" s="251"/>
      <c r="K13" s="82"/>
      <c r="L13" s="81"/>
      <c r="M13" s="82"/>
      <c r="N13" s="81"/>
      <c r="O13" s="82"/>
      <c r="P13" s="81"/>
      <c r="Q13" s="82"/>
      <c r="R13" s="81"/>
      <c r="S13" s="82"/>
      <c r="T13" s="294"/>
      <c r="U13" s="363">
        <v>8</v>
      </c>
      <c r="V13" s="313">
        <v>2</v>
      </c>
      <c r="W13" s="363">
        <v>6</v>
      </c>
      <c r="X13" s="313">
        <v>2</v>
      </c>
      <c r="Y13" s="363">
        <v>7</v>
      </c>
      <c r="Z13" s="539">
        <v>2</v>
      </c>
      <c r="AA13" s="363">
        <v>8</v>
      </c>
      <c r="AB13" s="539">
        <v>2</v>
      </c>
      <c r="AC13" s="469">
        <v>9</v>
      </c>
      <c r="AD13" s="312">
        <v>3</v>
      </c>
      <c r="AE13" s="469">
        <v>8</v>
      </c>
      <c r="AF13" s="312">
        <v>3</v>
      </c>
      <c r="AG13" s="469"/>
      <c r="AH13" s="500"/>
      <c r="AI13" s="469">
        <v>2</v>
      </c>
      <c r="AJ13" s="470">
        <v>6</v>
      </c>
      <c r="AK13" s="231"/>
      <c r="AL13" s="230"/>
      <c r="AM13" s="231"/>
      <c r="AN13" s="230"/>
      <c r="AO13" s="150"/>
      <c r="AP13" s="150"/>
      <c r="AQ13" s="150"/>
      <c r="AR13" s="150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</row>
    <row r="14" spans="1:56" ht="13.15" customHeight="1">
      <c r="A14" s="432">
        <v>10</v>
      </c>
      <c r="B14" s="420" t="s">
        <v>383</v>
      </c>
      <c r="C14" s="256" t="s">
        <v>40</v>
      </c>
      <c r="D14" s="66">
        <f t="shared" si="2"/>
        <v>2</v>
      </c>
      <c r="E14" s="67">
        <f>SUM(AD14)</f>
        <v>2</v>
      </c>
      <c r="F14" s="68">
        <f t="shared" si="3"/>
        <v>0</v>
      </c>
      <c r="G14" s="96"/>
      <c r="H14" s="251"/>
      <c r="I14" s="96"/>
      <c r="J14" s="251"/>
      <c r="K14" s="82"/>
      <c r="L14" s="81"/>
      <c r="M14" s="82"/>
      <c r="N14" s="81"/>
      <c r="O14" s="82"/>
      <c r="P14" s="81"/>
      <c r="Q14" s="82"/>
      <c r="R14" s="81"/>
      <c r="S14" s="82"/>
      <c r="T14" s="294"/>
      <c r="U14" s="363"/>
      <c r="V14" s="539"/>
      <c r="W14" s="363"/>
      <c r="X14" s="539"/>
      <c r="Y14" s="363"/>
      <c r="Z14" s="539"/>
      <c r="AA14" s="363"/>
      <c r="AB14" s="539"/>
      <c r="AC14" s="469">
        <v>10</v>
      </c>
      <c r="AD14" s="312">
        <v>2</v>
      </c>
      <c r="AE14" s="469"/>
      <c r="AF14" s="470"/>
      <c r="AG14" s="469"/>
      <c r="AH14" s="500"/>
      <c r="AI14" s="469"/>
      <c r="AJ14" s="470"/>
      <c r="AK14" s="231"/>
      <c r="AL14" s="230"/>
      <c r="AM14" s="231"/>
      <c r="AN14" s="230"/>
      <c r="AO14" s="150"/>
      <c r="AP14" s="150"/>
      <c r="AQ14" s="150"/>
      <c r="AR14" s="150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</row>
    <row r="15" spans="1:56" ht="13.15" customHeight="1">
      <c r="A15" s="432">
        <v>11</v>
      </c>
      <c r="B15" s="420" t="s">
        <v>337</v>
      </c>
      <c r="C15" s="256" t="s">
        <v>38</v>
      </c>
      <c r="D15" s="66">
        <f t="shared" si="2"/>
        <v>2</v>
      </c>
      <c r="E15" s="67">
        <f>SUM(V15+AD15)</f>
        <v>2</v>
      </c>
      <c r="F15" s="68">
        <f t="shared" si="3"/>
        <v>0</v>
      </c>
      <c r="G15" s="96"/>
      <c r="H15" s="251"/>
      <c r="I15" s="96"/>
      <c r="J15" s="251"/>
      <c r="K15" s="82"/>
      <c r="L15" s="81"/>
      <c r="M15" s="82"/>
      <c r="N15" s="81"/>
      <c r="O15" s="82"/>
      <c r="P15" s="81"/>
      <c r="Q15" s="82"/>
      <c r="R15" s="81"/>
      <c r="S15" s="82"/>
      <c r="T15" s="294"/>
      <c r="U15" s="363">
        <v>9</v>
      </c>
      <c r="V15" s="313">
        <v>1</v>
      </c>
      <c r="W15" s="363"/>
      <c r="X15" s="539"/>
      <c r="Y15" s="363"/>
      <c r="Z15" s="539"/>
      <c r="AA15" s="363"/>
      <c r="AB15" s="539"/>
      <c r="AC15" s="469">
        <v>11</v>
      </c>
      <c r="AD15" s="312">
        <v>1</v>
      </c>
      <c r="AE15" s="469"/>
      <c r="AF15" s="470"/>
      <c r="AG15" s="469"/>
      <c r="AH15" s="500"/>
      <c r="AI15" s="469"/>
      <c r="AJ15" s="527"/>
      <c r="AK15" s="231"/>
      <c r="AL15" s="230"/>
      <c r="AM15" s="231"/>
      <c r="AN15" s="230"/>
      <c r="AO15" s="150"/>
      <c r="AP15" s="150"/>
      <c r="AQ15" s="150"/>
      <c r="AR15" s="150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</row>
    <row r="16" spans="1:56" ht="13.15" customHeight="1">
      <c r="A16" s="432">
        <v>12</v>
      </c>
      <c r="B16" s="420" t="s">
        <v>384</v>
      </c>
      <c r="C16" s="256" t="s">
        <v>43</v>
      </c>
      <c r="D16" s="66">
        <f t="shared" si="2"/>
        <v>0</v>
      </c>
      <c r="E16" s="67">
        <f>SUM(AD16)</f>
        <v>0</v>
      </c>
      <c r="F16" s="68">
        <f t="shared" si="3"/>
        <v>0</v>
      </c>
      <c r="G16" s="96"/>
      <c r="H16" s="251"/>
      <c r="I16" s="96"/>
      <c r="J16" s="251"/>
      <c r="K16" s="82"/>
      <c r="L16" s="81"/>
      <c r="M16" s="82"/>
      <c r="N16" s="81"/>
      <c r="O16" s="82"/>
      <c r="P16" s="81"/>
      <c r="Q16" s="82"/>
      <c r="R16" s="81"/>
      <c r="S16" s="82"/>
      <c r="T16" s="294"/>
      <c r="U16" s="363"/>
      <c r="V16" s="539"/>
      <c r="W16" s="363"/>
      <c r="X16" s="539"/>
      <c r="Y16" s="363"/>
      <c r="Z16" s="539"/>
      <c r="AA16" s="363"/>
      <c r="AB16" s="539"/>
      <c r="AC16" s="469"/>
      <c r="AD16" s="470"/>
      <c r="AE16" s="469"/>
      <c r="AF16" s="470"/>
      <c r="AG16" s="469">
        <v>3</v>
      </c>
      <c r="AH16" s="500">
        <v>1</v>
      </c>
      <c r="AI16" s="469">
        <v>4</v>
      </c>
      <c r="AJ16" s="470">
        <v>1</v>
      </c>
      <c r="AK16" s="231"/>
      <c r="AL16" s="230"/>
      <c r="AM16" s="231"/>
      <c r="AN16" s="230"/>
      <c r="AO16" s="150"/>
      <c r="AP16" s="150"/>
      <c r="AQ16" s="150"/>
      <c r="AR16" s="150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</row>
    <row r="17" spans="2:56" s="150" customFormat="1" ht="13.15" customHeight="1">
      <c r="B17" s="185"/>
      <c r="C17" s="151"/>
      <c r="D17" s="152"/>
      <c r="E17" s="153"/>
      <c r="F17" s="154"/>
      <c r="G17" s="21"/>
      <c r="H17" s="25"/>
      <c r="I17" s="21"/>
      <c r="J17" s="25"/>
      <c r="K17" s="21"/>
      <c r="L17" s="25"/>
      <c r="M17" s="21"/>
      <c r="N17" s="25"/>
      <c r="O17" s="21"/>
      <c r="P17" s="25"/>
      <c r="Q17" s="21"/>
      <c r="R17" s="25"/>
      <c r="S17" s="21"/>
      <c r="T17" s="25"/>
      <c r="U17" s="21"/>
      <c r="V17" s="25"/>
      <c r="W17" s="21"/>
      <c r="X17" s="25"/>
      <c r="Y17" s="21"/>
      <c r="Z17" s="25"/>
      <c r="AA17" s="21"/>
      <c r="AB17" s="25"/>
      <c r="AC17" s="21"/>
      <c r="AD17" s="25"/>
      <c r="AE17" s="21"/>
      <c r="AF17" s="25"/>
      <c r="AG17" s="21"/>
      <c r="AH17" s="25"/>
      <c r="AI17" s="21"/>
      <c r="AJ17" s="25"/>
      <c r="AK17" s="21"/>
      <c r="AL17" s="25"/>
      <c r="AM17" s="21"/>
      <c r="AN17" s="2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</row>
  </sheetData>
  <sortState ref="A11:BD16">
    <sortCondition descending="1" ref="D11:D16"/>
  </sortState>
  <mergeCells count="5">
    <mergeCell ref="G2:J2"/>
    <mergeCell ref="K2:T2"/>
    <mergeCell ref="U2:AB2"/>
    <mergeCell ref="AC2:AJ2"/>
    <mergeCell ref="AK2:AN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E11:E1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181DEC"/>
  </sheetPr>
  <dimension ref="A1:AT129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F26" sqref="F26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8.28515625" customWidth="1"/>
    <col min="26" max="26" width="3.7109375" customWidth="1"/>
    <col min="27" max="27" width="8.14062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14062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7109375" customWidth="1"/>
    <col min="39" max="39" width="7.7109375" customWidth="1"/>
    <col min="40" max="40" width="3.7109375" customWidth="1"/>
    <col min="41" max="41" width="7.7109375" customWidth="1"/>
    <col min="42" max="42" width="3.7109375" customWidth="1"/>
    <col min="43" max="43" width="7.7109375" customWidth="1"/>
    <col min="44" max="44" width="3.7109375" customWidth="1"/>
    <col min="45" max="45" width="7.7109375" customWidth="1"/>
    <col min="46" max="46" width="3.7109375" customWidth="1"/>
    <col min="47" max="47" width="8.85546875" style="1" customWidth="1"/>
    <col min="48" max="48" width="3.7109375" style="1" customWidth="1"/>
    <col min="49" max="16384" width="9.140625" style="1"/>
  </cols>
  <sheetData>
    <row r="1" spans="1:46" ht="13.5" thickBot="1"/>
    <row r="2" spans="1:46" s="3" customFormat="1" ht="13.5" thickBot="1">
      <c r="B2" s="148" t="s">
        <v>193</v>
      </c>
      <c r="C2" s="30"/>
      <c r="D2" s="30"/>
      <c r="E2" s="30"/>
      <c r="F2" s="30"/>
      <c r="G2" s="562" t="s">
        <v>231</v>
      </c>
      <c r="H2" s="563"/>
      <c r="I2" s="563"/>
      <c r="J2" s="564"/>
      <c r="K2" s="562" t="s">
        <v>187</v>
      </c>
      <c r="L2" s="563"/>
      <c r="M2" s="563"/>
      <c r="N2" s="563"/>
      <c r="O2" s="563"/>
      <c r="P2" s="563"/>
      <c r="Q2" s="563"/>
      <c r="R2" s="563"/>
      <c r="S2" s="563"/>
      <c r="T2" s="564"/>
      <c r="U2" s="562" t="s">
        <v>338</v>
      </c>
      <c r="V2" s="563"/>
      <c r="W2" s="563"/>
      <c r="X2" s="563"/>
      <c r="Y2" s="563"/>
      <c r="Z2" s="563"/>
      <c r="AA2" s="563"/>
      <c r="AB2" s="563"/>
      <c r="AC2" s="563"/>
      <c r="AD2" s="563"/>
      <c r="AE2" s="565"/>
      <c r="AF2" s="565"/>
      <c r="AG2" s="562" t="s">
        <v>222</v>
      </c>
      <c r="AH2" s="566"/>
      <c r="AI2" s="566"/>
      <c r="AJ2" s="566"/>
      <c r="AK2" s="566"/>
      <c r="AL2" s="566"/>
      <c r="AM2" s="566"/>
      <c r="AN2" s="566"/>
      <c r="AO2" s="566"/>
      <c r="AP2" s="566"/>
      <c r="AQ2" s="568" t="s">
        <v>220</v>
      </c>
      <c r="AR2" s="569"/>
      <c r="AS2" s="569"/>
      <c r="AT2" s="570"/>
    </row>
    <row r="3" spans="1:46">
      <c r="A3" s="86"/>
      <c r="B3" s="347" t="s">
        <v>198</v>
      </c>
      <c r="C3" s="133"/>
      <c r="D3" s="116" t="s">
        <v>7</v>
      </c>
      <c r="E3" s="116" t="s">
        <v>11</v>
      </c>
      <c r="F3" s="116" t="s">
        <v>12</v>
      </c>
      <c r="G3" s="254" t="s">
        <v>6</v>
      </c>
      <c r="H3" s="97"/>
      <c r="I3" s="97" t="s">
        <v>6</v>
      </c>
      <c r="J3" s="145"/>
      <c r="K3" s="106" t="s">
        <v>6</v>
      </c>
      <c r="L3" s="102"/>
      <c r="M3" s="102" t="s">
        <v>6</v>
      </c>
      <c r="N3" s="102"/>
      <c r="O3" s="102" t="s">
        <v>6</v>
      </c>
      <c r="P3" s="102"/>
      <c r="Q3" s="102" t="s">
        <v>6</v>
      </c>
      <c r="R3" s="104"/>
      <c r="S3" s="102" t="s">
        <v>6</v>
      </c>
      <c r="T3" s="147"/>
      <c r="U3" s="212" t="s">
        <v>6</v>
      </c>
      <c r="V3" s="213"/>
      <c r="W3" s="213" t="s">
        <v>6</v>
      </c>
      <c r="X3" s="213"/>
      <c r="Y3" s="213" t="s">
        <v>6</v>
      </c>
      <c r="Z3" s="213"/>
      <c r="AA3" s="213" t="s">
        <v>6</v>
      </c>
      <c r="AB3" s="213"/>
      <c r="AC3" s="213" t="s">
        <v>6</v>
      </c>
      <c r="AD3" s="213"/>
      <c r="AE3" s="213" t="s">
        <v>6</v>
      </c>
      <c r="AF3" s="214"/>
      <c r="AG3" s="188" t="s">
        <v>6</v>
      </c>
      <c r="AH3" s="188"/>
      <c r="AI3" s="188" t="s">
        <v>6</v>
      </c>
      <c r="AJ3" s="188"/>
      <c r="AK3" s="188" t="s">
        <v>6</v>
      </c>
      <c r="AL3" s="188"/>
      <c r="AM3" s="188" t="s">
        <v>6</v>
      </c>
      <c r="AN3" s="215"/>
      <c r="AO3" s="188" t="s">
        <v>6</v>
      </c>
      <c r="AP3" s="215"/>
      <c r="AQ3" s="172" t="s">
        <v>6</v>
      </c>
      <c r="AR3" s="100"/>
      <c r="AS3" s="99" t="s">
        <v>6</v>
      </c>
      <c r="AT3" s="100"/>
    </row>
    <row r="4" spans="1:46" s="2" customFormat="1" ht="13.15" customHeight="1">
      <c r="A4" s="87"/>
      <c r="B4" s="412" t="s">
        <v>0</v>
      </c>
      <c r="C4" s="114" t="s">
        <v>8</v>
      </c>
      <c r="D4" s="114" t="s">
        <v>5</v>
      </c>
      <c r="E4" s="114" t="s">
        <v>5</v>
      </c>
      <c r="F4" s="114" t="s">
        <v>5</v>
      </c>
      <c r="G4" s="143" t="s">
        <v>13</v>
      </c>
      <c r="H4" s="70" t="s">
        <v>5</v>
      </c>
      <c r="I4" s="69" t="s">
        <v>14</v>
      </c>
      <c r="J4" s="118" t="s">
        <v>5</v>
      </c>
      <c r="K4" s="119" t="s">
        <v>20</v>
      </c>
      <c r="L4" s="72" t="s">
        <v>5</v>
      </c>
      <c r="M4" s="119" t="s">
        <v>15</v>
      </c>
      <c r="N4" s="72" t="s">
        <v>5</v>
      </c>
      <c r="O4" s="71" t="s">
        <v>17</v>
      </c>
      <c r="P4" s="72" t="s">
        <v>5</v>
      </c>
      <c r="Q4" s="71" t="s">
        <v>18</v>
      </c>
      <c r="R4" s="72" t="s">
        <v>5</v>
      </c>
      <c r="S4" s="71" t="s">
        <v>184</v>
      </c>
      <c r="T4" s="120" t="s">
        <v>5</v>
      </c>
      <c r="U4" s="197" t="s">
        <v>20</v>
      </c>
      <c r="V4" s="195" t="s">
        <v>5</v>
      </c>
      <c r="W4" s="196" t="s">
        <v>15</v>
      </c>
      <c r="X4" s="195" t="s">
        <v>5</v>
      </c>
      <c r="Y4" s="196" t="s">
        <v>17</v>
      </c>
      <c r="Z4" s="195" t="s">
        <v>5</v>
      </c>
      <c r="AA4" s="196" t="s">
        <v>16</v>
      </c>
      <c r="AB4" s="195" t="s">
        <v>5</v>
      </c>
      <c r="AC4" s="196" t="s">
        <v>18</v>
      </c>
      <c r="AD4" s="195" t="s">
        <v>5</v>
      </c>
      <c r="AE4" s="196" t="s">
        <v>221</v>
      </c>
      <c r="AF4" s="211" t="s">
        <v>5</v>
      </c>
      <c r="AG4" s="171" t="s">
        <v>20</v>
      </c>
      <c r="AH4" s="170" t="s">
        <v>5</v>
      </c>
      <c r="AI4" s="171" t="s">
        <v>15</v>
      </c>
      <c r="AJ4" s="170" t="s">
        <v>5</v>
      </c>
      <c r="AK4" s="171" t="s">
        <v>17</v>
      </c>
      <c r="AL4" s="170" t="s">
        <v>5</v>
      </c>
      <c r="AM4" s="171" t="s">
        <v>18</v>
      </c>
      <c r="AN4" s="174" t="s">
        <v>5</v>
      </c>
      <c r="AO4" s="171" t="s">
        <v>221</v>
      </c>
      <c r="AP4" s="174" t="s">
        <v>5</v>
      </c>
      <c r="AQ4" s="149" t="s">
        <v>26</v>
      </c>
      <c r="AR4" s="76" t="s">
        <v>5</v>
      </c>
      <c r="AS4" s="75" t="s">
        <v>27</v>
      </c>
      <c r="AT4" s="76" t="s">
        <v>5</v>
      </c>
    </row>
    <row r="5" spans="1:46" ht="13.15" customHeight="1">
      <c r="A5" s="411">
        <v>1</v>
      </c>
      <c r="B5" s="456" t="s">
        <v>168</v>
      </c>
      <c r="C5" s="457" t="s">
        <v>68</v>
      </c>
      <c r="D5" s="9">
        <f t="shared" ref="D5:D38" si="0">F5+E5</f>
        <v>141</v>
      </c>
      <c r="E5" s="16">
        <f>SUM(L5+P5+V5+X5)</f>
        <v>100</v>
      </c>
      <c r="F5" s="48">
        <f>SUM(J5+T5)</f>
        <v>41</v>
      </c>
      <c r="G5" s="255">
        <v>4</v>
      </c>
      <c r="H5" s="251">
        <v>15</v>
      </c>
      <c r="I5" s="96">
        <v>1</v>
      </c>
      <c r="J5" s="332">
        <v>16</v>
      </c>
      <c r="K5" s="82">
        <v>1</v>
      </c>
      <c r="L5" s="335">
        <v>25</v>
      </c>
      <c r="M5" s="82">
        <v>2</v>
      </c>
      <c r="N5" s="81">
        <v>21</v>
      </c>
      <c r="O5" s="82">
        <v>1</v>
      </c>
      <c r="P5" s="335">
        <v>25</v>
      </c>
      <c r="Q5" s="82">
        <v>1</v>
      </c>
      <c r="R5" s="81">
        <v>14</v>
      </c>
      <c r="S5" s="82">
        <v>1</v>
      </c>
      <c r="T5" s="332">
        <v>25</v>
      </c>
      <c r="U5" s="363">
        <v>1</v>
      </c>
      <c r="V5" s="335">
        <v>25</v>
      </c>
      <c r="W5" s="363">
        <v>1</v>
      </c>
      <c r="X5" s="335">
        <v>25</v>
      </c>
      <c r="Y5" s="363">
        <v>1</v>
      </c>
      <c r="Z5" s="487">
        <v>25</v>
      </c>
      <c r="AA5" s="363">
        <v>1</v>
      </c>
      <c r="AB5" s="487">
        <v>16</v>
      </c>
      <c r="AC5" s="363">
        <v>1</v>
      </c>
      <c r="AD5" s="487">
        <v>15</v>
      </c>
      <c r="AE5" s="487"/>
      <c r="AF5" s="487"/>
      <c r="AG5" s="484"/>
      <c r="AH5" s="484"/>
      <c r="AI5" s="434">
        <v>3</v>
      </c>
      <c r="AJ5" s="435">
        <v>17</v>
      </c>
      <c r="AK5" s="434">
        <v>1</v>
      </c>
      <c r="AL5" s="435">
        <v>25</v>
      </c>
      <c r="AM5" s="434">
        <v>1</v>
      </c>
      <c r="AN5" s="435">
        <v>16</v>
      </c>
      <c r="AO5" s="434">
        <v>3</v>
      </c>
      <c r="AP5" s="450">
        <v>3</v>
      </c>
      <c r="AQ5" s="237"/>
      <c r="AR5" s="230"/>
      <c r="AS5" s="231"/>
      <c r="AT5" s="230"/>
    </row>
    <row r="6" spans="1:46" ht="13.15" customHeight="1">
      <c r="A6" s="411">
        <v>2</v>
      </c>
      <c r="B6" s="458" t="s">
        <v>260</v>
      </c>
      <c r="C6" s="457" t="s">
        <v>39</v>
      </c>
      <c r="D6" s="9">
        <f t="shared" si="0"/>
        <v>134</v>
      </c>
      <c r="E6" s="16">
        <f>SUM(N6+V6+X6+AJ6)</f>
        <v>92</v>
      </c>
      <c r="F6" s="48">
        <f>SUM(H6+T6)</f>
        <v>42</v>
      </c>
      <c r="G6" s="255">
        <v>2</v>
      </c>
      <c r="H6" s="332">
        <v>21</v>
      </c>
      <c r="I6" s="96">
        <v>3</v>
      </c>
      <c r="J6" s="251">
        <v>10</v>
      </c>
      <c r="K6" s="82">
        <v>3</v>
      </c>
      <c r="L6" s="81">
        <v>17</v>
      </c>
      <c r="M6" s="82">
        <v>1</v>
      </c>
      <c r="N6" s="335">
        <v>25</v>
      </c>
      <c r="O6" s="82"/>
      <c r="P6" s="81"/>
      <c r="Q6" s="82">
        <v>3</v>
      </c>
      <c r="R6" s="81">
        <v>8</v>
      </c>
      <c r="S6" s="82">
        <v>2</v>
      </c>
      <c r="T6" s="332">
        <v>21</v>
      </c>
      <c r="U6" s="363">
        <v>2</v>
      </c>
      <c r="V6" s="335">
        <v>21</v>
      </c>
      <c r="W6" s="363">
        <v>2</v>
      </c>
      <c r="X6" s="335">
        <v>21</v>
      </c>
      <c r="Y6" s="363">
        <v>2</v>
      </c>
      <c r="Z6" s="487">
        <v>21</v>
      </c>
      <c r="AA6" s="363">
        <v>3</v>
      </c>
      <c r="AB6" s="487">
        <v>10</v>
      </c>
      <c r="AC6" s="363">
        <v>2</v>
      </c>
      <c r="AD6" s="487">
        <v>12</v>
      </c>
      <c r="AE6" s="363">
        <v>5</v>
      </c>
      <c r="AF6" s="488">
        <v>2</v>
      </c>
      <c r="AG6" s="490" t="s">
        <v>352</v>
      </c>
      <c r="AH6" s="491">
        <v>5</v>
      </c>
      <c r="AI6" s="434">
        <v>1</v>
      </c>
      <c r="AJ6" s="451">
        <v>25</v>
      </c>
      <c r="AK6" s="434">
        <v>3</v>
      </c>
      <c r="AL6" s="435">
        <v>17</v>
      </c>
      <c r="AM6" s="434">
        <v>5</v>
      </c>
      <c r="AN6" s="435">
        <v>7</v>
      </c>
      <c r="AO6" s="434"/>
      <c r="AP6" s="450"/>
      <c r="AQ6" s="233"/>
      <c r="AR6" s="230"/>
      <c r="AS6" s="231"/>
      <c r="AT6" s="230"/>
    </row>
    <row r="7" spans="1:46" ht="13.15" customHeight="1">
      <c r="A7" s="411">
        <v>3</v>
      </c>
      <c r="B7" s="456" t="s">
        <v>167</v>
      </c>
      <c r="C7" s="457" t="s">
        <v>37</v>
      </c>
      <c r="D7" s="9">
        <f t="shared" si="0"/>
        <v>118</v>
      </c>
      <c r="E7" s="16">
        <f>SUM(P7+Z7+AJ7+AL7)</f>
        <v>76</v>
      </c>
      <c r="F7" s="48">
        <f>SUM(H7+T7)</f>
        <v>42</v>
      </c>
      <c r="G7" s="255">
        <v>1</v>
      </c>
      <c r="H7" s="332">
        <v>25</v>
      </c>
      <c r="I7" s="96">
        <v>2</v>
      </c>
      <c r="J7" s="251">
        <v>13</v>
      </c>
      <c r="K7" s="82">
        <v>4</v>
      </c>
      <c r="L7" s="81">
        <v>15</v>
      </c>
      <c r="M7" s="82">
        <v>5</v>
      </c>
      <c r="N7" s="81">
        <v>14</v>
      </c>
      <c r="O7" s="82">
        <v>3</v>
      </c>
      <c r="P7" s="335">
        <v>17</v>
      </c>
      <c r="Q7" s="82">
        <v>2</v>
      </c>
      <c r="R7" s="81">
        <v>11</v>
      </c>
      <c r="S7" s="82">
        <v>3</v>
      </c>
      <c r="T7" s="332">
        <v>17</v>
      </c>
      <c r="U7" s="363">
        <v>7</v>
      </c>
      <c r="V7" s="487">
        <v>12</v>
      </c>
      <c r="W7" s="363">
        <v>5</v>
      </c>
      <c r="X7" s="487">
        <v>14</v>
      </c>
      <c r="Y7" s="363">
        <v>3</v>
      </c>
      <c r="Z7" s="335">
        <v>17</v>
      </c>
      <c r="AA7" s="363">
        <v>2</v>
      </c>
      <c r="AB7" s="487">
        <v>13</v>
      </c>
      <c r="AC7" s="363"/>
      <c r="AD7" s="487"/>
      <c r="AE7" s="363">
        <v>4</v>
      </c>
      <c r="AF7" s="489">
        <v>3</v>
      </c>
      <c r="AG7" s="485"/>
      <c r="AH7" s="485"/>
      <c r="AI7" s="434">
        <v>2</v>
      </c>
      <c r="AJ7" s="451">
        <v>21</v>
      </c>
      <c r="AK7" s="434">
        <v>2</v>
      </c>
      <c r="AL7" s="451">
        <v>21</v>
      </c>
      <c r="AM7" s="434">
        <v>2</v>
      </c>
      <c r="AN7" s="435">
        <v>13</v>
      </c>
      <c r="AO7" s="434">
        <v>5</v>
      </c>
      <c r="AP7" s="450">
        <v>1</v>
      </c>
      <c r="AQ7" s="237"/>
      <c r="AR7" s="230"/>
      <c r="AS7" s="231"/>
      <c r="AT7" s="230"/>
    </row>
    <row r="8" spans="1:46" ht="13.15" customHeight="1">
      <c r="A8" s="411">
        <v>4</v>
      </c>
      <c r="B8" s="458" t="s">
        <v>166</v>
      </c>
      <c r="C8" s="455" t="s">
        <v>68</v>
      </c>
      <c r="D8" s="9">
        <f t="shared" si="0"/>
        <v>109</v>
      </c>
      <c r="E8" s="16">
        <f>SUM(L8+N8+P8+V8)</f>
        <v>76</v>
      </c>
      <c r="F8" s="48">
        <f>SUM(H8+J8)</f>
        <v>33</v>
      </c>
      <c r="G8" s="255">
        <v>3</v>
      </c>
      <c r="H8" s="332">
        <v>17</v>
      </c>
      <c r="I8" s="96">
        <v>1</v>
      </c>
      <c r="J8" s="332">
        <v>16</v>
      </c>
      <c r="K8" s="82">
        <v>2</v>
      </c>
      <c r="L8" s="335">
        <v>21</v>
      </c>
      <c r="M8" s="82">
        <v>3</v>
      </c>
      <c r="N8" s="335">
        <v>17</v>
      </c>
      <c r="O8" s="82">
        <v>2</v>
      </c>
      <c r="P8" s="335">
        <v>21</v>
      </c>
      <c r="Q8" s="82">
        <v>1</v>
      </c>
      <c r="R8" s="81">
        <v>14</v>
      </c>
      <c r="S8" s="82">
        <v>4</v>
      </c>
      <c r="T8" s="294">
        <v>15</v>
      </c>
      <c r="U8" s="363">
        <v>3</v>
      </c>
      <c r="V8" s="335">
        <v>17</v>
      </c>
      <c r="W8" s="363">
        <v>3</v>
      </c>
      <c r="X8" s="487">
        <v>17</v>
      </c>
      <c r="Y8" s="363">
        <v>4</v>
      </c>
      <c r="Z8" s="487">
        <v>15</v>
      </c>
      <c r="AA8" s="363">
        <v>1</v>
      </c>
      <c r="AB8" s="487">
        <v>16</v>
      </c>
      <c r="AC8" s="363">
        <v>1</v>
      </c>
      <c r="AD8" s="487">
        <v>15</v>
      </c>
      <c r="AE8" s="314">
        <v>2</v>
      </c>
      <c r="AF8" s="328">
        <v>6</v>
      </c>
      <c r="AG8" s="486"/>
      <c r="AH8" s="486"/>
      <c r="AI8" s="434">
        <v>3</v>
      </c>
      <c r="AJ8" s="435">
        <v>17</v>
      </c>
      <c r="AK8" s="434">
        <v>4</v>
      </c>
      <c r="AL8" s="435">
        <v>15</v>
      </c>
      <c r="AM8" s="434">
        <v>1</v>
      </c>
      <c r="AN8" s="435">
        <v>16</v>
      </c>
      <c r="AO8" s="434">
        <v>3</v>
      </c>
      <c r="AP8" s="450">
        <v>3</v>
      </c>
      <c r="AQ8" s="233"/>
      <c r="AR8" s="230"/>
      <c r="AS8" s="231"/>
      <c r="AT8" s="230"/>
    </row>
    <row r="9" spans="1:46" ht="13.15" customHeight="1">
      <c r="A9" s="411">
        <v>5</v>
      </c>
      <c r="B9" s="458" t="s">
        <v>170</v>
      </c>
      <c r="C9" s="457" t="s">
        <v>37</v>
      </c>
      <c r="D9" s="9">
        <f t="shared" si="0"/>
        <v>82</v>
      </c>
      <c r="E9" s="16">
        <f>SUM(L9+N9+P9+V9)</f>
        <v>56</v>
      </c>
      <c r="F9" s="48">
        <f>SUM(J9+T9)</f>
        <v>26</v>
      </c>
      <c r="G9" s="255">
        <v>10</v>
      </c>
      <c r="H9" s="251">
        <v>9</v>
      </c>
      <c r="I9" s="96">
        <v>2</v>
      </c>
      <c r="J9" s="332">
        <v>13</v>
      </c>
      <c r="K9" s="82">
        <v>6</v>
      </c>
      <c r="L9" s="335">
        <v>13</v>
      </c>
      <c r="M9" s="82">
        <v>4</v>
      </c>
      <c r="N9" s="335">
        <v>15</v>
      </c>
      <c r="O9" s="82">
        <v>6</v>
      </c>
      <c r="P9" s="335">
        <v>13</v>
      </c>
      <c r="Q9" s="82">
        <v>2</v>
      </c>
      <c r="R9" s="81">
        <v>11</v>
      </c>
      <c r="S9" s="82">
        <v>6</v>
      </c>
      <c r="T9" s="332">
        <v>13</v>
      </c>
      <c r="U9" s="363">
        <v>4</v>
      </c>
      <c r="V9" s="335">
        <v>15</v>
      </c>
      <c r="W9" s="363">
        <v>6</v>
      </c>
      <c r="X9" s="487">
        <v>13</v>
      </c>
      <c r="Y9" s="363">
        <v>9</v>
      </c>
      <c r="Z9" s="487">
        <v>10</v>
      </c>
      <c r="AA9" s="363">
        <v>2</v>
      </c>
      <c r="AB9" s="487">
        <v>13</v>
      </c>
      <c r="AC9" s="363"/>
      <c r="AD9" s="487"/>
      <c r="AE9" s="363">
        <v>4</v>
      </c>
      <c r="AF9" s="489">
        <v>3</v>
      </c>
      <c r="AG9" s="485"/>
      <c r="AH9" s="485"/>
      <c r="AI9" s="434">
        <v>7</v>
      </c>
      <c r="AJ9" s="435">
        <v>12</v>
      </c>
      <c r="AK9" s="434">
        <v>10</v>
      </c>
      <c r="AL9" s="435">
        <v>9</v>
      </c>
      <c r="AM9" s="434">
        <v>2</v>
      </c>
      <c r="AN9" s="435">
        <v>13</v>
      </c>
      <c r="AO9" s="434">
        <v>5</v>
      </c>
      <c r="AP9" s="450">
        <v>1</v>
      </c>
      <c r="AQ9" s="233"/>
      <c r="AR9" s="230"/>
      <c r="AS9" s="231"/>
      <c r="AT9" s="230"/>
    </row>
    <row r="10" spans="1:46" ht="13.15" customHeight="1">
      <c r="A10" s="411">
        <v>6</v>
      </c>
      <c r="B10" s="458" t="s">
        <v>183</v>
      </c>
      <c r="C10" s="455" t="s">
        <v>68</v>
      </c>
      <c r="D10" s="9">
        <f t="shared" si="0"/>
        <v>81</v>
      </c>
      <c r="E10" s="16">
        <f>SUM(L10+P10+V10+X10)</f>
        <v>57</v>
      </c>
      <c r="F10" s="48">
        <f>SUM(H10+T10)</f>
        <v>24</v>
      </c>
      <c r="G10" s="255">
        <v>6</v>
      </c>
      <c r="H10" s="332">
        <v>13</v>
      </c>
      <c r="I10" s="96">
        <v>6</v>
      </c>
      <c r="J10" s="251">
        <v>6</v>
      </c>
      <c r="K10" s="82">
        <v>5</v>
      </c>
      <c r="L10" s="335">
        <v>14</v>
      </c>
      <c r="M10" s="82">
        <v>7</v>
      </c>
      <c r="N10" s="81">
        <v>12</v>
      </c>
      <c r="O10" s="82">
        <v>5</v>
      </c>
      <c r="P10" s="335">
        <v>14</v>
      </c>
      <c r="Q10" s="82">
        <v>9</v>
      </c>
      <c r="R10" s="81">
        <v>1</v>
      </c>
      <c r="S10" s="82">
        <v>8</v>
      </c>
      <c r="T10" s="332">
        <v>11</v>
      </c>
      <c r="U10" s="363">
        <v>5</v>
      </c>
      <c r="V10" s="335">
        <v>14</v>
      </c>
      <c r="W10" s="363">
        <v>4</v>
      </c>
      <c r="X10" s="335">
        <v>15</v>
      </c>
      <c r="Y10" s="363">
        <v>5</v>
      </c>
      <c r="Z10" s="487">
        <v>14</v>
      </c>
      <c r="AA10" s="363">
        <v>8</v>
      </c>
      <c r="AB10" s="487">
        <v>4</v>
      </c>
      <c r="AC10" s="363">
        <v>5</v>
      </c>
      <c r="AD10" s="487">
        <v>6</v>
      </c>
      <c r="AE10" s="487"/>
      <c r="AF10" s="487"/>
      <c r="AG10" s="484"/>
      <c r="AH10" s="484"/>
      <c r="AI10" s="434">
        <v>5</v>
      </c>
      <c r="AJ10" s="435">
        <v>14</v>
      </c>
      <c r="AK10" s="434">
        <v>5</v>
      </c>
      <c r="AL10" s="435">
        <v>14</v>
      </c>
      <c r="AM10" s="434">
        <v>4</v>
      </c>
      <c r="AN10" s="435">
        <v>8</v>
      </c>
      <c r="AO10" s="434">
        <v>3</v>
      </c>
      <c r="AP10" s="450">
        <v>3</v>
      </c>
      <c r="AQ10" s="233"/>
      <c r="AR10" s="230"/>
      <c r="AS10" s="231"/>
      <c r="AT10" s="230"/>
    </row>
    <row r="11" spans="1:46" ht="13.15" customHeight="1">
      <c r="A11" s="411">
        <v>7</v>
      </c>
      <c r="B11" s="458" t="s">
        <v>169</v>
      </c>
      <c r="C11" s="457" t="s">
        <v>38</v>
      </c>
      <c r="D11" s="9">
        <f t="shared" si="0"/>
        <v>71</v>
      </c>
      <c r="E11" s="16">
        <f>SUM(V11+X11+Z11+AL11)</f>
        <v>50</v>
      </c>
      <c r="F11" s="48">
        <f>SUM(H11+T11)</f>
        <v>21</v>
      </c>
      <c r="G11" s="255">
        <v>7</v>
      </c>
      <c r="H11" s="332">
        <v>12</v>
      </c>
      <c r="I11" s="96">
        <v>7</v>
      </c>
      <c r="J11" s="251">
        <v>5</v>
      </c>
      <c r="K11" s="82">
        <v>9</v>
      </c>
      <c r="L11" s="81">
        <v>10</v>
      </c>
      <c r="M11" s="82">
        <v>8</v>
      </c>
      <c r="N11" s="81">
        <v>11</v>
      </c>
      <c r="O11" s="82">
        <v>8</v>
      </c>
      <c r="P11" s="81">
        <v>11</v>
      </c>
      <c r="Q11" s="82">
        <v>7</v>
      </c>
      <c r="R11" s="81">
        <v>3</v>
      </c>
      <c r="S11" s="82">
        <v>10</v>
      </c>
      <c r="T11" s="332">
        <v>9</v>
      </c>
      <c r="U11" s="363">
        <v>6</v>
      </c>
      <c r="V11" s="335">
        <v>13</v>
      </c>
      <c r="W11" s="363">
        <v>7</v>
      </c>
      <c r="X11" s="335">
        <v>12</v>
      </c>
      <c r="Y11" s="363">
        <v>6</v>
      </c>
      <c r="Z11" s="335">
        <v>13</v>
      </c>
      <c r="AA11" s="363">
        <v>5</v>
      </c>
      <c r="AB11" s="487">
        <v>7</v>
      </c>
      <c r="AC11" s="363">
        <v>4</v>
      </c>
      <c r="AD11" s="487">
        <v>7</v>
      </c>
      <c r="AE11" s="487"/>
      <c r="AF11" s="487"/>
      <c r="AG11" s="484"/>
      <c r="AH11" s="484"/>
      <c r="AI11" s="434">
        <v>9</v>
      </c>
      <c r="AJ11" s="435">
        <v>10</v>
      </c>
      <c r="AK11" s="434">
        <v>7</v>
      </c>
      <c r="AL11" s="451">
        <v>12</v>
      </c>
      <c r="AM11" s="434">
        <v>6</v>
      </c>
      <c r="AN11" s="435">
        <v>6</v>
      </c>
      <c r="AO11" s="434"/>
      <c r="AP11" s="450"/>
      <c r="AQ11" s="233"/>
      <c r="AR11" s="230"/>
      <c r="AS11" s="231"/>
      <c r="AT11" s="230"/>
    </row>
    <row r="12" spans="1:46" ht="13.15" customHeight="1">
      <c r="A12" s="411">
        <v>8</v>
      </c>
      <c r="B12" s="458" t="s">
        <v>224</v>
      </c>
      <c r="C12" s="457" t="s">
        <v>86</v>
      </c>
      <c r="D12" s="9">
        <f t="shared" si="0"/>
        <v>69</v>
      </c>
      <c r="E12" s="16">
        <f>SUM(L12+N12+P12+R12)</f>
        <v>44</v>
      </c>
      <c r="F12" s="48">
        <f>SUM(H12+T12)</f>
        <v>25</v>
      </c>
      <c r="G12" s="255">
        <v>8</v>
      </c>
      <c r="H12" s="332">
        <v>11</v>
      </c>
      <c r="I12" s="96">
        <v>8</v>
      </c>
      <c r="J12" s="251">
        <v>4</v>
      </c>
      <c r="K12" s="82">
        <v>8</v>
      </c>
      <c r="L12" s="335">
        <v>11</v>
      </c>
      <c r="M12" s="82">
        <v>6</v>
      </c>
      <c r="N12" s="335">
        <v>13</v>
      </c>
      <c r="O12" s="82">
        <v>4</v>
      </c>
      <c r="P12" s="335">
        <v>15</v>
      </c>
      <c r="Q12" s="82">
        <v>5</v>
      </c>
      <c r="R12" s="335">
        <v>5</v>
      </c>
      <c r="S12" s="82">
        <v>5</v>
      </c>
      <c r="T12" s="332">
        <v>14</v>
      </c>
      <c r="U12" s="363"/>
      <c r="V12" s="487"/>
      <c r="W12" s="363"/>
      <c r="X12" s="487"/>
      <c r="Y12" s="363"/>
      <c r="Z12" s="487"/>
      <c r="AA12" s="363"/>
      <c r="AB12" s="487"/>
      <c r="AC12" s="363"/>
      <c r="AD12" s="487"/>
      <c r="AE12" s="487"/>
      <c r="AF12" s="487"/>
      <c r="AG12" s="484"/>
      <c r="AH12" s="484"/>
      <c r="AI12" s="434"/>
      <c r="AJ12" s="435"/>
      <c r="AK12" s="434"/>
      <c r="AL12" s="435"/>
      <c r="AM12" s="434"/>
      <c r="AN12" s="435"/>
      <c r="AO12" s="434">
        <v>4</v>
      </c>
      <c r="AP12" s="450">
        <v>2</v>
      </c>
      <c r="AQ12" s="233"/>
      <c r="AR12" s="230"/>
      <c r="AS12" s="231"/>
      <c r="AT12" s="230"/>
    </row>
    <row r="13" spans="1:46" ht="13.15" customHeight="1">
      <c r="A13" s="411">
        <v>9</v>
      </c>
      <c r="B13" s="458" t="s">
        <v>171</v>
      </c>
      <c r="C13" s="457" t="s">
        <v>43</v>
      </c>
      <c r="D13" s="9">
        <f t="shared" si="0"/>
        <v>68</v>
      </c>
      <c r="E13" s="16">
        <f>SUM(N13+P13+AL13+AN13)</f>
        <v>42</v>
      </c>
      <c r="F13" s="48">
        <f>SUM(H13+T13)</f>
        <v>26</v>
      </c>
      <c r="G13" s="255">
        <v>5</v>
      </c>
      <c r="H13" s="332">
        <v>14</v>
      </c>
      <c r="I13" s="96">
        <v>4</v>
      </c>
      <c r="J13" s="251">
        <v>8</v>
      </c>
      <c r="K13" s="82">
        <v>11</v>
      </c>
      <c r="L13" s="81">
        <v>8</v>
      </c>
      <c r="M13" s="82">
        <v>9</v>
      </c>
      <c r="N13" s="335">
        <v>10</v>
      </c>
      <c r="O13" s="82">
        <v>7</v>
      </c>
      <c r="P13" s="335">
        <v>12</v>
      </c>
      <c r="Q13" s="82">
        <v>6</v>
      </c>
      <c r="R13" s="81">
        <v>4</v>
      </c>
      <c r="S13" s="82">
        <v>7</v>
      </c>
      <c r="T13" s="332">
        <v>12</v>
      </c>
      <c r="U13" s="363">
        <v>12</v>
      </c>
      <c r="V13" s="487">
        <v>7</v>
      </c>
      <c r="W13" s="363"/>
      <c r="X13" s="487"/>
      <c r="Y13" s="363">
        <v>11</v>
      </c>
      <c r="Z13" s="487">
        <v>8</v>
      </c>
      <c r="AA13" s="363">
        <v>4</v>
      </c>
      <c r="AB13" s="487">
        <v>8</v>
      </c>
      <c r="AC13" s="363">
        <v>3</v>
      </c>
      <c r="AD13" s="487">
        <v>9</v>
      </c>
      <c r="AE13" s="487"/>
      <c r="AF13" s="487"/>
      <c r="AG13" s="484"/>
      <c r="AH13" s="484"/>
      <c r="AI13" s="434">
        <v>12</v>
      </c>
      <c r="AJ13" s="435">
        <v>7</v>
      </c>
      <c r="AK13" s="434">
        <v>9</v>
      </c>
      <c r="AL13" s="451">
        <v>10</v>
      </c>
      <c r="AM13" s="434">
        <v>3</v>
      </c>
      <c r="AN13" s="451">
        <v>10</v>
      </c>
      <c r="AO13" s="434">
        <v>4</v>
      </c>
      <c r="AP13" s="450">
        <v>2</v>
      </c>
      <c r="AQ13" s="233"/>
      <c r="AR13" s="230"/>
      <c r="AS13" s="231"/>
      <c r="AT13" s="230"/>
    </row>
    <row r="14" spans="1:46" ht="13.15" customHeight="1">
      <c r="A14" s="411">
        <v>10</v>
      </c>
      <c r="B14" s="458" t="s">
        <v>172</v>
      </c>
      <c r="C14" s="457" t="s">
        <v>43</v>
      </c>
      <c r="D14" s="9">
        <f t="shared" si="0"/>
        <v>61</v>
      </c>
      <c r="E14" s="16">
        <f>SUM(V14+X14+Z14+AN14)</f>
        <v>43</v>
      </c>
      <c r="F14" s="48">
        <f>SUM(H14+J14)</f>
        <v>18</v>
      </c>
      <c r="G14" s="255">
        <v>9</v>
      </c>
      <c r="H14" s="332">
        <v>10</v>
      </c>
      <c r="I14" s="96">
        <v>4</v>
      </c>
      <c r="J14" s="332">
        <v>8</v>
      </c>
      <c r="K14" s="82">
        <v>12</v>
      </c>
      <c r="L14" s="81">
        <v>7</v>
      </c>
      <c r="M14" s="82">
        <v>13</v>
      </c>
      <c r="N14" s="81">
        <v>6</v>
      </c>
      <c r="O14" s="82">
        <v>10</v>
      </c>
      <c r="P14" s="81">
        <v>9</v>
      </c>
      <c r="Q14" s="82">
        <v>6</v>
      </c>
      <c r="R14" s="81">
        <v>4</v>
      </c>
      <c r="S14" s="82">
        <v>13</v>
      </c>
      <c r="T14" s="294">
        <v>6</v>
      </c>
      <c r="U14" s="363">
        <v>9</v>
      </c>
      <c r="V14" s="335">
        <v>10</v>
      </c>
      <c r="W14" s="363">
        <v>8</v>
      </c>
      <c r="X14" s="335">
        <v>11</v>
      </c>
      <c r="Y14" s="363">
        <v>7</v>
      </c>
      <c r="Z14" s="335">
        <v>12</v>
      </c>
      <c r="AA14" s="363">
        <v>4</v>
      </c>
      <c r="AB14" s="487">
        <v>8</v>
      </c>
      <c r="AC14" s="363">
        <v>3</v>
      </c>
      <c r="AD14" s="487">
        <v>9</v>
      </c>
      <c r="AE14" s="487"/>
      <c r="AF14" s="487"/>
      <c r="AG14" s="484"/>
      <c r="AH14" s="484"/>
      <c r="AI14" s="434">
        <v>10</v>
      </c>
      <c r="AJ14" s="435">
        <v>9</v>
      </c>
      <c r="AK14" s="434">
        <v>11</v>
      </c>
      <c r="AL14" s="435">
        <v>8</v>
      </c>
      <c r="AM14" s="434">
        <v>3</v>
      </c>
      <c r="AN14" s="451">
        <v>10</v>
      </c>
      <c r="AO14" s="434">
        <v>4</v>
      </c>
      <c r="AP14" s="450">
        <v>2</v>
      </c>
      <c r="AQ14" s="233"/>
      <c r="AR14" s="230"/>
      <c r="AS14" s="231"/>
      <c r="AT14" s="230"/>
    </row>
    <row r="15" spans="1:46" ht="13.15" customHeight="1">
      <c r="A15" s="411">
        <v>11</v>
      </c>
      <c r="B15" s="459" t="s">
        <v>262</v>
      </c>
      <c r="C15" s="460" t="s">
        <v>39</v>
      </c>
      <c r="D15" s="9">
        <f t="shared" si="0"/>
        <v>55</v>
      </c>
      <c r="E15" s="16">
        <f>SUM(R15+Z15+AB15+AD15)</f>
        <v>37</v>
      </c>
      <c r="F15" s="48">
        <f>SUM(J15+T15)</f>
        <v>18</v>
      </c>
      <c r="G15" s="255">
        <v>12</v>
      </c>
      <c r="H15" s="251">
        <v>7</v>
      </c>
      <c r="I15" s="96">
        <v>3</v>
      </c>
      <c r="J15" s="332">
        <v>10</v>
      </c>
      <c r="K15" s="82">
        <v>16</v>
      </c>
      <c r="L15" s="81">
        <v>3</v>
      </c>
      <c r="M15" s="82"/>
      <c r="N15" s="81"/>
      <c r="O15" s="82">
        <v>15</v>
      </c>
      <c r="P15" s="81">
        <v>4</v>
      </c>
      <c r="Q15" s="82">
        <v>3</v>
      </c>
      <c r="R15" s="335">
        <v>8</v>
      </c>
      <c r="S15" s="82">
        <v>11</v>
      </c>
      <c r="T15" s="332">
        <v>8</v>
      </c>
      <c r="U15" s="363">
        <v>15</v>
      </c>
      <c r="V15" s="487">
        <v>4</v>
      </c>
      <c r="W15" s="363">
        <v>13</v>
      </c>
      <c r="X15" s="487">
        <v>6</v>
      </c>
      <c r="Y15" s="363">
        <v>12</v>
      </c>
      <c r="Z15" s="335">
        <v>7</v>
      </c>
      <c r="AA15" s="363">
        <v>3</v>
      </c>
      <c r="AB15" s="335">
        <v>10</v>
      </c>
      <c r="AC15" s="363">
        <v>2</v>
      </c>
      <c r="AD15" s="335">
        <v>12</v>
      </c>
      <c r="AE15" s="363">
        <v>5</v>
      </c>
      <c r="AF15" s="489">
        <v>2</v>
      </c>
      <c r="AG15" s="485"/>
      <c r="AH15" s="485"/>
      <c r="AI15" s="434">
        <v>18</v>
      </c>
      <c r="AJ15" s="435">
        <v>1</v>
      </c>
      <c r="AK15" s="434">
        <v>16</v>
      </c>
      <c r="AL15" s="435">
        <v>3</v>
      </c>
      <c r="AM15" s="434">
        <v>5</v>
      </c>
      <c r="AN15" s="435">
        <v>7</v>
      </c>
      <c r="AO15" s="434"/>
      <c r="AP15" s="450"/>
      <c r="AQ15" s="233"/>
      <c r="AR15" s="230"/>
      <c r="AS15" s="231"/>
      <c r="AT15" s="232"/>
    </row>
    <row r="16" spans="1:46" ht="13.15" customHeight="1">
      <c r="A16" s="411">
        <v>12</v>
      </c>
      <c r="B16" s="459" t="s">
        <v>264</v>
      </c>
      <c r="C16" s="460" t="s">
        <v>37</v>
      </c>
      <c r="D16" s="9">
        <f t="shared" si="0"/>
        <v>50</v>
      </c>
      <c r="E16" s="16">
        <f>SUM(N16+P16+Z16+AL16)</f>
        <v>35</v>
      </c>
      <c r="F16" s="48">
        <f>SUM(H16+T16)</f>
        <v>15</v>
      </c>
      <c r="G16" s="255">
        <v>14</v>
      </c>
      <c r="H16" s="332">
        <v>5</v>
      </c>
      <c r="I16" s="96"/>
      <c r="J16" s="251"/>
      <c r="K16" s="82">
        <v>14</v>
      </c>
      <c r="L16" s="81">
        <v>5</v>
      </c>
      <c r="M16" s="82">
        <v>12</v>
      </c>
      <c r="N16" s="335">
        <v>7</v>
      </c>
      <c r="O16" s="82">
        <v>11</v>
      </c>
      <c r="P16" s="335">
        <v>8</v>
      </c>
      <c r="Q16" s="82"/>
      <c r="R16" s="81"/>
      <c r="S16" s="82">
        <v>9</v>
      </c>
      <c r="T16" s="332">
        <v>10</v>
      </c>
      <c r="U16" s="363"/>
      <c r="V16" s="487"/>
      <c r="W16" s="363"/>
      <c r="X16" s="487"/>
      <c r="Y16" s="363">
        <v>10</v>
      </c>
      <c r="Z16" s="335">
        <v>9</v>
      </c>
      <c r="AA16" s="363"/>
      <c r="AB16" s="487"/>
      <c r="AC16" s="363"/>
      <c r="AD16" s="487"/>
      <c r="AE16" s="487"/>
      <c r="AF16" s="487"/>
      <c r="AG16" s="484"/>
      <c r="AH16" s="484"/>
      <c r="AI16" s="434">
        <v>13</v>
      </c>
      <c r="AJ16" s="435">
        <v>6</v>
      </c>
      <c r="AK16" s="434">
        <v>8</v>
      </c>
      <c r="AL16" s="451">
        <v>11</v>
      </c>
      <c r="AM16" s="434"/>
      <c r="AN16" s="435"/>
      <c r="AO16" s="434">
        <v>5</v>
      </c>
      <c r="AP16" s="450">
        <v>1</v>
      </c>
      <c r="AQ16" s="233"/>
      <c r="AR16" s="230"/>
      <c r="AS16" s="231"/>
      <c r="AT16" s="232"/>
    </row>
    <row r="17" spans="1:46" ht="13.15" customHeight="1">
      <c r="A17" s="411">
        <v>13</v>
      </c>
      <c r="B17" s="459" t="s">
        <v>288</v>
      </c>
      <c r="C17" s="460" t="s">
        <v>233</v>
      </c>
      <c r="D17" s="9">
        <f t="shared" si="0"/>
        <v>49</v>
      </c>
      <c r="E17" s="16">
        <f>SUM(P17+X17+Z17+AJ17)</f>
        <v>42</v>
      </c>
      <c r="F17" s="48">
        <f>SUM(T17)</f>
        <v>7</v>
      </c>
      <c r="G17" s="255"/>
      <c r="H17" s="251"/>
      <c r="I17" s="96"/>
      <c r="J17" s="251"/>
      <c r="K17" s="82">
        <v>10</v>
      </c>
      <c r="L17" s="81">
        <v>9</v>
      </c>
      <c r="M17" s="82">
        <v>11</v>
      </c>
      <c r="N17" s="81">
        <v>8</v>
      </c>
      <c r="O17" s="82">
        <v>9</v>
      </c>
      <c r="P17" s="335">
        <v>10</v>
      </c>
      <c r="Q17" s="82"/>
      <c r="R17" s="81"/>
      <c r="S17" s="82">
        <v>12</v>
      </c>
      <c r="T17" s="332">
        <v>7</v>
      </c>
      <c r="U17" s="363">
        <v>10</v>
      </c>
      <c r="V17" s="487">
        <v>9</v>
      </c>
      <c r="W17" s="363">
        <v>9</v>
      </c>
      <c r="X17" s="335">
        <v>10</v>
      </c>
      <c r="Y17" s="363">
        <v>8</v>
      </c>
      <c r="Z17" s="335">
        <v>11</v>
      </c>
      <c r="AA17" s="363"/>
      <c r="AB17" s="487"/>
      <c r="AC17" s="363"/>
      <c r="AD17" s="487"/>
      <c r="AE17" s="487"/>
      <c r="AF17" s="487"/>
      <c r="AG17" s="484"/>
      <c r="AH17" s="484"/>
      <c r="AI17" s="434">
        <v>8</v>
      </c>
      <c r="AJ17" s="451">
        <v>11</v>
      </c>
      <c r="AK17" s="434"/>
      <c r="AL17" s="435"/>
      <c r="AM17" s="434"/>
      <c r="AN17" s="435"/>
      <c r="AO17" s="434"/>
      <c r="AP17" s="450"/>
      <c r="AQ17" s="233"/>
      <c r="AR17" s="230"/>
      <c r="AS17" s="231"/>
      <c r="AT17" s="232"/>
    </row>
    <row r="18" spans="1:46" ht="13.15" customHeight="1">
      <c r="A18" s="236">
        <v>14</v>
      </c>
      <c r="B18" s="447" t="s">
        <v>270</v>
      </c>
      <c r="C18" s="167" t="s">
        <v>39</v>
      </c>
      <c r="D18" s="9">
        <f t="shared" si="0"/>
        <v>48</v>
      </c>
      <c r="E18" s="16">
        <f>SUM(V18+X18+AJ18+AL18)</f>
        <v>46</v>
      </c>
      <c r="F18" s="48">
        <f>SUM(J18)</f>
        <v>2</v>
      </c>
      <c r="G18" s="255"/>
      <c r="H18" s="251"/>
      <c r="I18" s="96">
        <v>10</v>
      </c>
      <c r="J18" s="332">
        <v>2</v>
      </c>
      <c r="K18" s="82">
        <v>15</v>
      </c>
      <c r="L18" s="81">
        <v>4</v>
      </c>
      <c r="M18" s="82">
        <v>16</v>
      </c>
      <c r="N18" s="81">
        <v>3</v>
      </c>
      <c r="O18" s="82">
        <v>18</v>
      </c>
      <c r="P18" s="81">
        <v>1</v>
      </c>
      <c r="Q18" s="82"/>
      <c r="R18" s="81"/>
      <c r="S18" s="82"/>
      <c r="T18" s="294"/>
      <c r="U18" s="363">
        <v>8</v>
      </c>
      <c r="V18" s="335">
        <v>11</v>
      </c>
      <c r="W18" s="363">
        <v>10</v>
      </c>
      <c r="X18" s="335">
        <v>9</v>
      </c>
      <c r="Y18" s="363">
        <v>15</v>
      </c>
      <c r="Z18" s="487">
        <v>4</v>
      </c>
      <c r="AA18" s="363">
        <v>7</v>
      </c>
      <c r="AB18" s="487">
        <v>5</v>
      </c>
      <c r="AC18" s="363">
        <v>8</v>
      </c>
      <c r="AD18" s="487">
        <v>3</v>
      </c>
      <c r="AE18" s="363">
        <v>5</v>
      </c>
      <c r="AF18" s="489">
        <v>2</v>
      </c>
      <c r="AG18" s="485"/>
      <c r="AH18" s="485"/>
      <c r="AI18" s="434">
        <v>6</v>
      </c>
      <c r="AJ18" s="451">
        <v>13</v>
      </c>
      <c r="AK18" s="434">
        <v>6</v>
      </c>
      <c r="AL18" s="451">
        <v>13</v>
      </c>
      <c r="AM18" s="434">
        <v>7</v>
      </c>
      <c r="AN18" s="435">
        <v>5</v>
      </c>
      <c r="AO18" s="434"/>
      <c r="AP18" s="450"/>
      <c r="AQ18" s="233"/>
      <c r="AR18" s="230"/>
      <c r="AS18" s="231"/>
      <c r="AT18" s="232"/>
    </row>
    <row r="19" spans="1:46" ht="13.15" customHeight="1">
      <c r="A19" s="236">
        <v>15</v>
      </c>
      <c r="B19" s="447" t="s">
        <v>173</v>
      </c>
      <c r="C19" s="167" t="s">
        <v>43</v>
      </c>
      <c r="D19" s="9">
        <f t="shared" si="0"/>
        <v>39</v>
      </c>
      <c r="E19" s="16">
        <f>SUM(X19+AB19+AD19+AJ19)</f>
        <v>30</v>
      </c>
      <c r="F19" s="48">
        <f>SUM(H19+J19)</f>
        <v>9</v>
      </c>
      <c r="G19" s="255">
        <v>15</v>
      </c>
      <c r="H19" s="332">
        <v>4</v>
      </c>
      <c r="I19" s="96">
        <v>7</v>
      </c>
      <c r="J19" s="332">
        <v>5</v>
      </c>
      <c r="K19" s="82"/>
      <c r="L19" s="81"/>
      <c r="M19" s="82">
        <v>17</v>
      </c>
      <c r="N19" s="81">
        <v>2</v>
      </c>
      <c r="O19" s="82"/>
      <c r="P19" s="81"/>
      <c r="Q19" s="82">
        <v>7</v>
      </c>
      <c r="R19" s="81">
        <v>3</v>
      </c>
      <c r="S19" s="82">
        <v>15</v>
      </c>
      <c r="T19" s="294">
        <v>4</v>
      </c>
      <c r="U19" s="363">
        <v>14</v>
      </c>
      <c r="V19" s="487">
        <v>5</v>
      </c>
      <c r="W19" s="363">
        <v>11</v>
      </c>
      <c r="X19" s="335">
        <v>8</v>
      </c>
      <c r="Y19" s="363">
        <v>14</v>
      </c>
      <c r="Z19" s="487">
        <v>5</v>
      </c>
      <c r="AA19" s="363">
        <v>5</v>
      </c>
      <c r="AB19" s="335">
        <v>7</v>
      </c>
      <c r="AC19" s="363">
        <v>4</v>
      </c>
      <c r="AD19" s="335">
        <v>7</v>
      </c>
      <c r="AE19" s="487"/>
      <c r="AF19" s="487"/>
      <c r="AG19" s="484"/>
      <c r="AH19" s="484"/>
      <c r="AI19" s="434">
        <v>11</v>
      </c>
      <c r="AJ19" s="451">
        <v>8</v>
      </c>
      <c r="AK19" s="434"/>
      <c r="AL19" s="435"/>
      <c r="AM19" s="434">
        <v>6</v>
      </c>
      <c r="AN19" s="435">
        <v>6</v>
      </c>
      <c r="AO19" s="434">
        <v>4</v>
      </c>
      <c r="AP19" s="450">
        <v>2</v>
      </c>
      <c r="AQ19" s="233"/>
      <c r="AR19" s="230"/>
      <c r="AS19" s="231"/>
      <c r="AT19" s="232"/>
    </row>
    <row r="20" spans="1:46" ht="13.15" customHeight="1">
      <c r="A20" s="236">
        <v>16</v>
      </c>
      <c r="B20" s="447" t="s">
        <v>263</v>
      </c>
      <c r="C20" s="167" t="s">
        <v>86</v>
      </c>
      <c r="D20" s="9">
        <f t="shared" si="0"/>
        <v>37</v>
      </c>
      <c r="E20" s="16">
        <f>SUM(R20+Z20+AB20+AL20)</f>
        <v>24</v>
      </c>
      <c r="F20" s="48">
        <f>SUM(H20+J20)</f>
        <v>13</v>
      </c>
      <c r="G20" s="255">
        <v>13</v>
      </c>
      <c r="H20" s="332">
        <v>6</v>
      </c>
      <c r="I20" s="96">
        <v>5</v>
      </c>
      <c r="J20" s="332">
        <v>7</v>
      </c>
      <c r="K20" s="82">
        <v>17</v>
      </c>
      <c r="L20" s="81">
        <v>2</v>
      </c>
      <c r="M20" s="82">
        <v>15</v>
      </c>
      <c r="N20" s="81">
        <v>4</v>
      </c>
      <c r="O20" s="82">
        <v>17</v>
      </c>
      <c r="P20" s="81">
        <v>2</v>
      </c>
      <c r="Q20" s="82">
        <v>4</v>
      </c>
      <c r="R20" s="335">
        <v>6</v>
      </c>
      <c r="S20" s="82"/>
      <c r="T20" s="294"/>
      <c r="U20" s="363">
        <v>17</v>
      </c>
      <c r="V20" s="487">
        <v>2</v>
      </c>
      <c r="W20" s="363">
        <v>14</v>
      </c>
      <c r="X20" s="487">
        <v>5</v>
      </c>
      <c r="Y20" s="363">
        <v>13</v>
      </c>
      <c r="Z20" s="335">
        <v>6</v>
      </c>
      <c r="AA20" s="363">
        <v>6</v>
      </c>
      <c r="AB20" s="335">
        <v>6</v>
      </c>
      <c r="AC20" s="363">
        <v>6</v>
      </c>
      <c r="AD20" s="487">
        <v>5</v>
      </c>
      <c r="AE20" s="487"/>
      <c r="AF20" s="487"/>
      <c r="AG20" s="484"/>
      <c r="AH20" s="484"/>
      <c r="AI20" s="434">
        <v>17</v>
      </c>
      <c r="AJ20" s="435">
        <v>2</v>
      </c>
      <c r="AK20" s="434">
        <v>13</v>
      </c>
      <c r="AL20" s="451">
        <v>6</v>
      </c>
      <c r="AM20" s="434">
        <v>8</v>
      </c>
      <c r="AN20" s="435">
        <v>4</v>
      </c>
      <c r="AO20" s="434"/>
      <c r="AP20" s="450"/>
      <c r="AQ20" s="233"/>
      <c r="AR20" s="230"/>
      <c r="AS20" s="231"/>
      <c r="AT20" s="232"/>
    </row>
    <row r="21" spans="1:46" ht="13.15" customHeight="1">
      <c r="A21" s="236">
        <v>17</v>
      </c>
      <c r="B21" s="447" t="s">
        <v>261</v>
      </c>
      <c r="C21" s="167" t="s">
        <v>177</v>
      </c>
      <c r="D21" s="9">
        <f t="shared" si="0"/>
        <v>37</v>
      </c>
      <c r="E21" s="16">
        <f>SUM(P21+V21+X21+AL21)</f>
        <v>29</v>
      </c>
      <c r="F21" s="48">
        <f>SUM(H21)</f>
        <v>8</v>
      </c>
      <c r="G21" s="255">
        <v>11</v>
      </c>
      <c r="H21" s="332">
        <v>8</v>
      </c>
      <c r="I21" s="96"/>
      <c r="J21" s="251"/>
      <c r="K21" s="82">
        <v>13</v>
      </c>
      <c r="L21" s="81">
        <v>6</v>
      </c>
      <c r="M21" s="82"/>
      <c r="N21" s="81"/>
      <c r="O21" s="82">
        <v>12</v>
      </c>
      <c r="P21" s="335">
        <v>7</v>
      </c>
      <c r="Q21" s="82"/>
      <c r="R21" s="81"/>
      <c r="S21" s="82"/>
      <c r="T21" s="294"/>
      <c r="U21" s="363">
        <v>11</v>
      </c>
      <c r="V21" s="335">
        <v>8</v>
      </c>
      <c r="W21" s="363">
        <v>12</v>
      </c>
      <c r="X21" s="335">
        <v>7</v>
      </c>
      <c r="Y21" s="363">
        <v>16</v>
      </c>
      <c r="Z21" s="487">
        <v>3</v>
      </c>
      <c r="AA21" s="363"/>
      <c r="AB21" s="487"/>
      <c r="AC21" s="363"/>
      <c r="AD21" s="487"/>
      <c r="AE21" s="487"/>
      <c r="AF21" s="487"/>
      <c r="AG21" s="484"/>
      <c r="AH21" s="484"/>
      <c r="AI21" s="434">
        <v>16</v>
      </c>
      <c r="AJ21" s="435">
        <v>3</v>
      </c>
      <c r="AK21" s="434">
        <v>12</v>
      </c>
      <c r="AL21" s="451">
        <v>7</v>
      </c>
      <c r="AM21" s="434"/>
      <c r="AN21" s="435"/>
      <c r="AO21" s="434"/>
      <c r="AP21" s="450"/>
      <c r="AQ21" s="233"/>
      <c r="AR21" s="230"/>
      <c r="AS21" s="231"/>
      <c r="AT21" s="232"/>
    </row>
    <row r="22" spans="1:46" ht="13.15" customHeight="1">
      <c r="A22" s="236">
        <v>18</v>
      </c>
      <c r="B22" s="447" t="s">
        <v>266</v>
      </c>
      <c r="C22" s="167" t="s">
        <v>86</v>
      </c>
      <c r="D22" s="9">
        <f t="shared" si="0"/>
        <v>34</v>
      </c>
      <c r="E22" s="16">
        <f>SUM(N22+R22+V22+AB22)</f>
        <v>23</v>
      </c>
      <c r="F22" s="48">
        <f>SUM(J22+T22)</f>
        <v>11</v>
      </c>
      <c r="G22" s="255">
        <v>17</v>
      </c>
      <c r="H22" s="251">
        <v>2</v>
      </c>
      <c r="I22" s="96">
        <v>7</v>
      </c>
      <c r="J22" s="332">
        <v>7</v>
      </c>
      <c r="K22" s="82"/>
      <c r="L22" s="81"/>
      <c r="M22" s="82">
        <v>14</v>
      </c>
      <c r="N22" s="335">
        <v>5</v>
      </c>
      <c r="O22" s="82">
        <v>14</v>
      </c>
      <c r="P22" s="81">
        <v>5</v>
      </c>
      <c r="Q22" s="82">
        <v>4</v>
      </c>
      <c r="R22" s="335">
        <v>6</v>
      </c>
      <c r="S22" s="82">
        <v>14</v>
      </c>
      <c r="T22" s="332">
        <v>4</v>
      </c>
      <c r="U22" s="363">
        <v>13</v>
      </c>
      <c r="V22" s="335">
        <v>6</v>
      </c>
      <c r="W22" s="363">
        <v>17</v>
      </c>
      <c r="X22" s="487">
        <v>2</v>
      </c>
      <c r="Y22" s="363"/>
      <c r="Z22" s="487"/>
      <c r="AA22" s="363">
        <v>6</v>
      </c>
      <c r="AB22" s="335">
        <v>6</v>
      </c>
      <c r="AC22" s="363">
        <v>6</v>
      </c>
      <c r="AD22" s="487">
        <v>5</v>
      </c>
      <c r="AE22" s="487"/>
      <c r="AF22" s="487"/>
      <c r="AG22" s="484"/>
      <c r="AH22" s="484"/>
      <c r="AI22" s="434">
        <v>15</v>
      </c>
      <c r="AJ22" s="435">
        <v>4</v>
      </c>
      <c r="AK22" s="434">
        <v>15</v>
      </c>
      <c r="AL22" s="435">
        <v>4</v>
      </c>
      <c r="AM22" s="434">
        <v>8</v>
      </c>
      <c r="AN22" s="435">
        <v>4</v>
      </c>
      <c r="AO22" s="434"/>
      <c r="AP22" s="450"/>
      <c r="AQ22" s="233"/>
      <c r="AR22" s="230"/>
      <c r="AS22" s="231"/>
      <c r="AT22" s="232"/>
    </row>
    <row r="23" spans="1:46" ht="13.15" customHeight="1">
      <c r="A23" s="236">
        <v>19</v>
      </c>
      <c r="B23" s="447" t="s">
        <v>265</v>
      </c>
      <c r="C23" s="167" t="s">
        <v>68</v>
      </c>
      <c r="D23" s="9">
        <f t="shared" si="0"/>
        <v>32</v>
      </c>
      <c r="E23" s="16">
        <f>SUM(AB23+AD23+AL23+AN23)</f>
        <v>23</v>
      </c>
      <c r="F23" s="48">
        <f>SUM(H23+J23)</f>
        <v>9</v>
      </c>
      <c r="G23" s="255">
        <v>16</v>
      </c>
      <c r="H23" s="332">
        <v>3</v>
      </c>
      <c r="I23" s="96">
        <v>6</v>
      </c>
      <c r="J23" s="332">
        <v>6</v>
      </c>
      <c r="K23" s="82"/>
      <c r="L23" s="81"/>
      <c r="M23" s="82"/>
      <c r="N23" s="81"/>
      <c r="O23" s="82">
        <v>16</v>
      </c>
      <c r="P23" s="81">
        <v>3</v>
      </c>
      <c r="Q23" s="82">
        <v>9</v>
      </c>
      <c r="R23" s="81">
        <v>1</v>
      </c>
      <c r="S23" s="82">
        <v>17</v>
      </c>
      <c r="T23" s="294">
        <v>1</v>
      </c>
      <c r="U23" s="363"/>
      <c r="V23" s="487"/>
      <c r="W23" s="363">
        <v>16</v>
      </c>
      <c r="X23" s="487">
        <v>3</v>
      </c>
      <c r="Y23" s="363"/>
      <c r="Z23" s="487"/>
      <c r="AA23" s="363">
        <v>8</v>
      </c>
      <c r="AB23" s="335">
        <v>4</v>
      </c>
      <c r="AC23" s="363">
        <v>5</v>
      </c>
      <c r="AD23" s="335">
        <v>6</v>
      </c>
      <c r="AE23" s="487"/>
      <c r="AF23" s="487"/>
      <c r="AG23" s="484"/>
      <c r="AH23" s="484"/>
      <c r="AI23" s="434"/>
      <c r="AJ23" s="435"/>
      <c r="AK23" s="434">
        <v>14</v>
      </c>
      <c r="AL23" s="451">
        <v>5</v>
      </c>
      <c r="AM23" s="434">
        <v>4</v>
      </c>
      <c r="AN23" s="451">
        <v>8</v>
      </c>
      <c r="AO23" s="434">
        <v>3</v>
      </c>
      <c r="AP23" s="450">
        <v>3</v>
      </c>
      <c r="AQ23" s="233"/>
      <c r="AR23" s="230"/>
      <c r="AS23" s="231"/>
      <c r="AT23" s="232"/>
    </row>
    <row r="24" spans="1:46" ht="13.15" customHeight="1">
      <c r="A24" s="236">
        <v>20</v>
      </c>
      <c r="B24" s="447" t="s">
        <v>287</v>
      </c>
      <c r="C24" s="167" t="s">
        <v>37</v>
      </c>
      <c r="D24" s="9">
        <f t="shared" si="0"/>
        <v>27</v>
      </c>
      <c r="E24" s="16">
        <f>SUM(L24+N24+P24)</f>
        <v>27</v>
      </c>
      <c r="F24" s="48">
        <f>SUM(H24)</f>
        <v>0</v>
      </c>
      <c r="G24" s="255"/>
      <c r="H24" s="251"/>
      <c r="I24" s="96"/>
      <c r="J24" s="251"/>
      <c r="K24" s="82">
        <v>7</v>
      </c>
      <c r="L24" s="335">
        <v>12</v>
      </c>
      <c r="M24" s="82">
        <v>10</v>
      </c>
      <c r="N24" s="335">
        <v>9</v>
      </c>
      <c r="O24" s="82">
        <v>13</v>
      </c>
      <c r="P24" s="335">
        <v>6</v>
      </c>
      <c r="Q24" s="82"/>
      <c r="R24" s="81"/>
      <c r="S24" s="82"/>
      <c r="T24" s="294"/>
      <c r="U24" s="363"/>
      <c r="V24" s="487"/>
      <c r="W24" s="363"/>
      <c r="X24" s="487"/>
      <c r="Y24" s="363"/>
      <c r="Z24" s="487"/>
      <c r="AA24" s="363"/>
      <c r="AB24" s="487"/>
      <c r="AC24" s="363"/>
      <c r="AD24" s="487"/>
      <c r="AE24" s="487"/>
      <c r="AF24" s="487"/>
      <c r="AG24" s="484"/>
      <c r="AH24" s="484"/>
      <c r="AI24" s="434"/>
      <c r="AJ24" s="435"/>
      <c r="AK24" s="434"/>
      <c r="AL24" s="435"/>
      <c r="AM24" s="434"/>
      <c r="AN24" s="435"/>
      <c r="AO24" s="434"/>
      <c r="AP24" s="450"/>
      <c r="AQ24" s="233"/>
      <c r="AR24" s="230"/>
      <c r="AS24" s="231"/>
      <c r="AT24" s="232"/>
    </row>
    <row r="25" spans="1:46" ht="13.15" customHeight="1">
      <c r="A25" s="236">
        <v>21</v>
      </c>
      <c r="B25" s="447" t="s">
        <v>269</v>
      </c>
      <c r="C25" s="167" t="s">
        <v>39</v>
      </c>
      <c r="D25" s="9">
        <f t="shared" si="0"/>
        <v>24</v>
      </c>
      <c r="E25" s="16">
        <f>SUM(X25+AD25+AJ25+AN25)</f>
        <v>18</v>
      </c>
      <c r="F25" s="48">
        <f>SUM(J25+T25)</f>
        <v>6</v>
      </c>
      <c r="G25" s="255"/>
      <c r="H25" s="251"/>
      <c r="I25" s="96">
        <v>9</v>
      </c>
      <c r="J25" s="332">
        <v>3</v>
      </c>
      <c r="K25" s="82"/>
      <c r="L25" s="81"/>
      <c r="M25" s="82">
        <v>18</v>
      </c>
      <c r="N25" s="81">
        <v>1</v>
      </c>
      <c r="O25" s="82"/>
      <c r="P25" s="81"/>
      <c r="Q25" s="82">
        <v>8</v>
      </c>
      <c r="R25" s="81">
        <v>2</v>
      </c>
      <c r="S25" s="82">
        <v>16</v>
      </c>
      <c r="T25" s="332">
        <v>3</v>
      </c>
      <c r="U25" s="363">
        <v>16</v>
      </c>
      <c r="V25" s="487">
        <v>3</v>
      </c>
      <c r="W25" s="363">
        <v>15</v>
      </c>
      <c r="X25" s="335">
        <v>4</v>
      </c>
      <c r="Y25" s="363">
        <v>17</v>
      </c>
      <c r="Z25" s="487">
        <v>2</v>
      </c>
      <c r="AA25" s="363"/>
      <c r="AB25" s="487"/>
      <c r="AC25" s="363">
        <v>7</v>
      </c>
      <c r="AD25" s="335">
        <v>4</v>
      </c>
      <c r="AE25" s="363">
        <v>5</v>
      </c>
      <c r="AF25" s="489">
        <v>2</v>
      </c>
      <c r="AG25" s="485"/>
      <c r="AH25" s="485"/>
      <c r="AI25" s="434">
        <v>14</v>
      </c>
      <c r="AJ25" s="440">
        <v>5</v>
      </c>
      <c r="AK25" s="434"/>
      <c r="AL25" s="435"/>
      <c r="AM25" s="434">
        <v>7</v>
      </c>
      <c r="AN25" s="440">
        <v>5</v>
      </c>
      <c r="AO25" s="434"/>
      <c r="AP25" s="450"/>
      <c r="AQ25" s="233"/>
      <c r="AR25" s="230"/>
      <c r="AS25" s="231"/>
      <c r="AT25" s="232"/>
    </row>
    <row r="26" spans="1:46" ht="13.15" customHeight="1">
      <c r="A26" s="236">
        <v>22</v>
      </c>
      <c r="B26" s="447" t="s">
        <v>267</v>
      </c>
      <c r="C26" s="167" t="s">
        <v>121</v>
      </c>
      <c r="D26" s="9">
        <f t="shared" si="0"/>
        <v>16</v>
      </c>
      <c r="E26" s="16">
        <f>SUM(R26+AB26+AD26+AN26)</f>
        <v>12</v>
      </c>
      <c r="F26" s="48">
        <f>SUM(H26+J27)</f>
        <v>4</v>
      </c>
      <c r="G26" s="255">
        <v>18</v>
      </c>
      <c r="H26" s="332">
        <v>1</v>
      </c>
      <c r="I26" s="96">
        <v>8</v>
      </c>
      <c r="J26" s="332">
        <v>4</v>
      </c>
      <c r="K26" s="82"/>
      <c r="L26" s="81"/>
      <c r="M26" s="82"/>
      <c r="N26" s="81"/>
      <c r="O26" s="82"/>
      <c r="P26" s="81"/>
      <c r="Q26" s="82">
        <v>5</v>
      </c>
      <c r="R26" s="335">
        <v>5</v>
      </c>
      <c r="S26" s="82"/>
      <c r="T26" s="294"/>
      <c r="U26" s="363"/>
      <c r="V26" s="487"/>
      <c r="W26" s="363"/>
      <c r="X26" s="487"/>
      <c r="Y26" s="363">
        <v>18</v>
      </c>
      <c r="Z26" s="487">
        <v>1</v>
      </c>
      <c r="AA26" s="363">
        <v>9</v>
      </c>
      <c r="AB26" s="335">
        <v>3</v>
      </c>
      <c r="AC26" s="363">
        <v>9</v>
      </c>
      <c r="AD26" s="335">
        <v>2</v>
      </c>
      <c r="AE26" s="487"/>
      <c r="AF26" s="487"/>
      <c r="AG26" s="484"/>
      <c r="AH26" s="484"/>
      <c r="AI26" s="434"/>
      <c r="AJ26" s="435"/>
      <c r="AK26" s="434"/>
      <c r="AL26" s="435"/>
      <c r="AM26" s="434">
        <v>10</v>
      </c>
      <c r="AN26" s="440">
        <v>2</v>
      </c>
      <c r="AO26" s="434"/>
      <c r="AP26" s="450"/>
      <c r="AQ26" s="233"/>
      <c r="AR26" s="230"/>
      <c r="AS26" s="231"/>
      <c r="AT26" s="232"/>
    </row>
    <row r="27" spans="1:46" ht="13.15" customHeight="1">
      <c r="A27" s="236">
        <v>23</v>
      </c>
      <c r="B27" s="447" t="s">
        <v>268</v>
      </c>
      <c r="C27" s="167" t="s">
        <v>39</v>
      </c>
      <c r="D27" s="9">
        <f t="shared" si="0"/>
        <v>15</v>
      </c>
      <c r="E27" s="16">
        <f>SUM(R27+AD27+AL27+AN27)</f>
        <v>11</v>
      </c>
      <c r="F27" s="48">
        <f>SUM(J27+T27)</f>
        <v>4</v>
      </c>
      <c r="G27" s="255"/>
      <c r="H27" s="251"/>
      <c r="I27" s="96">
        <v>9</v>
      </c>
      <c r="J27" s="332">
        <v>3</v>
      </c>
      <c r="K27" s="82"/>
      <c r="L27" s="81"/>
      <c r="M27" s="82"/>
      <c r="N27" s="81"/>
      <c r="O27" s="82"/>
      <c r="P27" s="81"/>
      <c r="Q27" s="82">
        <v>8</v>
      </c>
      <c r="R27" s="335">
        <v>2</v>
      </c>
      <c r="S27" s="82">
        <v>18</v>
      </c>
      <c r="T27" s="332">
        <v>1</v>
      </c>
      <c r="U27" s="363">
        <v>18</v>
      </c>
      <c r="V27" s="487">
        <v>1</v>
      </c>
      <c r="W27" s="363"/>
      <c r="X27" s="487"/>
      <c r="Y27" s="363"/>
      <c r="Z27" s="487"/>
      <c r="AA27" s="363"/>
      <c r="AB27" s="487"/>
      <c r="AC27" s="363">
        <v>7</v>
      </c>
      <c r="AD27" s="335">
        <v>4</v>
      </c>
      <c r="AE27" s="487"/>
      <c r="AF27" s="487"/>
      <c r="AG27" s="484"/>
      <c r="AH27" s="484"/>
      <c r="AI27" s="434"/>
      <c r="AJ27" s="435"/>
      <c r="AK27" s="434">
        <v>17</v>
      </c>
      <c r="AL27" s="440">
        <v>2</v>
      </c>
      <c r="AM27" s="434">
        <v>9</v>
      </c>
      <c r="AN27" s="440">
        <v>3</v>
      </c>
      <c r="AO27" s="434"/>
      <c r="AP27" s="450"/>
      <c r="AQ27" s="233"/>
      <c r="AR27" s="230"/>
      <c r="AS27" s="231"/>
      <c r="AT27" s="232"/>
    </row>
    <row r="28" spans="1:46" ht="13.15" customHeight="1">
      <c r="A28" s="236">
        <v>24</v>
      </c>
      <c r="B28" s="447" t="s">
        <v>271</v>
      </c>
      <c r="C28" s="167" t="s">
        <v>39</v>
      </c>
      <c r="D28" s="9">
        <f t="shared" si="0"/>
        <v>13</v>
      </c>
      <c r="E28" s="16">
        <f>SUM(AB28+AD28+AN28)</f>
        <v>11</v>
      </c>
      <c r="F28" s="48">
        <f>SUM(J28)</f>
        <v>2</v>
      </c>
      <c r="G28" s="255"/>
      <c r="H28" s="251"/>
      <c r="I28" s="96">
        <v>10</v>
      </c>
      <c r="J28" s="332">
        <v>2</v>
      </c>
      <c r="K28" s="82"/>
      <c r="L28" s="81"/>
      <c r="M28" s="82"/>
      <c r="N28" s="81"/>
      <c r="O28" s="82"/>
      <c r="P28" s="81"/>
      <c r="Q28" s="82"/>
      <c r="R28" s="81"/>
      <c r="S28" s="82"/>
      <c r="T28" s="294"/>
      <c r="U28" s="363"/>
      <c r="V28" s="487"/>
      <c r="W28" s="363"/>
      <c r="X28" s="487"/>
      <c r="Y28" s="363"/>
      <c r="Z28" s="487"/>
      <c r="AA28" s="363">
        <v>7</v>
      </c>
      <c r="AB28" s="335">
        <v>5</v>
      </c>
      <c r="AC28" s="363">
        <v>8</v>
      </c>
      <c r="AD28" s="335">
        <v>3</v>
      </c>
      <c r="AE28" s="487"/>
      <c r="AF28" s="487"/>
      <c r="AG28" s="484"/>
      <c r="AH28" s="484"/>
      <c r="AI28" s="434"/>
      <c r="AJ28" s="435"/>
      <c r="AK28" s="434"/>
      <c r="AL28" s="435"/>
      <c r="AM28" s="434">
        <v>9</v>
      </c>
      <c r="AN28" s="440">
        <v>3</v>
      </c>
      <c r="AO28" s="434"/>
      <c r="AP28" s="450"/>
      <c r="AQ28" s="233"/>
      <c r="AR28" s="230"/>
      <c r="AS28" s="231"/>
      <c r="AT28" s="232"/>
    </row>
    <row r="29" spans="1:46" ht="13.15" customHeight="1">
      <c r="A29" s="236">
        <v>25</v>
      </c>
      <c r="B29" s="452" t="s">
        <v>290</v>
      </c>
      <c r="C29" s="142" t="s">
        <v>43</v>
      </c>
      <c r="D29" s="9">
        <f t="shared" si="0"/>
        <v>7</v>
      </c>
      <c r="E29" s="16">
        <f>SUM(L29+AB29+AD29+AN29)</f>
        <v>7</v>
      </c>
      <c r="F29" s="48">
        <f>SUM(H29)</f>
        <v>0</v>
      </c>
      <c r="G29" s="255"/>
      <c r="H29" s="251"/>
      <c r="I29" s="96"/>
      <c r="J29" s="251"/>
      <c r="K29" s="82">
        <v>18</v>
      </c>
      <c r="L29" s="335">
        <v>1</v>
      </c>
      <c r="M29" s="82"/>
      <c r="N29" s="81"/>
      <c r="O29" s="82"/>
      <c r="P29" s="81"/>
      <c r="Q29" s="82"/>
      <c r="R29" s="81"/>
      <c r="S29" s="82"/>
      <c r="T29" s="294"/>
      <c r="U29" s="363"/>
      <c r="V29" s="487"/>
      <c r="W29" s="363"/>
      <c r="X29" s="487"/>
      <c r="Y29" s="363"/>
      <c r="Z29" s="487"/>
      <c r="AA29" s="363">
        <v>9</v>
      </c>
      <c r="AB29" s="335">
        <v>3</v>
      </c>
      <c r="AC29" s="363">
        <v>9</v>
      </c>
      <c r="AD29" s="335">
        <v>2</v>
      </c>
      <c r="AE29" s="487"/>
      <c r="AF29" s="487"/>
      <c r="AG29" s="484"/>
      <c r="AH29" s="484"/>
      <c r="AI29" s="434"/>
      <c r="AJ29" s="435"/>
      <c r="AK29" s="434"/>
      <c r="AL29" s="435"/>
      <c r="AM29" s="434">
        <v>11</v>
      </c>
      <c r="AN29" s="440">
        <v>1</v>
      </c>
      <c r="AO29" s="434"/>
      <c r="AP29" s="450"/>
      <c r="AQ29" s="233"/>
      <c r="AR29" s="230"/>
      <c r="AS29" s="231"/>
      <c r="AT29" s="230"/>
    </row>
    <row r="30" spans="1:46" ht="13.15" customHeight="1">
      <c r="A30" s="236">
        <v>26</v>
      </c>
      <c r="B30" s="453" t="s">
        <v>314</v>
      </c>
      <c r="C30" s="175" t="s">
        <v>124</v>
      </c>
      <c r="D30" s="9">
        <f t="shared" si="0"/>
        <v>3</v>
      </c>
      <c r="E30" s="16">
        <f>SUM(AB30+AD30)</f>
        <v>3</v>
      </c>
      <c r="F30" s="48">
        <f>SUM(H30)</f>
        <v>0</v>
      </c>
      <c r="G30" s="255"/>
      <c r="H30" s="251"/>
      <c r="I30" s="96"/>
      <c r="J30" s="251"/>
      <c r="K30" s="82"/>
      <c r="L30" s="81"/>
      <c r="M30" s="82"/>
      <c r="N30" s="253"/>
      <c r="O30" s="253"/>
      <c r="P30" s="81"/>
      <c r="Q30" s="82"/>
      <c r="R30" s="81"/>
      <c r="S30" s="82"/>
      <c r="T30" s="294"/>
      <c r="U30" s="363"/>
      <c r="V30" s="487"/>
      <c r="W30" s="363"/>
      <c r="X30" s="487"/>
      <c r="Y30" s="363"/>
      <c r="Z30" s="487"/>
      <c r="AA30" s="363">
        <v>10</v>
      </c>
      <c r="AB30" s="335">
        <v>2</v>
      </c>
      <c r="AC30" s="363">
        <v>10</v>
      </c>
      <c r="AD30" s="335">
        <v>1</v>
      </c>
      <c r="AE30" s="487"/>
      <c r="AF30" s="487"/>
      <c r="AG30" s="484"/>
      <c r="AH30" s="484"/>
      <c r="AI30" s="434"/>
      <c r="AJ30" s="435"/>
      <c r="AK30" s="434"/>
      <c r="AL30" s="435"/>
      <c r="AM30" s="434"/>
      <c r="AN30" s="435"/>
      <c r="AO30" s="434"/>
      <c r="AP30" s="450"/>
      <c r="AQ30" s="233"/>
      <c r="AR30" s="230"/>
      <c r="AS30" s="231"/>
      <c r="AT30" s="230"/>
    </row>
    <row r="31" spans="1:46" ht="13.15" customHeight="1">
      <c r="A31" s="236">
        <v>27</v>
      </c>
      <c r="B31" s="447" t="s">
        <v>315</v>
      </c>
      <c r="C31" s="167" t="s">
        <v>124</v>
      </c>
      <c r="D31" s="9">
        <f t="shared" si="0"/>
        <v>3</v>
      </c>
      <c r="E31" s="16">
        <f>SUM(AB31+AD31)</f>
        <v>3</v>
      </c>
      <c r="F31" s="48">
        <f>SUM(H31)</f>
        <v>0</v>
      </c>
      <c r="G31" s="255"/>
      <c r="H31" s="251"/>
      <c r="I31" s="96"/>
      <c r="J31" s="251"/>
      <c r="K31" s="82"/>
      <c r="L31" s="81"/>
      <c r="M31" s="82"/>
      <c r="N31" s="253"/>
      <c r="O31" s="253"/>
      <c r="P31" s="81"/>
      <c r="Q31" s="82"/>
      <c r="R31" s="81"/>
      <c r="S31" s="82"/>
      <c r="T31" s="294"/>
      <c r="U31" s="363"/>
      <c r="V31" s="487"/>
      <c r="W31" s="363"/>
      <c r="X31" s="487"/>
      <c r="Y31" s="363"/>
      <c r="Z31" s="487"/>
      <c r="AA31" s="363">
        <v>10</v>
      </c>
      <c r="AB31" s="335">
        <v>2</v>
      </c>
      <c r="AC31" s="363">
        <v>10</v>
      </c>
      <c r="AD31" s="335">
        <v>1</v>
      </c>
      <c r="AE31" s="487"/>
      <c r="AF31" s="487"/>
      <c r="AG31" s="484"/>
      <c r="AH31" s="484"/>
      <c r="AI31" s="434"/>
      <c r="AJ31" s="435"/>
      <c r="AK31" s="434"/>
      <c r="AL31" s="435"/>
      <c r="AM31" s="434"/>
      <c r="AN31" s="435"/>
      <c r="AO31" s="434"/>
      <c r="AP31" s="450"/>
      <c r="AQ31" s="233"/>
      <c r="AR31" s="230"/>
      <c r="AS31" s="231"/>
      <c r="AT31" s="232"/>
    </row>
    <row r="32" spans="1:46" ht="13.15" customHeight="1">
      <c r="A32" s="236">
        <v>28</v>
      </c>
      <c r="B32" s="447" t="s">
        <v>313</v>
      </c>
      <c r="C32" s="167" t="s">
        <v>28</v>
      </c>
      <c r="D32" s="9">
        <f t="shared" si="0"/>
        <v>3</v>
      </c>
      <c r="E32" s="16">
        <f>SUM(X32+AB32+AL32)</f>
        <v>3</v>
      </c>
      <c r="F32" s="48">
        <f>SUM(H32)</f>
        <v>0</v>
      </c>
      <c r="G32" s="255"/>
      <c r="H32" s="251"/>
      <c r="I32" s="96"/>
      <c r="J32" s="251"/>
      <c r="K32" s="82"/>
      <c r="L32" s="81"/>
      <c r="M32" s="82"/>
      <c r="N32" s="81"/>
      <c r="O32" s="82"/>
      <c r="P32" s="81"/>
      <c r="Q32" s="82"/>
      <c r="R32" s="81"/>
      <c r="S32" s="82"/>
      <c r="T32" s="294"/>
      <c r="U32" s="363"/>
      <c r="V32" s="487"/>
      <c r="W32" s="363">
        <v>18</v>
      </c>
      <c r="X32" s="335">
        <v>1</v>
      </c>
      <c r="Y32" s="363"/>
      <c r="Z32" s="487"/>
      <c r="AA32" s="363">
        <v>11</v>
      </c>
      <c r="AB32" s="335">
        <v>1</v>
      </c>
      <c r="AC32" s="363"/>
      <c r="AD32" s="487"/>
      <c r="AE32" s="363">
        <v>6</v>
      </c>
      <c r="AF32" s="489">
        <v>1</v>
      </c>
      <c r="AG32" s="485"/>
      <c r="AH32" s="485"/>
      <c r="AI32" s="434"/>
      <c r="AJ32" s="435"/>
      <c r="AK32" s="434">
        <v>18</v>
      </c>
      <c r="AL32" s="435">
        <v>1</v>
      </c>
      <c r="AM32" s="434"/>
      <c r="AN32" s="435"/>
      <c r="AO32" s="434"/>
      <c r="AP32" s="450"/>
      <c r="AQ32" s="233"/>
      <c r="AR32" s="230"/>
      <c r="AS32" s="231"/>
      <c r="AT32" s="232"/>
    </row>
    <row r="33" spans="1:46" ht="13.15" customHeight="1">
      <c r="A33" s="236">
        <v>29</v>
      </c>
      <c r="B33" s="413" t="s">
        <v>349</v>
      </c>
      <c r="C33" s="167" t="s">
        <v>121</v>
      </c>
      <c r="D33" s="9">
        <f t="shared" si="0"/>
        <v>2</v>
      </c>
      <c r="E33" s="16">
        <f>SUM(AN33)</f>
        <v>2</v>
      </c>
      <c r="F33" s="48">
        <f>SUM(J33)</f>
        <v>0</v>
      </c>
      <c r="G33" s="255"/>
      <c r="H33" s="251"/>
      <c r="I33" s="96"/>
      <c r="J33" s="332"/>
      <c r="K33" s="82"/>
      <c r="L33" s="81"/>
      <c r="M33" s="82"/>
      <c r="N33" s="81"/>
      <c r="O33" s="82"/>
      <c r="P33" s="81"/>
      <c r="Q33" s="82"/>
      <c r="R33" s="81"/>
      <c r="S33" s="82"/>
      <c r="T33" s="294"/>
      <c r="U33" s="363"/>
      <c r="V33" s="487"/>
      <c r="W33" s="363"/>
      <c r="X33" s="487"/>
      <c r="Y33" s="363"/>
      <c r="Z33" s="487"/>
      <c r="AA33" s="363"/>
      <c r="AB33" s="487"/>
      <c r="AC33" s="363"/>
      <c r="AD33" s="487"/>
      <c r="AE33" s="487"/>
      <c r="AF33" s="487"/>
      <c r="AG33" s="484"/>
      <c r="AH33" s="484"/>
      <c r="AI33" s="434"/>
      <c r="AJ33" s="435"/>
      <c r="AK33" s="434"/>
      <c r="AL33" s="435"/>
      <c r="AM33" s="434">
        <v>10</v>
      </c>
      <c r="AN33" s="440">
        <v>2</v>
      </c>
      <c r="AO33" s="434"/>
      <c r="AP33" s="450"/>
      <c r="AQ33" s="233"/>
      <c r="AR33" s="230"/>
      <c r="AS33" s="231"/>
      <c r="AT33" s="232"/>
    </row>
    <row r="34" spans="1:46" ht="13.15" customHeight="1">
      <c r="A34" s="236">
        <v>30</v>
      </c>
      <c r="B34" s="447" t="s">
        <v>272</v>
      </c>
      <c r="C34" s="167" t="s">
        <v>43</v>
      </c>
      <c r="D34" s="9">
        <f t="shared" si="0"/>
        <v>1</v>
      </c>
      <c r="E34" s="156">
        <f>SUM(L34)</f>
        <v>0</v>
      </c>
      <c r="F34" s="48">
        <f>SUM(J34)</f>
        <v>1</v>
      </c>
      <c r="G34" s="255"/>
      <c r="H34" s="251"/>
      <c r="I34" s="96">
        <v>11</v>
      </c>
      <c r="J34" s="332">
        <v>1</v>
      </c>
      <c r="K34" s="82"/>
      <c r="L34" s="81"/>
      <c r="M34" s="82"/>
      <c r="N34" s="81"/>
      <c r="O34" s="82"/>
      <c r="P34" s="81"/>
      <c r="Q34" s="82"/>
      <c r="R34" s="81"/>
      <c r="S34" s="82"/>
      <c r="T34" s="294"/>
      <c r="U34" s="363"/>
      <c r="V34" s="487"/>
      <c r="W34" s="363"/>
      <c r="X34" s="487"/>
      <c r="Y34" s="363"/>
      <c r="Z34" s="487"/>
      <c r="AA34" s="363"/>
      <c r="AB34" s="487"/>
      <c r="AC34" s="363"/>
      <c r="AD34" s="487"/>
      <c r="AE34" s="487"/>
      <c r="AF34" s="487"/>
      <c r="AG34" s="484"/>
      <c r="AH34" s="484"/>
      <c r="AI34" s="434"/>
      <c r="AJ34" s="435"/>
      <c r="AK34" s="434"/>
      <c r="AL34" s="435"/>
      <c r="AM34" s="434"/>
      <c r="AN34" s="435"/>
      <c r="AO34" s="434"/>
      <c r="AP34" s="450"/>
      <c r="AQ34" s="233"/>
      <c r="AR34" s="230"/>
      <c r="AS34" s="231"/>
      <c r="AT34" s="232"/>
    </row>
    <row r="35" spans="1:46" ht="13.15" customHeight="1">
      <c r="A35" s="236">
        <v>31</v>
      </c>
      <c r="B35" s="447" t="s">
        <v>273</v>
      </c>
      <c r="C35" s="167" t="s">
        <v>43</v>
      </c>
      <c r="D35" s="9">
        <f t="shared" si="0"/>
        <v>1</v>
      </c>
      <c r="E35" s="156">
        <f>SUM(L35)</f>
        <v>0</v>
      </c>
      <c r="F35" s="48">
        <f>SUM(J35)</f>
        <v>1</v>
      </c>
      <c r="G35" s="255"/>
      <c r="H35" s="251"/>
      <c r="I35" s="96">
        <v>11</v>
      </c>
      <c r="J35" s="332">
        <v>1</v>
      </c>
      <c r="K35" s="82"/>
      <c r="L35" s="81"/>
      <c r="M35" s="82"/>
      <c r="N35" s="81"/>
      <c r="O35" s="82"/>
      <c r="P35" s="81"/>
      <c r="Q35" s="82"/>
      <c r="R35" s="81"/>
      <c r="S35" s="82"/>
      <c r="T35" s="294"/>
      <c r="U35" s="363"/>
      <c r="V35" s="487"/>
      <c r="W35" s="363"/>
      <c r="X35" s="487"/>
      <c r="Y35" s="363"/>
      <c r="Z35" s="487"/>
      <c r="AA35" s="363"/>
      <c r="AB35" s="487"/>
      <c r="AC35" s="363"/>
      <c r="AD35" s="487"/>
      <c r="AE35" s="487"/>
      <c r="AF35" s="487"/>
      <c r="AG35" s="484"/>
      <c r="AH35" s="484"/>
      <c r="AI35" s="434"/>
      <c r="AJ35" s="435"/>
      <c r="AK35" s="434"/>
      <c r="AL35" s="435"/>
      <c r="AM35" s="434"/>
      <c r="AN35" s="435"/>
      <c r="AO35" s="434"/>
      <c r="AP35" s="450"/>
      <c r="AQ35" s="233"/>
      <c r="AR35" s="230"/>
      <c r="AS35" s="231"/>
      <c r="AT35" s="232"/>
    </row>
    <row r="36" spans="1:46" ht="13.15" customHeight="1">
      <c r="A36" s="236">
        <v>32</v>
      </c>
      <c r="B36" s="413" t="s">
        <v>348</v>
      </c>
      <c r="C36" s="167" t="s">
        <v>38</v>
      </c>
      <c r="D36" s="9">
        <f t="shared" si="0"/>
        <v>1</v>
      </c>
      <c r="E36" s="156">
        <f>SUM(AN36)</f>
        <v>1</v>
      </c>
      <c r="F36" s="48">
        <f>SUM(J36)</f>
        <v>0</v>
      </c>
      <c r="G36" s="255"/>
      <c r="H36" s="251"/>
      <c r="I36" s="96"/>
      <c r="J36" s="332"/>
      <c r="K36" s="82"/>
      <c r="L36" s="81"/>
      <c r="M36" s="82"/>
      <c r="N36" s="81"/>
      <c r="O36" s="82"/>
      <c r="P36" s="81"/>
      <c r="Q36" s="82"/>
      <c r="R36" s="81"/>
      <c r="S36" s="82"/>
      <c r="T36" s="294"/>
      <c r="U36" s="363"/>
      <c r="V36" s="487"/>
      <c r="W36" s="363"/>
      <c r="X36" s="487"/>
      <c r="Y36" s="363"/>
      <c r="Z36" s="487"/>
      <c r="AA36" s="363"/>
      <c r="AB36" s="487"/>
      <c r="AC36" s="363"/>
      <c r="AD36" s="487"/>
      <c r="AE36" s="487"/>
      <c r="AF36" s="487"/>
      <c r="AG36" s="484"/>
      <c r="AH36" s="484"/>
      <c r="AI36" s="434"/>
      <c r="AJ36" s="435"/>
      <c r="AK36" s="434"/>
      <c r="AL36" s="435"/>
      <c r="AM36" s="434">
        <v>11</v>
      </c>
      <c r="AN36" s="440">
        <v>1</v>
      </c>
      <c r="AO36" s="434"/>
      <c r="AP36" s="450"/>
      <c r="AQ36" s="233"/>
      <c r="AR36" s="230"/>
      <c r="AS36" s="231"/>
      <c r="AT36" s="232"/>
    </row>
    <row r="37" spans="1:46" ht="13.15" customHeight="1">
      <c r="A37" s="236">
        <v>33</v>
      </c>
      <c r="B37" s="413" t="s">
        <v>316</v>
      </c>
      <c r="C37" s="167" t="s">
        <v>28</v>
      </c>
      <c r="D37" s="9">
        <f t="shared" si="0"/>
        <v>1</v>
      </c>
      <c r="E37" s="156">
        <f>SUM(AB37)</f>
        <v>1</v>
      </c>
      <c r="F37" s="48">
        <f>SUM(H37)</f>
        <v>0</v>
      </c>
      <c r="G37" s="255"/>
      <c r="H37" s="251"/>
      <c r="I37" s="96"/>
      <c r="J37" s="251"/>
      <c r="K37" s="82"/>
      <c r="L37" s="81"/>
      <c r="M37" s="82"/>
      <c r="N37" s="81"/>
      <c r="O37" s="82"/>
      <c r="P37" s="81"/>
      <c r="Q37" s="82"/>
      <c r="R37" s="81"/>
      <c r="S37" s="82"/>
      <c r="T37" s="294"/>
      <c r="U37" s="363"/>
      <c r="V37" s="487"/>
      <c r="W37" s="363"/>
      <c r="X37" s="487"/>
      <c r="Y37" s="363"/>
      <c r="Z37" s="487"/>
      <c r="AA37" s="363">
        <v>11</v>
      </c>
      <c r="AB37" s="335">
        <v>1</v>
      </c>
      <c r="AC37" s="363"/>
      <c r="AD37" s="487"/>
      <c r="AE37" s="363">
        <v>6</v>
      </c>
      <c r="AF37" s="489">
        <v>1</v>
      </c>
      <c r="AG37" s="485"/>
      <c r="AH37" s="485"/>
      <c r="AI37" s="434"/>
      <c r="AJ37" s="435"/>
      <c r="AK37" s="434"/>
      <c r="AL37" s="435"/>
      <c r="AM37" s="434"/>
      <c r="AN37" s="435"/>
      <c r="AO37" s="434"/>
      <c r="AP37" s="450"/>
      <c r="AQ37" s="233"/>
      <c r="AR37" s="230"/>
      <c r="AS37" s="231"/>
      <c r="AT37" s="232"/>
    </row>
    <row r="38" spans="1:46" ht="13.15" customHeight="1">
      <c r="A38" s="236">
        <v>34</v>
      </c>
      <c r="B38" s="413" t="s">
        <v>317</v>
      </c>
      <c r="C38" s="167" t="s">
        <v>37</v>
      </c>
      <c r="D38" s="353">
        <f t="shared" si="0"/>
        <v>0</v>
      </c>
      <c r="E38" s="16">
        <f>SUM(L38)</f>
        <v>0</v>
      </c>
      <c r="F38" s="48">
        <f>SUM(H38)</f>
        <v>0</v>
      </c>
      <c r="G38" s="255"/>
      <c r="H38" s="251"/>
      <c r="I38" s="96"/>
      <c r="J38" s="251"/>
      <c r="K38" s="82"/>
      <c r="L38" s="81"/>
      <c r="M38" s="82"/>
      <c r="N38" s="253"/>
      <c r="O38" s="253"/>
      <c r="P38" s="81"/>
      <c r="Q38" s="82"/>
      <c r="R38" s="81"/>
      <c r="S38" s="82"/>
      <c r="T38" s="294"/>
      <c r="U38" s="363"/>
      <c r="V38" s="487"/>
      <c r="W38" s="363"/>
      <c r="X38" s="487"/>
      <c r="Y38" s="363"/>
      <c r="Z38" s="487"/>
      <c r="AA38" s="363"/>
      <c r="AB38" s="487"/>
      <c r="AC38" s="363"/>
      <c r="AD38" s="487"/>
      <c r="AE38" s="363">
        <v>4</v>
      </c>
      <c r="AF38" s="489">
        <v>3</v>
      </c>
      <c r="AG38" s="485"/>
      <c r="AH38" s="485"/>
      <c r="AI38" s="434"/>
      <c r="AJ38" s="435"/>
      <c r="AK38" s="434"/>
      <c r="AL38" s="435"/>
      <c r="AM38" s="434"/>
      <c r="AN38" s="435"/>
      <c r="AO38" s="434"/>
      <c r="AP38" s="450"/>
      <c r="AQ38" s="233"/>
      <c r="AR38" s="230"/>
      <c r="AS38" s="231"/>
      <c r="AT38" s="232"/>
    </row>
    <row r="39" spans="1:46" customFormat="1">
      <c r="B39" s="359"/>
      <c r="C39" s="359"/>
      <c r="D39" s="359"/>
      <c r="E39" s="1"/>
      <c r="F39" s="1"/>
      <c r="G39" s="1"/>
      <c r="H39" s="1"/>
      <c r="I39" s="1"/>
      <c r="J39" s="1"/>
      <c r="K39" s="1"/>
      <c r="L39" s="8"/>
      <c r="M39" s="1"/>
      <c r="N39" s="1"/>
      <c r="O39" s="1"/>
      <c r="P39" s="1"/>
      <c r="Q39" s="1"/>
      <c r="R39" s="1"/>
      <c r="S39" s="1"/>
      <c r="T39" s="1"/>
      <c r="AF39" s="1"/>
      <c r="AG39" s="1"/>
      <c r="AH39" s="1"/>
    </row>
    <row r="40" spans="1:46" customFormat="1">
      <c r="B40" s="1"/>
      <c r="C40" s="1"/>
      <c r="D40" s="1"/>
      <c r="E40" s="1"/>
      <c r="F40" s="1"/>
      <c r="G40" s="1"/>
      <c r="H40" s="1"/>
      <c r="I40" s="1"/>
      <c r="J40" s="1"/>
      <c r="K40" s="1"/>
      <c r="L40" s="8"/>
      <c r="M40" s="1"/>
      <c r="N40" s="1"/>
      <c r="O40" s="1"/>
      <c r="P40" s="1"/>
      <c r="Q40" s="1"/>
      <c r="R40" s="1"/>
      <c r="S40" s="1"/>
      <c r="T40" s="1"/>
      <c r="AF40" s="1"/>
      <c r="AG40" s="1"/>
      <c r="AH40" s="1"/>
    </row>
    <row r="41" spans="1:46" customFormat="1">
      <c r="B41" s="1"/>
      <c r="C41" s="1"/>
      <c r="D41" s="1"/>
      <c r="E41" s="1"/>
      <c r="F41" s="1"/>
      <c r="G41" s="1"/>
      <c r="H41" s="1"/>
      <c r="I41" s="1"/>
      <c r="J41" s="1"/>
      <c r="K41" s="1"/>
      <c r="L41" s="8"/>
      <c r="M41" s="1"/>
      <c r="N41" s="1"/>
      <c r="O41" s="1"/>
      <c r="P41" s="1"/>
      <c r="Q41" s="1"/>
      <c r="R41" s="1"/>
      <c r="S41" s="1"/>
      <c r="T41" s="1"/>
      <c r="AF41" s="1"/>
      <c r="AG41" s="1"/>
      <c r="AH41" s="1"/>
    </row>
    <row r="42" spans="1:46" customFormat="1">
      <c r="B42" s="1"/>
      <c r="C42" s="1"/>
      <c r="D42" s="1"/>
      <c r="E42" s="1"/>
      <c r="F42" s="1"/>
      <c r="G42" s="1"/>
      <c r="H42" s="1"/>
      <c r="I42" s="1"/>
      <c r="J42" s="1"/>
      <c r="K42" s="1"/>
      <c r="L42" s="8"/>
      <c r="M42" s="1"/>
      <c r="N42" s="1"/>
      <c r="O42" s="1"/>
      <c r="P42" s="1"/>
      <c r="Q42" s="1"/>
      <c r="R42" s="1"/>
      <c r="S42" s="1"/>
      <c r="T42" s="1"/>
      <c r="AF42" s="1"/>
      <c r="AG42" s="1"/>
      <c r="AH42" s="1"/>
    </row>
    <row r="43" spans="1:46" customFormat="1">
      <c r="B43" s="1"/>
      <c r="C43" s="1"/>
      <c r="D43" s="1"/>
      <c r="E43" s="1"/>
      <c r="F43" s="1"/>
      <c r="G43" s="1"/>
      <c r="H43" s="1"/>
      <c r="I43" s="1"/>
      <c r="J43" s="1"/>
      <c r="K43" s="1"/>
      <c r="L43" s="8"/>
      <c r="M43" s="1"/>
      <c r="N43" s="1"/>
      <c r="O43" s="1"/>
      <c r="P43" s="1"/>
      <c r="Q43" s="1"/>
      <c r="R43" s="1"/>
      <c r="S43" s="1"/>
      <c r="T43" s="1"/>
      <c r="AF43" s="1"/>
      <c r="AG43" s="1"/>
      <c r="AH43" s="1"/>
    </row>
    <row r="44" spans="1:46" customFormat="1">
      <c r="B44" s="1"/>
      <c r="C44" s="1"/>
      <c r="D44" s="1"/>
      <c r="E44" s="1"/>
      <c r="F44" s="1"/>
      <c r="G44" s="1"/>
      <c r="H44" s="1"/>
      <c r="I44" s="1"/>
      <c r="J44" s="1"/>
      <c r="K44" s="1"/>
      <c r="L44" s="8"/>
      <c r="M44" s="1"/>
      <c r="N44" s="1"/>
      <c r="O44" s="1"/>
      <c r="P44" s="1"/>
      <c r="Q44" s="1"/>
      <c r="R44" s="1"/>
      <c r="S44" s="1"/>
      <c r="T44" s="1"/>
      <c r="AF44" s="1"/>
      <c r="AG44" s="1"/>
      <c r="AH44" s="1"/>
    </row>
    <row r="45" spans="1:46" customFormat="1">
      <c r="B45" s="1"/>
      <c r="C45" s="1"/>
      <c r="D45" s="1"/>
      <c r="E45" s="1"/>
      <c r="F45" s="1"/>
      <c r="G45" s="1"/>
      <c r="H45" s="1"/>
      <c r="I45" s="1"/>
      <c r="J45" s="1"/>
      <c r="K45" s="1"/>
      <c r="L45" s="8"/>
      <c r="M45" s="1"/>
      <c r="N45" s="1"/>
      <c r="O45" s="1"/>
      <c r="P45" s="1"/>
      <c r="Q45" s="1"/>
      <c r="R45" s="1"/>
      <c r="S45" s="1"/>
      <c r="T45" s="1"/>
      <c r="AF45" s="1"/>
      <c r="AG45" s="1"/>
      <c r="AH45" s="1"/>
    </row>
    <row r="46" spans="1:46" customFormat="1">
      <c r="B46" s="1"/>
      <c r="C46" s="1"/>
      <c r="D46" s="1"/>
      <c r="E46" s="1"/>
      <c r="F46" s="1"/>
      <c r="G46" s="1"/>
      <c r="H46" s="1"/>
      <c r="I46" s="1"/>
      <c r="J46" s="1"/>
      <c r="K46" s="1"/>
      <c r="L46" s="8"/>
      <c r="M46" s="1"/>
      <c r="N46" s="1"/>
      <c r="O46" s="1"/>
      <c r="P46" s="1"/>
      <c r="Q46" s="1"/>
      <c r="R46" s="1"/>
      <c r="S46" s="1"/>
      <c r="T46" s="1"/>
      <c r="AF46" s="1"/>
      <c r="AG46" s="1"/>
      <c r="AH46" s="1"/>
    </row>
    <row r="47" spans="1:46" customFormat="1">
      <c r="B47" s="1"/>
      <c r="C47" s="1"/>
      <c r="D47" s="1"/>
      <c r="E47" s="1"/>
      <c r="F47" s="1"/>
      <c r="G47" s="1"/>
      <c r="H47" s="1"/>
      <c r="I47" s="1"/>
      <c r="J47" s="1"/>
      <c r="K47" s="1"/>
      <c r="L47" s="8"/>
      <c r="M47" s="1"/>
      <c r="N47" s="1"/>
      <c r="O47" s="1"/>
      <c r="P47" s="1"/>
      <c r="Q47" s="1"/>
      <c r="R47" s="1"/>
      <c r="S47" s="1"/>
      <c r="T47" s="1"/>
      <c r="AF47" s="1"/>
      <c r="AG47" s="1"/>
      <c r="AH47" s="1"/>
    </row>
    <row r="48" spans="1:46" customFormat="1">
      <c r="B48" s="1"/>
      <c r="C48" s="1"/>
      <c r="D48" s="1"/>
      <c r="E48" s="1"/>
      <c r="F48" s="1"/>
      <c r="G48" s="1"/>
      <c r="H48" s="1"/>
      <c r="I48" s="1"/>
      <c r="J48" s="1"/>
      <c r="K48" s="1"/>
      <c r="L48" s="8"/>
      <c r="M48" s="1"/>
      <c r="N48" s="1"/>
      <c r="O48" s="1"/>
      <c r="P48" s="1"/>
      <c r="Q48" s="1"/>
      <c r="R48" s="1"/>
      <c r="S48" s="1"/>
      <c r="T48" s="1"/>
      <c r="AF48" s="1"/>
      <c r="AG48" s="1"/>
      <c r="AH48" s="1"/>
    </row>
    <row r="49" spans="2:34" customFormat="1">
      <c r="B49" s="1"/>
      <c r="C49" s="1"/>
      <c r="D49" s="1"/>
      <c r="E49" s="1"/>
      <c r="F49" s="1"/>
      <c r="G49" s="1"/>
      <c r="H49" s="1"/>
      <c r="I49" s="1"/>
      <c r="J49" s="1"/>
      <c r="K49" s="1"/>
      <c r="L49" s="8"/>
      <c r="M49" s="1"/>
      <c r="N49" s="1"/>
      <c r="O49" s="1"/>
      <c r="P49" s="1"/>
      <c r="Q49" s="1"/>
      <c r="R49" s="1"/>
      <c r="S49" s="1"/>
      <c r="T49" s="1"/>
      <c r="AF49" s="1"/>
      <c r="AG49" s="1"/>
      <c r="AH49" s="1"/>
    </row>
    <row r="50" spans="2:34" customFormat="1">
      <c r="B50" s="1"/>
      <c r="C50" s="1"/>
      <c r="D50" s="1"/>
      <c r="E50" s="1"/>
      <c r="F50" s="1"/>
      <c r="G50" s="1"/>
      <c r="H50" s="1"/>
      <c r="I50" s="1"/>
      <c r="J50" s="1"/>
      <c r="K50" s="1"/>
      <c r="L50" s="8"/>
      <c r="M50" s="1"/>
      <c r="N50" s="1"/>
      <c r="O50" s="1"/>
      <c r="P50" s="1"/>
      <c r="Q50" s="1"/>
      <c r="R50" s="1"/>
      <c r="S50" s="1"/>
      <c r="T50" s="1"/>
      <c r="AF50" s="1"/>
      <c r="AG50" s="1"/>
      <c r="AH50" s="1"/>
    </row>
    <row r="51" spans="2:34" customFormat="1">
      <c r="B51" s="1"/>
      <c r="C51" s="1"/>
      <c r="D51" s="1"/>
      <c r="E51" s="1"/>
      <c r="F51" s="1"/>
      <c r="G51" s="1"/>
      <c r="H51" s="1"/>
      <c r="I51" s="1"/>
      <c r="J51" s="1"/>
      <c r="K51" s="1"/>
      <c r="L51" s="8"/>
      <c r="M51" s="1"/>
      <c r="N51" s="1"/>
      <c r="O51" s="1"/>
      <c r="P51" s="1"/>
      <c r="Q51" s="1"/>
      <c r="R51" s="1"/>
      <c r="S51" s="1"/>
      <c r="T51" s="1"/>
      <c r="AF51" s="1"/>
      <c r="AG51" s="1"/>
      <c r="AH51" s="1"/>
    </row>
    <row r="54" spans="2:34">
      <c r="F54" s="22"/>
      <c r="G54" s="22"/>
    </row>
    <row r="55" spans="2:34">
      <c r="F55" s="22"/>
      <c r="G55" s="22"/>
    </row>
    <row r="56" spans="2:34">
      <c r="F56" s="22"/>
      <c r="G56" s="22"/>
    </row>
    <row r="57" spans="2:34">
      <c r="F57" s="22"/>
      <c r="G57" s="22"/>
    </row>
    <row r="58" spans="2:34">
      <c r="F58" s="22"/>
      <c r="G58" s="22"/>
    </row>
    <row r="59" spans="2:34">
      <c r="F59" s="22"/>
      <c r="G59" s="22"/>
    </row>
    <row r="60" spans="2:34">
      <c r="F60" s="22"/>
      <c r="G60" s="22"/>
    </row>
    <row r="61" spans="2:34">
      <c r="F61" s="22"/>
      <c r="G61" s="22"/>
    </row>
    <row r="62" spans="2:34">
      <c r="F62" s="22"/>
      <c r="G62" s="22"/>
    </row>
    <row r="63" spans="2:34">
      <c r="F63" s="22"/>
      <c r="G63" s="22"/>
    </row>
    <row r="64" spans="2:34">
      <c r="F64" s="22"/>
      <c r="G64" s="22"/>
    </row>
    <row r="65" spans="6:7">
      <c r="F65" s="22"/>
      <c r="G65" s="22"/>
    </row>
    <row r="66" spans="6:7">
      <c r="F66" s="22"/>
      <c r="G66" s="22"/>
    </row>
    <row r="67" spans="6:7">
      <c r="F67" s="22"/>
      <c r="G67" s="22"/>
    </row>
    <row r="68" spans="6:7">
      <c r="F68" s="22"/>
      <c r="G68" s="22"/>
    </row>
    <row r="69" spans="6:7">
      <c r="F69" s="22"/>
      <c r="G69" s="22"/>
    </row>
    <row r="70" spans="6:7">
      <c r="F70" s="22"/>
      <c r="G70" s="22"/>
    </row>
    <row r="71" spans="6:7">
      <c r="F71" s="22"/>
      <c r="G71" s="22"/>
    </row>
    <row r="72" spans="6:7">
      <c r="F72" s="22"/>
      <c r="G72" s="22"/>
    </row>
    <row r="73" spans="6:7">
      <c r="F73" s="22"/>
      <c r="G73" s="22"/>
    </row>
    <row r="74" spans="6:7">
      <c r="F74" s="22"/>
      <c r="G74" s="22"/>
    </row>
    <row r="75" spans="6:7">
      <c r="F75" s="22"/>
      <c r="G75" s="22"/>
    </row>
    <row r="76" spans="6:7">
      <c r="F76" s="22"/>
      <c r="G76" s="22"/>
    </row>
    <row r="77" spans="6:7">
      <c r="F77" s="22"/>
      <c r="G77" s="22"/>
    </row>
    <row r="78" spans="6:7">
      <c r="F78" s="22"/>
      <c r="G78" s="22"/>
    </row>
    <row r="79" spans="6:7">
      <c r="F79" s="22"/>
      <c r="G79" s="22"/>
    </row>
    <row r="80" spans="6:7">
      <c r="F80" s="22"/>
      <c r="G80" s="22"/>
    </row>
    <row r="81" spans="6:7">
      <c r="F81" s="22"/>
      <c r="G81" s="22"/>
    </row>
    <row r="82" spans="6:7">
      <c r="F82" s="22"/>
      <c r="G82" s="22"/>
    </row>
    <row r="83" spans="6:7">
      <c r="F83" s="22"/>
      <c r="G83" s="22"/>
    </row>
    <row r="84" spans="6:7">
      <c r="F84" s="22"/>
      <c r="G84" s="22"/>
    </row>
    <row r="85" spans="6:7">
      <c r="F85" s="22"/>
      <c r="G85" s="22"/>
    </row>
    <row r="86" spans="6:7">
      <c r="F86" s="22"/>
      <c r="G86" s="22"/>
    </row>
    <row r="87" spans="6:7">
      <c r="F87" s="22"/>
      <c r="G87" s="22"/>
    </row>
    <row r="88" spans="6:7">
      <c r="F88" s="22"/>
      <c r="G88" s="22"/>
    </row>
    <row r="89" spans="6:7">
      <c r="F89" s="22"/>
      <c r="G89" s="22"/>
    </row>
    <row r="90" spans="6:7">
      <c r="F90" s="22"/>
      <c r="G90" s="22"/>
    </row>
    <row r="91" spans="6:7">
      <c r="F91" s="22"/>
      <c r="G91" s="22"/>
    </row>
    <row r="92" spans="6:7">
      <c r="F92" s="22"/>
      <c r="G92" s="22"/>
    </row>
    <row r="93" spans="6:7">
      <c r="F93" s="22"/>
      <c r="G93" s="22"/>
    </row>
    <row r="94" spans="6:7">
      <c r="F94" s="22"/>
      <c r="G94" s="22"/>
    </row>
    <row r="95" spans="6:7">
      <c r="F95" s="22"/>
      <c r="G95" s="22"/>
    </row>
    <row r="96" spans="6:7">
      <c r="F96" s="22"/>
      <c r="G96" s="22"/>
    </row>
    <row r="97" spans="6:7">
      <c r="F97" s="22"/>
      <c r="G97" s="22"/>
    </row>
    <row r="98" spans="6:7">
      <c r="F98" s="22"/>
      <c r="G98" s="22"/>
    </row>
    <row r="99" spans="6:7">
      <c r="F99" s="22"/>
      <c r="G99" s="22"/>
    </row>
    <row r="100" spans="6:7">
      <c r="F100" s="22"/>
      <c r="G100" s="22"/>
    </row>
    <row r="101" spans="6:7">
      <c r="F101" s="22"/>
      <c r="G101" s="22"/>
    </row>
    <row r="102" spans="6:7">
      <c r="F102" s="22"/>
      <c r="G102" s="22"/>
    </row>
    <row r="103" spans="6:7">
      <c r="F103" s="22"/>
      <c r="G103" s="22"/>
    </row>
    <row r="104" spans="6:7">
      <c r="F104" s="22"/>
      <c r="G104" s="22"/>
    </row>
    <row r="105" spans="6:7">
      <c r="F105" s="22"/>
      <c r="G105" s="22"/>
    </row>
    <row r="106" spans="6:7">
      <c r="F106" s="22"/>
      <c r="G106" s="22"/>
    </row>
    <row r="107" spans="6:7">
      <c r="F107" s="22"/>
      <c r="G107" s="22"/>
    </row>
    <row r="108" spans="6:7">
      <c r="F108" s="22"/>
      <c r="G108" s="22"/>
    </row>
    <row r="109" spans="6:7">
      <c r="F109" s="22"/>
      <c r="G109" s="22"/>
    </row>
    <row r="110" spans="6:7">
      <c r="F110" s="22"/>
      <c r="G110" s="22"/>
    </row>
    <row r="111" spans="6:7">
      <c r="F111" s="22"/>
      <c r="G111" s="22"/>
    </row>
    <row r="112" spans="6:7">
      <c r="F112" s="22"/>
      <c r="G112" s="22"/>
    </row>
    <row r="113" spans="6:7">
      <c r="F113" s="22"/>
      <c r="G113" s="22"/>
    </row>
    <row r="114" spans="6:7">
      <c r="F114" s="22"/>
      <c r="G114" s="22"/>
    </row>
    <row r="115" spans="6:7">
      <c r="F115" s="22"/>
      <c r="G115" s="22"/>
    </row>
    <row r="116" spans="6:7">
      <c r="F116" s="22"/>
      <c r="G116" s="22"/>
    </row>
    <row r="117" spans="6:7">
      <c r="F117" s="22"/>
      <c r="G117" s="22"/>
    </row>
    <row r="118" spans="6:7">
      <c r="F118" s="22"/>
      <c r="G118" s="22"/>
    </row>
    <row r="119" spans="6:7">
      <c r="F119" s="22"/>
      <c r="G119" s="22"/>
    </row>
    <row r="120" spans="6:7">
      <c r="F120" s="22"/>
      <c r="G120" s="22"/>
    </row>
    <row r="121" spans="6:7">
      <c r="F121" s="22"/>
      <c r="G121" s="22"/>
    </row>
    <row r="122" spans="6:7">
      <c r="F122" s="22"/>
      <c r="G122" s="22"/>
    </row>
    <row r="123" spans="6:7">
      <c r="F123" s="22"/>
      <c r="G123" s="22"/>
    </row>
    <row r="124" spans="6:7">
      <c r="F124" s="22"/>
      <c r="G124" s="22"/>
    </row>
    <row r="125" spans="6:7">
      <c r="F125" s="22"/>
      <c r="G125" s="22"/>
    </row>
    <row r="126" spans="6:7">
      <c r="F126" s="22"/>
      <c r="G126" s="22"/>
    </row>
    <row r="127" spans="6:7">
      <c r="F127" s="22"/>
      <c r="G127" s="22"/>
    </row>
    <row r="128" spans="6:7">
      <c r="F128" s="22"/>
      <c r="G128" s="22"/>
    </row>
    <row r="129" spans="6:7">
      <c r="F129" s="22"/>
      <c r="G129" s="22"/>
    </row>
  </sheetData>
  <sortState ref="A5:AV38">
    <sortCondition descending="1" ref="D5:D38"/>
  </sortState>
  <mergeCells count="5">
    <mergeCell ref="G2:J2"/>
    <mergeCell ref="U2:AF2"/>
    <mergeCell ref="AQ2:AT2"/>
    <mergeCell ref="K2:T2"/>
    <mergeCell ref="AG2:AP2"/>
  </mergeCells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  <ignoredErrors>
    <ignoredError sqref="F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181DEC"/>
  </sheetPr>
  <dimension ref="A1:AV39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H41" sqref="H41"/>
    </sheetView>
  </sheetViews>
  <sheetFormatPr defaultColWidth="9.140625" defaultRowHeight="12.75"/>
  <cols>
    <col min="1" max="1" width="3.7109375" style="22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8.28515625" style="1" customWidth="1"/>
    <col min="12" max="12" width="3.7109375" style="1" customWidth="1"/>
    <col min="13" max="13" width="7.7109375" style="1" customWidth="1"/>
    <col min="14" max="14" width="3.7109375" style="8" customWidth="1"/>
    <col min="15" max="15" width="7.7109375" style="1" customWidth="1"/>
    <col min="16" max="16" width="3.7109375" style="1" customWidth="1"/>
    <col min="17" max="17" width="7.7109375" style="1" customWidth="1"/>
    <col min="18" max="18" width="3.7109375" style="1" customWidth="1"/>
    <col min="19" max="19" width="7.7109375" style="1" customWidth="1"/>
    <col min="20" max="20" width="4.42578125" style="1" customWidth="1"/>
    <col min="21" max="21" width="7.7109375" customWidth="1"/>
    <col min="22" max="22" width="3.7109375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570312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855468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7109375" customWidth="1"/>
    <col min="39" max="39" width="7.7109375" customWidth="1"/>
    <col min="40" max="40" width="3.7109375" customWidth="1"/>
    <col min="41" max="41" width="7.7109375" customWidth="1"/>
    <col min="42" max="42" width="3.7109375" customWidth="1"/>
    <col min="43" max="43" width="7.7109375" customWidth="1"/>
    <col min="44" max="44" width="3.7109375" customWidth="1"/>
    <col min="45" max="45" width="7.7109375" customWidth="1"/>
    <col min="46" max="46" width="3.7109375" customWidth="1"/>
    <col min="47" max="47" width="9.140625" style="1"/>
    <col min="48" max="48" width="3.7109375" style="1" customWidth="1"/>
    <col min="49" max="16384" width="9.140625" style="1"/>
  </cols>
  <sheetData>
    <row r="1" spans="1:48" ht="13.5" thickBot="1"/>
    <row r="2" spans="1:48" ht="13.5" thickBot="1">
      <c r="A2" s="86"/>
      <c r="B2" s="339" t="s">
        <v>193</v>
      </c>
      <c r="C2" s="29"/>
      <c r="D2" s="30"/>
      <c r="E2" s="30"/>
      <c r="F2" s="30"/>
      <c r="G2" s="562" t="s">
        <v>231</v>
      </c>
      <c r="H2" s="563"/>
      <c r="I2" s="563"/>
      <c r="J2" s="564"/>
      <c r="K2" s="571" t="s">
        <v>187</v>
      </c>
      <c r="L2" s="574"/>
      <c r="M2" s="574"/>
      <c r="N2" s="574"/>
      <c r="O2" s="574"/>
      <c r="P2" s="574"/>
      <c r="Q2" s="574"/>
      <c r="R2" s="574"/>
      <c r="S2" s="574"/>
      <c r="T2" s="575"/>
      <c r="U2" s="571" t="s">
        <v>298</v>
      </c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3"/>
      <c r="AG2" s="562" t="s">
        <v>219</v>
      </c>
      <c r="AH2" s="563"/>
      <c r="AI2" s="563"/>
      <c r="AJ2" s="563"/>
      <c r="AK2" s="563"/>
      <c r="AL2" s="563"/>
      <c r="AM2" s="563"/>
      <c r="AN2" s="563"/>
      <c r="AO2" s="563"/>
      <c r="AP2" s="564"/>
      <c r="AQ2" s="568" t="s">
        <v>220</v>
      </c>
      <c r="AR2" s="569"/>
      <c r="AS2" s="569"/>
      <c r="AT2" s="570"/>
      <c r="AU2" s="49"/>
      <c r="AV2" s="49"/>
    </row>
    <row r="3" spans="1:48">
      <c r="A3" s="86"/>
      <c r="B3" s="347" t="s">
        <v>198</v>
      </c>
      <c r="C3" s="31"/>
      <c r="D3" s="28" t="s">
        <v>7</v>
      </c>
      <c r="E3" s="28" t="s">
        <v>11</v>
      </c>
      <c r="F3" s="28" t="s">
        <v>12</v>
      </c>
      <c r="G3" s="121" t="s">
        <v>6</v>
      </c>
      <c r="H3" s="32"/>
      <c r="I3" s="32" t="s">
        <v>6</v>
      </c>
      <c r="J3" s="285"/>
      <c r="K3" s="98" t="s">
        <v>6</v>
      </c>
      <c r="L3" s="98"/>
      <c r="M3" s="98" t="s">
        <v>6</v>
      </c>
      <c r="N3" s="98"/>
      <c r="O3" s="98" t="s">
        <v>6</v>
      </c>
      <c r="P3" s="98"/>
      <c r="Q3" s="98" t="s">
        <v>6</v>
      </c>
      <c r="R3" s="281"/>
      <c r="S3" s="98" t="s">
        <v>6</v>
      </c>
      <c r="T3" s="281"/>
      <c r="U3" s="286" t="s">
        <v>6</v>
      </c>
      <c r="V3" s="204"/>
      <c r="W3" s="204" t="s">
        <v>6</v>
      </c>
      <c r="X3" s="204"/>
      <c r="Y3" s="204" t="s">
        <v>6</v>
      </c>
      <c r="Z3" s="204"/>
      <c r="AA3" s="204" t="s">
        <v>6</v>
      </c>
      <c r="AB3" s="209"/>
      <c r="AC3" s="204" t="s">
        <v>6</v>
      </c>
      <c r="AD3" s="209"/>
      <c r="AE3" s="204" t="s">
        <v>6</v>
      </c>
      <c r="AF3" s="205"/>
      <c r="AG3" s="186" t="s">
        <v>6</v>
      </c>
      <c r="AH3" s="191"/>
      <c r="AI3" s="186" t="s">
        <v>6</v>
      </c>
      <c r="AJ3" s="191"/>
      <c r="AK3" s="159" t="s">
        <v>6</v>
      </c>
      <c r="AL3" s="159"/>
      <c r="AM3" s="159" t="s">
        <v>6</v>
      </c>
      <c r="AN3" s="192"/>
      <c r="AO3" s="159" t="s">
        <v>6</v>
      </c>
      <c r="AP3" s="192"/>
      <c r="AQ3" s="41" t="s">
        <v>6</v>
      </c>
      <c r="AR3" s="42"/>
      <c r="AS3" s="43" t="s">
        <v>6</v>
      </c>
      <c r="AT3" s="44"/>
    </row>
    <row r="4" spans="1:48" s="2" customFormat="1" ht="13.15" customHeight="1">
      <c r="A4" s="87"/>
      <c r="B4" s="57" t="s">
        <v>0</v>
      </c>
      <c r="C4" s="27" t="s">
        <v>8</v>
      </c>
      <c r="D4" s="27" t="s">
        <v>5</v>
      </c>
      <c r="E4" s="27" t="s">
        <v>5</v>
      </c>
      <c r="F4" s="27" t="s">
        <v>5</v>
      </c>
      <c r="G4" s="122" t="s">
        <v>9</v>
      </c>
      <c r="H4" s="58" t="s">
        <v>5</v>
      </c>
      <c r="I4" s="59" t="s">
        <v>10</v>
      </c>
      <c r="J4" s="278" t="s">
        <v>5</v>
      </c>
      <c r="K4" s="71" t="s">
        <v>19</v>
      </c>
      <c r="L4" s="72" t="s">
        <v>5</v>
      </c>
      <c r="M4" s="71" t="s">
        <v>1</v>
      </c>
      <c r="N4" s="72" t="s">
        <v>5</v>
      </c>
      <c r="O4" s="71" t="s">
        <v>3</v>
      </c>
      <c r="P4" s="72" t="s">
        <v>5</v>
      </c>
      <c r="Q4" s="71" t="s">
        <v>4</v>
      </c>
      <c r="R4" s="72" t="s">
        <v>5</v>
      </c>
      <c r="S4" s="71" t="s">
        <v>179</v>
      </c>
      <c r="T4" s="72" t="s">
        <v>5</v>
      </c>
      <c r="U4" s="287" t="s">
        <v>19</v>
      </c>
      <c r="V4" s="206" t="s">
        <v>5</v>
      </c>
      <c r="W4" s="207" t="s">
        <v>1</v>
      </c>
      <c r="X4" s="206" t="s">
        <v>5</v>
      </c>
      <c r="Y4" s="207" t="s">
        <v>3</v>
      </c>
      <c r="Z4" s="206" t="s">
        <v>5</v>
      </c>
      <c r="AA4" s="207" t="s">
        <v>2</v>
      </c>
      <c r="AB4" s="210" t="s">
        <v>5</v>
      </c>
      <c r="AC4" s="207" t="s">
        <v>4</v>
      </c>
      <c r="AD4" s="210" t="s">
        <v>5</v>
      </c>
      <c r="AE4" s="207" t="s">
        <v>190</v>
      </c>
      <c r="AF4" s="208" t="s">
        <v>5</v>
      </c>
      <c r="AG4" s="193" t="s">
        <v>19</v>
      </c>
      <c r="AH4" s="194" t="s">
        <v>5</v>
      </c>
      <c r="AI4" s="193" t="s">
        <v>1</v>
      </c>
      <c r="AJ4" s="194" t="s">
        <v>5</v>
      </c>
      <c r="AK4" s="164" t="s">
        <v>3</v>
      </c>
      <c r="AL4" s="163" t="s">
        <v>5</v>
      </c>
      <c r="AM4" s="164" t="s">
        <v>4</v>
      </c>
      <c r="AN4" s="177" t="s">
        <v>5</v>
      </c>
      <c r="AO4" s="164" t="s">
        <v>190</v>
      </c>
      <c r="AP4" s="177" t="s">
        <v>5</v>
      </c>
      <c r="AQ4" s="50" t="s">
        <v>21</v>
      </c>
      <c r="AR4" s="51" t="s">
        <v>5</v>
      </c>
      <c r="AS4" s="52" t="s">
        <v>22</v>
      </c>
      <c r="AT4" s="53" t="s">
        <v>5</v>
      </c>
    </row>
    <row r="5" spans="1:48" s="7" customFormat="1" ht="13.15" customHeight="1">
      <c r="A5" s="411">
        <v>1</v>
      </c>
      <c r="B5" s="461" t="s">
        <v>246</v>
      </c>
      <c r="C5" s="462" t="s">
        <v>34</v>
      </c>
      <c r="D5" s="66">
        <f t="shared" ref="D5:D39" si="0">E5+F5</f>
        <v>142</v>
      </c>
      <c r="E5" s="67">
        <f>SUM(L5+N5+P5+V5)</f>
        <v>100</v>
      </c>
      <c r="F5" s="288">
        <f>H5+T5</f>
        <v>42</v>
      </c>
      <c r="G5" s="96">
        <v>1</v>
      </c>
      <c r="H5" s="332">
        <v>25</v>
      </c>
      <c r="I5" s="96">
        <v>4</v>
      </c>
      <c r="J5" s="251">
        <v>8</v>
      </c>
      <c r="K5" s="283">
        <v>1</v>
      </c>
      <c r="L5" s="334">
        <v>25</v>
      </c>
      <c r="M5" s="283">
        <v>1</v>
      </c>
      <c r="N5" s="334">
        <v>25</v>
      </c>
      <c r="O5" s="283">
        <v>1</v>
      </c>
      <c r="P5" s="334">
        <v>25</v>
      </c>
      <c r="Q5" s="283"/>
      <c r="R5" s="284"/>
      <c r="S5" s="283">
        <v>3</v>
      </c>
      <c r="T5" s="333">
        <v>17</v>
      </c>
      <c r="U5" s="314">
        <v>1</v>
      </c>
      <c r="V5" s="312">
        <v>25</v>
      </c>
      <c r="W5" s="314">
        <v>1</v>
      </c>
      <c r="X5" s="315">
        <v>25</v>
      </c>
      <c r="Y5" s="314"/>
      <c r="Z5" s="315"/>
      <c r="AA5" s="314">
        <v>1</v>
      </c>
      <c r="AB5" s="323">
        <v>16</v>
      </c>
      <c r="AC5" s="314">
        <v>2</v>
      </c>
      <c r="AD5" s="323">
        <v>13</v>
      </c>
      <c r="AE5" s="314">
        <v>6</v>
      </c>
      <c r="AF5" s="328">
        <v>1</v>
      </c>
      <c r="AG5" s="478"/>
      <c r="AH5" s="478"/>
      <c r="AI5" s="443">
        <v>1</v>
      </c>
      <c r="AJ5" s="444">
        <v>25</v>
      </c>
      <c r="AK5" s="443">
        <v>1</v>
      </c>
      <c r="AL5" s="444">
        <v>25</v>
      </c>
      <c r="AM5" s="443">
        <v>1</v>
      </c>
      <c r="AN5" s="444">
        <v>16</v>
      </c>
      <c r="AO5" s="166" t="s">
        <v>353</v>
      </c>
      <c r="AP5" s="478">
        <v>3</v>
      </c>
      <c r="AQ5" s="238"/>
      <c r="AR5" s="230"/>
      <c r="AS5" s="231"/>
      <c r="AT5" s="230"/>
      <c r="AU5" s="22"/>
      <c r="AV5" s="22"/>
    </row>
    <row r="6" spans="1:48" s="22" customFormat="1" ht="12" customHeight="1">
      <c r="A6" s="411">
        <v>2</v>
      </c>
      <c r="B6" s="463" t="s">
        <v>146</v>
      </c>
      <c r="C6" s="464" t="s">
        <v>78</v>
      </c>
      <c r="D6" s="66">
        <f t="shared" si="0"/>
        <v>129</v>
      </c>
      <c r="E6" s="67">
        <f>SUM(N6+P6+Z6+AL6)</f>
        <v>88</v>
      </c>
      <c r="F6" s="288">
        <f>SUM(J6+T6)</f>
        <v>41</v>
      </c>
      <c r="G6" s="96">
        <v>4</v>
      </c>
      <c r="H6" s="251">
        <v>15</v>
      </c>
      <c r="I6" s="96">
        <v>1</v>
      </c>
      <c r="J6" s="332">
        <v>16</v>
      </c>
      <c r="K6" s="283">
        <v>5</v>
      </c>
      <c r="L6" s="284">
        <v>14</v>
      </c>
      <c r="M6" s="283">
        <v>2</v>
      </c>
      <c r="N6" s="334">
        <v>21</v>
      </c>
      <c r="O6" s="283">
        <v>2</v>
      </c>
      <c r="P6" s="334">
        <v>21</v>
      </c>
      <c r="Q6" s="283">
        <v>2</v>
      </c>
      <c r="R6" s="284">
        <v>13</v>
      </c>
      <c r="S6" s="283">
        <v>1</v>
      </c>
      <c r="T6" s="333">
        <v>25</v>
      </c>
      <c r="U6" s="316">
        <v>5</v>
      </c>
      <c r="V6" s="317">
        <v>14</v>
      </c>
      <c r="W6" s="316">
        <v>4</v>
      </c>
      <c r="X6" s="317">
        <v>15</v>
      </c>
      <c r="Y6" s="316">
        <v>1</v>
      </c>
      <c r="Z6" s="313">
        <v>25</v>
      </c>
      <c r="AA6" s="316">
        <v>4</v>
      </c>
      <c r="AB6" s="317">
        <v>8</v>
      </c>
      <c r="AC6" s="316">
        <v>3</v>
      </c>
      <c r="AD6" s="324">
        <v>10</v>
      </c>
      <c r="AE6" s="316">
        <v>2</v>
      </c>
      <c r="AF6" s="329">
        <v>6</v>
      </c>
      <c r="AG6" s="450"/>
      <c r="AH6" s="450"/>
      <c r="AI6" s="434">
        <v>3</v>
      </c>
      <c r="AJ6" s="445">
        <v>17</v>
      </c>
      <c r="AK6" s="434">
        <v>2</v>
      </c>
      <c r="AL6" s="334">
        <v>21</v>
      </c>
      <c r="AM6" s="434">
        <v>3</v>
      </c>
      <c r="AN6" s="445">
        <v>10</v>
      </c>
      <c r="AO6" s="434">
        <v>2</v>
      </c>
      <c r="AP6" s="446">
        <v>6</v>
      </c>
      <c r="AQ6" s="235"/>
      <c r="AR6" s="234"/>
      <c r="AS6" s="235"/>
      <c r="AT6" s="234"/>
      <c r="AU6" s="23"/>
      <c r="AV6" s="23"/>
    </row>
    <row r="7" spans="1:48" s="22" customFormat="1" ht="12" customHeight="1">
      <c r="A7" s="411">
        <v>3</v>
      </c>
      <c r="B7" s="465" t="s">
        <v>155</v>
      </c>
      <c r="C7" s="462" t="s">
        <v>28</v>
      </c>
      <c r="D7" s="66">
        <f t="shared" si="0"/>
        <v>105</v>
      </c>
      <c r="E7" s="67">
        <f>SUM(L7+V7+X7+AJ7)</f>
        <v>84</v>
      </c>
      <c r="F7" s="288">
        <f>SUM(H7+T7)</f>
        <v>21</v>
      </c>
      <c r="G7" s="96">
        <v>10</v>
      </c>
      <c r="H7" s="332">
        <v>9</v>
      </c>
      <c r="I7" s="96">
        <v>5</v>
      </c>
      <c r="J7" s="251">
        <v>7</v>
      </c>
      <c r="K7" s="283">
        <v>2</v>
      </c>
      <c r="L7" s="334">
        <v>21</v>
      </c>
      <c r="M7" s="283">
        <v>5</v>
      </c>
      <c r="N7" s="284">
        <v>14</v>
      </c>
      <c r="O7" s="283">
        <v>13</v>
      </c>
      <c r="P7" s="284">
        <v>6</v>
      </c>
      <c r="Q7" s="283">
        <v>4</v>
      </c>
      <c r="R7" s="284">
        <v>8</v>
      </c>
      <c r="S7" s="283">
        <v>7</v>
      </c>
      <c r="T7" s="333">
        <v>12</v>
      </c>
      <c r="U7" s="314">
        <v>2</v>
      </c>
      <c r="V7" s="312">
        <v>21</v>
      </c>
      <c r="W7" s="314">
        <v>2</v>
      </c>
      <c r="X7" s="312">
        <v>21</v>
      </c>
      <c r="Y7" s="314">
        <v>6</v>
      </c>
      <c r="Z7" s="315">
        <v>13</v>
      </c>
      <c r="AA7" s="314">
        <v>2</v>
      </c>
      <c r="AB7" s="315">
        <v>13</v>
      </c>
      <c r="AC7" s="314"/>
      <c r="AD7" s="323"/>
      <c r="AE7" s="316">
        <v>1</v>
      </c>
      <c r="AF7" s="329">
        <v>8</v>
      </c>
      <c r="AG7" s="385" t="s">
        <v>354</v>
      </c>
      <c r="AH7" s="384">
        <v>4</v>
      </c>
      <c r="AI7" s="434">
        <v>2</v>
      </c>
      <c r="AJ7" s="334">
        <v>21</v>
      </c>
      <c r="AK7" s="434">
        <v>5</v>
      </c>
      <c r="AL7" s="445">
        <v>14</v>
      </c>
      <c r="AM7" s="434">
        <v>7</v>
      </c>
      <c r="AN7" s="445">
        <v>5</v>
      </c>
      <c r="AO7" s="434">
        <v>1</v>
      </c>
      <c r="AP7" s="446">
        <v>8</v>
      </c>
      <c r="AQ7" s="238"/>
      <c r="AR7" s="230"/>
      <c r="AS7" s="238"/>
      <c r="AT7" s="230"/>
    </row>
    <row r="8" spans="1:48" s="22" customFormat="1" ht="12" customHeight="1">
      <c r="A8" s="411">
        <v>4</v>
      </c>
      <c r="B8" s="466" t="s">
        <v>182</v>
      </c>
      <c r="C8" s="464" t="s">
        <v>62</v>
      </c>
      <c r="D8" s="66">
        <f t="shared" si="0"/>
        <v>102</v>
      </c>
      <c r="E8" s="67">
        <f>SUM(N8+P8+X8+Z8)</f>
        <v>72</v>
      </c>
      <c r="F8" s="288">
        <f>SUM(H8+T8)</f>
        <v>30</v>
      </c>
      <c r="G8" s="96">
        <v>3</v>
      </c>
      <c r="H8" s="332">
        <v>17</v>
      </c>
      <c r="I8" s="96"/>
      <c r="J8" s="251"/>
      <c r="K8" s="283">
        <v>4</v>
      </c>
      <c r="L8" s="284">
        <v>15</v>
      </c>
      <c r="M8" s="283">
        <v>3</v>
      </c>
      <c r="N8" s="334">
        <v>17</v>
      </c>
      <c r="O8" s="283">
        <v>3</v>
      </c>
      <c r="P8" s="334">
        <v>17</v>
      </c>
      <c r="Q8" s="283">
        <v>1</v>
      </c>
      <c r="R8" s="284">
        <v>16</v>
      </c>
      <c r="S8" s="283">
        <v>6</v>
      </c>
      <c r="T8" s="333">
        <v>13</v>
      </c>
      <c r="U8" s="316">
        <v>4</v>
      </c>
      <c r="V8" s="317">
        <v>15</v>
      </c>
      <c r="W8" s="316">
        <v>3</v>
      </c>
      <c r="X8" s="313">
        <v>17</v>
      </c>
      <c r="Y8" s="316">
        <v>2</v>
      </c>
      <c r="Z8" s="313">
        <v>21</v>
      </c>
      <c r="AA8" s="316">
        <v>6</v>
      </c>
      <c r="AB8" s="317">
        <v>6</v>
      </c>
      <c r="AC8" s="316">
        <v>1</v>
      </c>
      <c r="AD8" s="324">
        <v>16</v>
      </c>
      <c r="AE8" s="316">
        <v>1</v>
      </c>
      <c r="AF8" s="329">
        <v>8</v>
      </c>
      <c r="AG8" s="434"/>
      <c r="AH8" s="445"/>
      <c r="AI8" s="434">
        <v>5</v>
      </c>
      <c r="AJ8" s="445">
        <v>14</v>
      </c>
      <c r="AK8" s="434">
        <v>3</v>
      </c>
      <c r="AL8" s="445">
        <v>17</v>
      </c>
      <c r="AM8" s="434">
        <v>2</v>
      </c>
      <c r="AN8" s="445">
        <v>13</v>
      </c>
      <c r="AO8" s="434">
        <v>1</v>
      </c>
      <c r="AP8" s="446">
        <v>8</v>
      </c>
      <c r="AQ8" s="235"/>
      <c r="AR8" s="234"/>
      <c r="AS8" s="235"/>
      <c r="AT8" s="234"/>
      <c r="AU8" s="7"/>
      <c r="AV8" s="7"/>
    </row>
    <row r="9" spans="1:48" s="22" customFormat="1" ht="12" customHeight="1">
      <c r="A9" s="411">
        <v>5</v>
      </c>
      <c r="B9" s="466" t="s">
        <v>150</v>
      </c>
      <c r="C9" s="464" t="s">
        <v>40</v>
      </c>
      <c r="D9" s="66">
        <f t="shared" si="0"/>
        <v>94</v>
      </c>
      <c r="E9" s="67">
        <f>SUM(L9+N9+Z9+AL9)</f>
        <v>52</v>
      </c>
      <c r="F9" s="288">
        <f>SUM(H9+T9)</f>
        <v>42</v>
      </c>
      <c r="G9" s="96">
        <v>2</v>
      </c>
      <c r="H9" s="332">
        <v>21</v>
      </c>
      <c r="I9" s="96">
        <v>2</v>
      </c>
      <c r="J9" s="251">
        <v>13</v>
      </c>
      <c r="K9" s="283">
        <v>7</v>
      </c>
      <c r="L9" s="334">
        <v>12</v>
      </c>
      <c r="M9" s="283">
        <v>6</v>
      </c>
      <c r="N9" s="334">
        <v>13</v>
      </c>
      <c r="O9" s="283">
        <v>7</v>
      </c>
      <c r="P9" s="284">
        <v>12</v>
      </c>
      <c r="Q9" s="283">
        <v>3</v>
      </c>
      <c r="R9" s="284">
        <v>10</v>
      </c>
      <c r="S9" s="283">
        <v>2</v>
      </c>
      <c r="T9" s="333">
        <v>21</v>
      </c>
      <c r="U9" s="316">
        <v>7</v>
      </c>
      <c r="V9" s="317">
        <v>12</v>
      </c>
      <c r="W9" s="316">
        <v>7</v>
      </c>
      <c r="X9" s="317">
        <v>12</v>
      </c>
      <c r="Y9" s="316">
        <v>5</v>
      </c>
      <c r="Z9" s="313">
        <v>14</v>
      </c>
      <c r="AA9" s="316">
        <v>3</v>
      </c>
      <c r="AB9" s="317">
        <v>10</v>
      </c>
      <c r="AC9" s="316">
        <v>4</v>
      </c>
      <c r="AD9" s="324">
        <v>8</v>
      </c>
      <c r="AE9" s="316">
        <v>2</v>
      </c>
      <c r="AF9" s="329">
        <v>6</v>
      </c>
      <c r="AG9" s="450"/>
      <c r="AH9" s="450"/>
      <c r="AI9" s="434">
        <v>8</v>
      </c>
      <c r="AJ9" s="445">
        <v>11</v>
      </c>
      <c r="AK9" s="434">
        <v>6</v>
      </c>
      <c r="AL9" s="334">
        <v>13</v>
      </c>
      <c r="AM9" s="434">
        <v>5</v>
      </c>
      <c r="AN9" s="445">
        <v>7</v>
      </c>
      <c r="AO9" s="434">
        <v>2</v>
      </c>
      <c r="AP9" s="446">
        <v>6</v>
      </c>
      <c r="AQ9" s="235"/>
      <c r="AR9" s="234"/>
      <c r="AS9" s="235"/>
      <c r="AT9" s="234"/>
      <c r="AU9" s="7"/>
      <c r="AV9" s="7"/>
    </row>
    <row r="10" spans="1:48" s="7" customFormat="1" ht="13.15" customHeight="1">
      <c r="A10" s="411">
        <v>6</v>
      </c>
      <c r="B10" s="466" t="s">
        <v>186</v>
      </c>
      <c r="C10" s="464" t="s">
        <v>29</v>
      </c>
      <c r="D10" s="66">
        <f t="shared" si="0"/>
        <v>82</v>
      </c>
      <c r="E10" s="67">
        <f>SUM(P10+R10+AD10+AN10)</f>
        <v>58</v>
      </c>
      <c r="F10" s="288">
        <f>SUM(H10+T10)</f>
        <v>24</v>
      </c>
      <c r="G10" s="96">
        <v>5</v>
      </c>
      <c r="H10" s="332">
        <v>14</v>
      </c>
      <c r="I10" s="96"/>
      <c r="J10" s="251"/>
      <c r="K10" s="283">
        <v>10</v>
      </c>
      <c r="L10" s="284">
        <v>9</v>
      </c>
      <c r="M10" s="283">
        <v>14</v>
      </c>
      <c r="N10" s="284">
        <v>5</v>
      </c>
      <c r="O10" s="283">
        <v>6</v>
      </c>
      <c r="P10" s="334">
        <v>13</v>
      </c>
      <c r="Q10" s="283">
        <v>1</v>
      </c>
      <c r="R10" s="334">
        <v>16</v>
      </c>
      <c r="S10" s="283">
        <v>9</v>
      </c>
      <c r="T10" s="333">
        <v>10</v>
      </c>
      <c r="U10" s="316">
        <v>10</v>
      </c>
      <c r="V10" s="317">
        <v>9</v>
      </c>
      <c r="W10" s="316">
        <v>9</v>
      </c>
      <c r="X10" s="317">
        <v>10</v>
      </c>
      <c r="Y10" s="316">
        <v>7</v>
      </c>
      <c r="Z10" s="315">
        <v>12</v>
      </c>
      <c r="AA10" s="316">
        <v>6</v>
      </c>
      <c r="AB10" s="317">
        <v>6</v>
      </c>
      <c r="AC10" s="316">
        <v>1</v>
      </c>
      <c r="AD10" s="313">
        <v>16</v>
      </c>
      <c r="AE10" s="316">
        <v>1</v>
      </c>
      <c r="AF10" s="329">
        <v>8</v>
      </c>
      <c r="AG10" s="450"/>
      <c r="AH10" s="450"/>
      <c r="AI10" s="434">
        <v>7</v>
      </c>
      <c r="AJ10" s="445">
        <v>12</v>
      </c>
      <c r="AK10" s="434">
        <v>9</v>
      </c>
      <c r="AL10" s="445">
        <v>10</v>
      </c>
      <c r="AM10" s="434">
        <v>2</v>
      </c>
      <c r="AN10" s="334">
        <v>13</v>
      </c>
      <c r="AO10" s="434">
        <v>1</v>
      </c>
      <c r="AP10" s="446">
        <v>8</v>
      </c>
      <c r="AQ10" s="235"/>
      <c r="AR10" s="234"/>
      <c r="AS10" s="235"/>
      <c r="AT10" s="234"/>
    </row>
    <row r="11" spans="1:48" s="7" customFormat="1" ht="13.15" customHeight="1">
      <c r="A11" s="411">
        <v>7</v>
      </c>
      <c r="B11" s="465" t="s">
        <v>157</v>
      </c>
      <c r="C11" s="462" t="s">
        <v>40</v>
      </c>
      <c r="D11" s="66">
        <f t="shared" si="0"/>
        <v>80</v>
      </c>
      <c r="E11" s="67">
        <f>SUM(N11+P11+Z11+AL11)</f>
        <v>55</v>
      </c>
      <c r="F11" s="288">
        <f>SUM(H11+J11)</f>
        <v>25</v>
      </c>
      <c r="G11" s="96">
        <v>7</v>
      </c>
      <c r="H11" s="332">
        <v>12</v>
      </c>
      <c r="I11" s="96">
        <v>2</v>
      </c>
      <c r="J11" s="332">
        <v>13</v>
      </c>
      <c r="K11" s="283">
        <v>9</v>
      </c>
      <c r="L11" s="284">
        <v>10</v>
      </c>
      <c r="M11" s="283">
        <v>7</v>
      </c>
      <c r="N11" s="334">
        <v>12</v>
      </c>
      <c r="O11" s="283">
        <v>8</v>
      </c>
      <c r="P11" s="334">
        <v>11</v>
      </c>
      <c r="Q11" s="283">
        <v>3</v>
      </c>
      <c r="R11" s="284">
        <v>10</v>
      </c>
      <c r="S11" s="283">
        <v>13</v>
      </c>
      <c r="T11" s="291">
        <v>6</v>
      </c>
      <c r="U11" s="314">
        <v>13</v>
      </c>
      <c r="V11" s="315">
        <v>6</v>
      </c>
      <c r="W11" s="314">
        <v>11</v>
      </c>
      <c r="X11" s="315">
        <v>8</v>
      </c>
      <c r="Y11" s="314">
        <v>3</v>
      </c>
      <c r="Z11" s="312">
        <v>17</v>
      </c>
      <c r="AA11" s="316">
        <v>3</v>
      </c>
      <c r="AB11" s="317">
        <v>10</v>
      </c>
      <c r="AC11" s="316">
        <v>4</v>
      </c>
      <c r="AD11" s="324">
        <v>8</v>
      </c>
      <c r="AE11" s="316">
        <v>2</v>
      </c>
      <c r="AF11" s="329">
        <v>6</v>
      </c>
      <c r="AG11" s="450"/>
      <c r="AH11" s="450"/>
      <c r="AI11" s="434">
        <v>12</v>
      </c>
      <c r="AJ11" s="445">
        <v>7</v>
      </c>
      <c r="AK11" s="434">
        <v>4</v>
      </c>
      <c r="AL11" s="334">
        <v>15</v>
      </c>
      <c r="AM11" s="434">
        <v>5</v>
      </c>
      <c r="AN11" s="445">
        <v>7</v>
      </c>
      <c r="AO11" s="434">
        <v>2</v>
      </c>
      <c r="AP11" s="446">
        <v>6</v>
      </c>
      <c r="AQ11" s="238"/>
      <c r="AR11" s="230"/>
      <c r="AS11" s="238"/>
      <c r="AT11" s="230"/>
      <c r="AU11" s="22"/>
      <c r="AV11" s="22"/>
    </row>
    <row r="12" spans="1:48" s="22" customFormat="1" ht="12" customHeight="1">
      <c r="A12" s="411">
        <v>8</v>
      </c>
      <c r="B12" s="461" t="s">
        <v>201</v>
      </c>
      <c r="C12" s="462" t="s">
        <v>28</v>
      </c>
      <c r="D12" s="66">
        <f t="shared" si="0"/>
        <v>78</v>
      </c>
      <c r="E12" s="67">
        <f>SUM(L12+N12+P12+V12)</f>
        <v>64</v>
      </c>
      <c r="F12" s="288">
        <f>SUM(J12+T12)</f>
        <v>14</v>
      </c>
      <c r="G12" s="96">
        <v>13</v>
      </c>
      <c r="H12" s="251">
        <v>6</v>
      </c>
      <c r="I12" s="96">
        <v>5</v>
      </c>
      <c r="J12" s="332">
        <v>7</v>
      </c>
      <c r="K12" s="283">
        <v>3</v>
      </c>
      <c r="L12" s="334">
        <v>17</v>
      </c>
      <c r="M12" s="283">
        <v>4</v>
      </c>
      <c r="N12" s="334">
        <v>15</v>
      </c>
      <c r="O12" s="283">
        <v>4</v>
      </c>
      <c r="P12" s="334">
        <v>15</v>
      </c>
      <c r="Q12" s="283">
        <v>4</v>
      </c>
      <c r="R12" s="284">
        <v>8</v>
      </c>
      <c r="S12" s="283">
        <v>12</v>
      </c>
      <c r="T12" s="333">
        <v>7</v>
      </c>
      <c r="U12" s="314">
        <v>3</v>
      </c>
      <c r="V12" s="312">
        <v>17</v>
      </c>
      <c r="W12" s="314">
        <v>6</v>
      </c>
      <c r="X12" s="315">
        <v>13</v>
      </c>
      <c r="Y12" s="314">
        <v>8</v>
      </c>
      <c r="Z12" s="315">
        <v>11</v>
      </c>
      <c r="AA12" s="314">
        <v>2</v>
      </c>
      <c r="AB12" s="315">
        <v>13</v>
      </c>
      <c r="AC12" s="314"/>
      <c r="AD12" s="323"/>
      <c r="AE12" s="316">
        <v>1</v>
      </c>
      <c r="AF12" s="329">
        <v>8</v>
      </c>
      <c r="AG12" s="450"/>
      <c r="AH12" s="450"/>
      <c r="AI12" s="434">
        <v>10</v>
      </c>
      <c r="AJ12" s="445">
        <v>9</v>
      </c>
      <c r="AK12" s="434">
        <v>8</v>
      </c>
      <c r="AL12" s="445">
        <v>11</v>
      </c>
      <c r="AM12" s="434">
        <v>7</v>
      </c>
      <c r="AN12" s="445">
        <v>5</v>
      </c>
      <c r="AO12" s="434">
        <v>1</v>
      </c>
      <c r="AP12" s="446">
        <v>8</v>
      </c>
      <c r="AQ12" s="238"/>
      <c r="AR12" s="230"/>
      <c r="AS12" s="231"/>
      <c r="AT12" s="230"/>
    </row>
    <row r="13" spans="1:48" s="7" customFormat="1" ht="13.15" customHeight="1">
      <c r="A13" s="411">
        <v>9</v>
      </c>
      <c r="B13" s="465" t="s">
        <v>153</v>
      </c>
      <c r="C13" s="462" t="s">
        <v>46</v>
      </c>
      <c r="D13" s="66">
        <f t="shared" si="0"/>
        <v>73</v>
      </c>
      <c r="E13" s="67">
        <f>SUM(L13+P13+X13+AJ13)</f>
        <v>54</v>
      </c>
      <c r="F13" s="288">
        <f>SUM(H13+T13)</f>
        <v>19</v>
      </c>
      <c r="G13" s="96">
        <v>11</v>
      </c>
      <c r="H13" s="332">
        <v>8</v>
      </c>
      <c r="I13" s="96">
        <v>7</v>
      </c>
      <c r="J13" s="251">
        <v>5</v>
      </c>
      <c r="K13" s="283">
        <v>8</v>
      </c>
      <c r="L13" s="334">
        <v>11</v>
      </c>
      <c r="M13" s="283">
        <v>9</v>
      </c>
      <c r="N13" s="284">
        <v>10</v>
      </c>
      <c r="O13" s="283">
        <v>5</v>
      </c>
      <c r="P13" s="334">
        <v>14</v>
      </c>
      <c r="Q13" s="283">
        <v>6</v>
      </c>
      <c r="R13" s="284">
        <v>6</v>
      </c>
      <c r="S13" s="283">
        <v>8</v>
      </c>
      <c r="T13" s="333">
        <v>11</v>
      </c>
      <c r="U13" s="314"/>
      <c r="V13" s="315"/>
      <c r="W13" s="314">
        <v>5</v>
      </c>
      <c r="X13" s="312">
        <v>14</v>
      </c>
      <c r="Y13" s="314"/>
      <c r="Z13" s="315"/>
      <c r="AA13" s="314">
        <v>5</v>
      </c>
      <c r="AB13" s="315">
        <v>7</v>
      </c>
      <c r="AC13" s="314">
        <v>6</v>
      </c>
      <c r="AD13" s="315">
        <v>6</v>
      </c>
      <c r="AE13" s="316"/>
      <c r="AF13" s="329"/>
      <c r="AG13" s="450"/>
      <c r="AH13" s="450"/>
      <c r="AI13" s="434">
        <v>4</v>
      </c>
      <c r="AJ13" s="334">
        <v>15</v>
      </c>
      <c r="AK13" s="434"/>
      <c r="AL13" s="445"/>
      <c r="AM13" s="434">
        <v>8</v>
      </c>
      <c r="AN13" s="445">
        <v>4</v>
      </c>
      <c r="AO13" s="434">
        <v>3</v>
      </c>
      <c r="AP13" s="446">
        <v>4</v>
      </c>
      <c r="AQ13" s="238"/>
      <c r="AR13" s="230"/>
      <c r="AS13" s="238"/>
      <c r="AT13" s="230"/>
      <c r="AU13" s="22"/>
      <c r="AV13" s="22"/>
    </row>
    <row r="14" spans="1:48" s="7" customFormat="1" ht="13.15" customHeight="1">
      <c r="A14" s="411">
        <v>10</v>
      </c>
      <c r="B14" s="466" t="s">
        <v>151</v>
      </c>
      <c r="C14" s="464" t="s">
        <v>78</v>
      </c>
      <c r="D14" s="66">
        <f t="shared" si="0"/>
        <v>71</v>
      </c>
      <c r="E14" s="67">
        <f>SUM(R14+Z14+AD14+AN14)</f>
        <v>41</v>
      </c>
      <c r="F14" s="288">
        <f>SUM(J14+T14)</f>
        <v>30</v>
      </c>
      <c r="G14" s="96">
        <v>6</v>
      </c>
      <c r="H14" s="251">
        <v>13</v>
      </c>
      <c r="I14" s="96">
        <v>1</v>
      </c>
      <c r="J14" s="332">
        <v>16</v>
      </c>
      <c r="K14" s="283">
        <v>16</v>
      </c>
      <c r="L14" s="284">
        <v>3</v>
      </c>
      <c r="M14" s="283">
        <v>15</v>
      </c>
      <c r="N14" s="284">
        <v>4</v>
      </c>
      <c r="O14" s="283">
        <v>12</v>
      </c>
      <c r="P14" s="284">
        <v>7</v>
      </c>
      <c r="Q14" s="283">
        <v>2</v>
      </c>
      <c r="R14" s="334">
        <v>13</v>
      </c>
      <c r="S14" s="283">
        <v>5</v>
      </c>
      <c r="T14" s="333">
        <v>14</v>
      </c>
      <c r="U14" s="316">
        <v>18</v>
      </c>
      <c r="V14" s="317">
        <v>1</v>
      </c>
      <c r="W14" s="316">
        <v>16</v>
      </c>
      <c r="X14" s="317">
        <v>3</v>
      </c>
      <c r="Y14" s="316">
        <v>11</v>
      </c>
      <c r="Z14" s="313">
        <v>8</v>
      </c>
      <c r="AA14" s="316">
        <v>4</v>
      </c>
      <c r="AB14" s="317">
        <v>8</v>
      </c>
      <c r="AC14" s="316">
        <v>3</v>
      </c>
      <c r="AD14" s="335">
        <v>10</v>
      </c>
      <c r="AE14" s="316">
        <v>2</v>
      </c>
      <c r="AF14" s="329">
        <v>6</v>
      </c>
      <c r="AG14" s="450"/>
      <c r="AH14" s="450"/>
      <c r="AI14" s="434">
        <v>14</v>
      </c>
      <c r="AJ14" s="445">
        <v>5</v>
      </c>
      <c r="AK14" s="434">
        <v>14</v>
      </c>
      <c r="AL14" s="445">
        <v>5</v>
      </c>
      <c r="AM14" s="434">
        <v>3</v>
      </c>
      <c r="AN14" s="334">
        <v>10</v>
      </c>
      <c r="AO14" s="434">
        <v>2</v>
      </c>
      <c r="AP14" s="446">
        <v>6</v>
      </c>
      <c r="AQ14" s="235"/>
      <c r="AR14" s="234"/>
      <c r="AS14" s="235"/>
      <c r="AT14" s="234"/>
    </row>
    <row r="15" spans="1:48" s="7" customFormat="1" ht="13.15" customHeight="1">
      <c r="A15" s="411">
        <v>11</v>
      </c>
      <c r="B15" s="467" t="s">
        <v>248</v>
      </c>
      <c r="C15" s="468" t="s">
        <v>92</v>
      </c>
      <c r="D15" s="66">
        <f t="shared" si="0"/>
        <v>65</v>
      </c>
      <c r="E15" s="67">
        <f>SUM(P15+X15+Z15+AL15)</f>
        <v>44</v>
      </c>
      <c r="F15" s="288">
        <f>SUM(H15+J15)</f>
        <v>21</v>
      </c>
      <c r="G15" s="96">
        <v>8</v>
      </c>
      <c r="H15" s="332">
        <v>11</v>
      </c>
      <c r="I15" s="96">
        <v>3</v>
      </c>
      <c r="J15" s="332">
        <v>10</v>
      </c>
      <c r="K15" s="283">
        <v>12</v>
      </c>
      <c r="L15" s="284">
        <v>7</v>
      </c>
      <c r="M15" s="283">
        <v>13</v>
      </c>
      <c r="N15" s="284">
        <v>6</v>
      </c>
      <c r="O15" s="283">
        <v>11</v>
      </c>
      <c r="P15" s="334">
        <v>8</v>
      </c>
      <c r="Q15" s="283">
        <v>7</v>
      </c>
      <c r="R15" s="284">
        <v>5</v>
      </c>
      <c r="S15" s="283">
        <v>14</v>
      </c>
      <c r="T15" s="291">
        <v>5</v>
      </c>
      <c r="U15" s="319">
        <v>12</v>
      </c>
      <c r="V15" s="320">
        <v>7</v>
      </c>
      <c r="W15" s="319">
        <v>10</v>
      </c>
      <c r="X15" s="336">
        <v>9</v>
      </c>
      <c r="Y15" s="321">
        <v>4</v>
      </c>
      <c r="Z15" s="312">
        <v>15</v>
      </c>
      <c r="AA15" s="314"/>
      <c r="AB15" s="315"/>
      <c r="AC15" s="321">
        <v>9</v>
      </c>
      <c r="AD15" s="315">
        <v>3</v>
      </c>
      <c r="AE15" s="316">
        <v>3</v>
      </c>
      <c r="AF15" s="329">
        <v>4</v>
      </c>
      <c r="AG15" s="450"/>
      <c r="AH15" s="450"/>
      <c r="AI15" s="434">
        <v>11</v>
      </c>
      <c r="AJ15" s="445">
        <v>8</v>
      </c>
      <c r="AK15" s="434">
        <v>7</v>
      </c>
      <c r="AL15" s="334">
        <v>12</v>
      </c>
      <c r="AM15" s="434">
        <v>4</v>
      </c>
      <c r="AN15" s="445">
        <v>8</v>
      </c>
      <c r="AO15" s="434">
        <v>5</v>
      </c>
      <c r="AP15" s="446">
        <v>2</v>
      </c>
      <c r="AQ15" s="248"/>
      <c r="AR15" s="248"/>
      <c r="AS15" s="248"/>
      <c r="AT15" s="248"/>
      <c r="AU15" s="1"/>
      <c r="AV15" s="1"/>
    </row>
    <row r="16" spans="1:48" s="22" customFormat="1" ht="12" customHeight="1">
      <c r="A16" s="411">
        <v>12</v>
      </c>
      <c r="B16" s="467" t="s">
        <v>253</v>
      </c>
      <c r="C16" s="468" t="s">
        <v>34</v>
      </c>
      <c r="D16" s="66">
        <f t="shared" si="0"/>
        <v>62</v>
      </c>
      <c r="E16" s="67">
        <f>SUM(L16+V16+AB16+AD16)</f>
        <v>53</v>
      </c>
      <c r="F16" s="288">
        <f>SUM(H16+T16)</f>
        <v>9</v>
      </c>
      <c r="G16" s="96">
        <v>18</v>
      </c>
      <c r="H16" s="332">
        <v>1</v>
      </c>
      <c r="I16" s="96"/>
      <c r="J16" s="251"/>
      <c r="K16" s="283">
        <v>6</v>
      </c>
      <c r="L16" s="334">
        <v>13</v>
      </c>
      <c r="M16" s="283">
        <v>10</v>
      </c>
      <c r="N16" s="284">
        <v>9</v>
      </c>
      <c r="O16" s="283">
        <v>10</v>
      </c>
      <c r="P16" s="284">
        <v>9</v>
      </c>
      <c r="Q16" s="283">
        <v>8</v>
      </c>
      <c r="R16" s="284">
        <v>4</v>
      </c>
      <c r="S16" s="283">
        <v>11</v>
      </c>
      <c r="T16" s="333">
        <v>8</v>
      </c>
      <c r="U16" s="319">
        <v>8</v>
      </c>
      <c r="V16" s="336">
        <v>11</v>
      </c>
      <c r="W16" s="319">
        <v>12</v>
      </c>
      <c r="X16" s="320">
        <v>7</v>
      </c>
      <c r="Y16" s="319"/>
      <c r="Z16" s="320"/>
      <c r="AA16" s="327">
        <v>1</v>
      </c>
      <c r="AB16" s="336">
        <v>16</v>
      </c>
      <c r="AC16" s="319">
        <v>2</v>
      </c>
      <c r="AD16" s="336">
        <v>13</v>
      </c>
      <c r="AE16" s="314">
        <v>6</v>
      </c>
      <c r="AF16" s="328">
        <v>1</v>
      </c>
      <c r="AG16" s="486"/>
      <c r="AH16" s="486"/>
      <c r="AI16" s="434"/>
      <c r="AJ16" s="445"/>
      <c r="AK16" s="434"/>
      <c r="AL16" s="445"/>
      <c r="AM16" s="434"/>
      <c r="AN16" s="445"/>
      <c r="AO16" s="434"/>
      <c r="AP16" s="446"/>
      <c r="AQ16" s="248"/>
      <c r="AR16" s="248"/>
      <c r="AS16" s="248"/>
      <c r="AT16" s="248"/>
      <c r="AU16" s="1"/>
      <c r="AV16" s="1"/>
    </row>
    <row r="17" spans="1:48" s="22" customFormat="1" ht="12" customHeight="1">
      <c r="A17" s="411">
        <v>13</v>
      </c>
      <c r="B17" s="467" t="s">
        <v>250</v>
      </c>
      <c r="C17" s="468" t="s">
        <v>61</v>
      </c>
      <c r="D17" s="66">
        <f t="shared" si="0"/>
        <v>52</v>
      </c>
      <c r="E17" s="67">
        <f>SUM(N17+P17+R17+Z17)</f>
        <v>32</v>
      </c>
      <c r="F17" s="288">
        <f>SUM(H17+T17)</f>
        <v>20</v>
      </c>
      <c r="G17" s="96">
        <v>14</v>
      </c>
      <c r="H17" s="332">
        <v>5</v>
      </c>
      <c r="I17" s="96">
        <v>9</v>
      </c>
      <c r="J17" s="251">
        <v>3</v>
      </c>
      <c r="K17" s="283">
        <v>14</v>
      </c>
      <c r="L17" s="284">
        <v>5</v>
      </c>
      <c r="M17" s="283">
        <v>8</v>
      </c>
      <c r="N17" s="334">
        <v>11</v>
      </c>
      <c r="O17" s="283">
        <v>9</v>
      </c>
      <c r="P17" s="334">
        <v>10</v>
      </c>
      <c r="Q17" s="283">
        <v>5</v>
      </c>
      <c r="R17" s="334">
        <v>7</v>
      </c>
      <c r="S17" s="283">
        <v>4</v>
      </c>
      <c r="T17" s="333">
        <v>15</v>
      </c>
      <c r="U17" s="319"/>
      <c r="V17" s="320"/>
      <c r="W17" s="318"/>
      <c r="X17" s="325"/>
      <c r="Y17" s="319">
        <v>15</v>
      </c>
      <c r="Z17" s="336">
        <v>4</v>
      </c>
      <c r="AA17" s="327">
        <v>9</v>
      </c>
      <c r="AB17" s="320">
        <v>3</v>
      </c>
      <c r="AC17" s="319">
        <v>10</v>
      </c>
      <c r="AD17" s="320">
        <v>2</v>
      </c>
      <c r="AE17" s="319">
        <v>4</v>
      </c>
      <c r="AF17" s="331">
        <v>3</v>
      </c>
      <c r="AG17" s="493"/>
      <c r="AH17" s="493"/>
      <c r="AI17" s="434"/>
      <c r="AJ17" s="445"/>
      <c r="AK17" s="434"/>
      <c r="AL17" s="445"/>
      <c r="AM17" s="434"/>
      <c r="AN17" s="445"/>
      <c r="AO17" s="434">
        <v>4</v>
      </c>
      <c r="AP17" s="446">
        <v>3</v>
      </c>
      <c r="AQ17" s="249"/>
      <c r="AR17" s="249"/>
      <c r="AS17" s="249"/>
      <c r="AT17" s="249"/>
      <c r="AU17" s="1"/>
      <c r="AV17" s="1"/>
    </row>
    <row r="18" spans="1:48" s="22" customFormat="1" ht="12" customHeight="1">
      <c r="A18" s="411">
        <v>14</v>
      </c>
      <c r="B18" s="467" t="s">
        <v>249</v>
      </c>
      <c r="C18" s="468" t="s">
        <v>38</v>
      </c>
      <c r="D18" s="66">
        <f t="shared" si="0"/>
        <v>52</v>
      </c>
      <c r="E18" s="67">
        <f>SUM(L18+V18+X18+AJ18)</f>
        <v>40</v>
      </c>
      <c r="F18" s="288">
        <f>SUM(H18+J18)</f>
        <v>12</v>
      </c>
      <c r="G18" s="96">
        <v>9</v>
      </c>
      <c r="H18" s="332">
        <v>10</v>
      </c>
      <c r="I18" s="96">
        <v>10</v>
      </c>
      <c r="J18" s="332">
        <v>2</v>
      </c>
      <c r="K18" s="283">
        <v>11</v>
      </c>
      <c r="L18" s="334">
        <v>8</v>
      </c>
      <c r="M18" s="283">
        <v>12</v>
      </c>
      <c r="N18" s="284">
        <v>7</v>
      </c>
      <c r="O18" s="283">
        <v>14</v>
      </c>
      <c r="P18" s="284">
        <v>5</v>
      </c>
      <c r="Q18" s="283">
        <v>9</v>
      </c>
      <c r="R18" s="284">
        <v>3</v>
      </c>
      <c r="S18" s="283">
        <v>17</v>
      </c>
      <c r="T18" s="291">
        <v>2</v>
      </c>
      <c r="U18" s="319">
        <v>11</v>
      </c>
      <c r="V18" s="336">
        <v>8</v>
      </c>
      <c r="W18" s="319">
        <v>8</v>
      </c>
      <c r="X18" s="336">
        <v>11</v>
      </c>
      <c r="Y18" s="319">
        <v>14</v>
      </c>
      <c r="Z18" s="320">
        <v>5</v>
      </c>
      <c r="AA18" s="327">
        <v>8</v>
      </c>
      <c r="AB18" s="320">
        <v>4</v>
      </c>
      <c r="AC18" s="319">
        <v>7</v>
      </c>
      <c r="AD18" s="320">
        <v>5</v>
      </c>
      <c r="AE18" s="319">
        <v>4</v>
      </c>
      <c r="AF18" s="331">
        <v>3</v>
      </c>
      <c r="AG18" s="493"/>
      <c r="AH18" s="493"/>
      <c r="AI18" s="434">
        <v>6</v>
      </c>
      <c r="AJ18" s="334">
        <v>13</v>
      </c>
      <c r="AK18" s="434">
        <v>11</v>
      </c>
      <c r="AL18" s="445">
        <v>8</v>
      </c>
      <c r="AM18" s="434">
        <v>9</v>
      </c>
      <c r="AN18" s="445">
        <v>3</v>
      </c>
      <c r="AO18" s="434">
        <v>4</v>
      </c>
      <c r="AP18" s="446">
        <v>3</v>
      </c>
      <c r="AQ18" s="248"/>
      <c r="AR18" s="248"/>
      <c r="AS18" s="249"/>
      <c r="AT18" s="249"/>
      <c r="AU18" s="1"/>
      <c r="AV18" s="1"/>
    </row>
    <row r="19" spans="1:48" ht="12" customHeight="1">
      <c r="A19" s="411">
        <v>15</v>
      </c>
      <c r="B19" s="467" t="s">
        <v>251</v>
      </c>
      <c r="C19" s="468" t="s">
        <v>61</v>
      </c>
      <c r="D19" s="66">
        <f t="shared" si="0"/>
        <v>47</v>
      </c>
      <c r="E19" s="67">
        <f>SUM(N19+R19+Z19+AJ19)</f>
        <v>35</v>
      </c>
      <c r="F19" s="288">
        <f>SUM(H19+T19)</f>
        <v>12</v>
      </c>
      <c r="G19" s="96">
        <v>16</v>
      </c>
      <c r="H19" s="332">
        <v>3</v>
      </c>
      <c r="I19" s="96">
        <v>9</v>
      </c>
      <c r="J19" s="251">
        <v>3</v>
      </c>
      <c r="K19" s="283"/>
      <c r="L19" s="284"/>
      <c r="M19" s="283">
        <v>11</v>
      </c>
      <c r="N19" s="334">
        <v>8</v>
      </c>
      <c r="O19" s="283">
        <v>15</v>
      </c>
      <c r="P19" s="284">
        <v>4</v>
      </c>
      <c r="Q19" s="283">
        <v>5</v>
      </c>
      <c r="R19" s="334">
        <v>7</v>
      </c>
      <c r="S19" s="283">
        <v>10</v>
      </c>
      <c r="T19" s="333">
        <v>9</v>
      </c>
      <c r="U19" s="319"/>
      <c r="V19" s="320"/>
      <c r="W19" s="318"/>
      <c r="X19" s="325"/>
      <c r="Y19" s="319">
        <v>9</v>
      </c>
      <c r="Z19" s="336">
        <v>10</v>
      </c>
      <c r="AA19" s="327">
        <v>9</v>
      </c>
      <c r="AB19" s="320">
        <v>3</v>
      </c>
      <c r="AC19" s="319">
        <v>10</v>
      </c>
      <c r="AD19" s="320">
        <v>2</v>
      </c>
      <c r="AE19" s="319">
        <v>4</v>
      </c>
      <c r="AF19" s="331">
        <v>3</v>
      </c>
      <c r="AG19" s="493"/>
      <c r="AH19" s="493"/>
      <c r="AI19" s="434">
        <v>9</v>
      </c>
      <c r="AJ19" s="334">
        <v>10</v>
      </c>
      <c r="AK19" s="434">
        <v>12</v>
      </c>
      <c r="AL19" s="445">
        <v>7</v>
      </c>
      <c r="AM19" s="434"/>
      <c r="AN19" s="445"/>
      <c r="AO19" s="434">
        <v>4</v>
      </c>
      <c r="AP19" s="446">
        <v>3</v>
      </c>
      <c r="AQ19" s="248"/>
      <c r="AR19" s="248"/>
      <c r="AS19" s="248"/>
      <c r="AT19" s="248"/>
    </row>
    <row r="20" spans="1:48" ht="12" customHeight="1">
      <c r="A20" s="236">
        <v>16</v>
      </c>
      <c r="B20" s="349" t="s">
        <v>154</v>
      </c>
      <c r="C20" s="246" t="s">
        <v>46</v>
      </c>
      <c r="D20" s="66">
        <f t="shared" si="0"/>
        <v>37</v>
      </c>
      <c r="E20" s="67">
        <f>SUM(V20+AB20+AD20+AL20)</f>
        <v>32</v>
      </c>
      <c r="F20" s="288">
        <f>SUM(J20)</f>
        <v>5</v>
      </c>
      <c r="G20" s="96"/>
      <c r="H20" s="251"/>
      <c r="I20" s="96">
        <v>7</v>
      </c>
      <c r="J20" s="332">
        <v>5</v>
      </c>
      <c r="K20" s="283"/>
      <c r="L20" s="284"/>
      <c r="M20" s="283"/>
      <c r="N20" s="284"/>
      <c r="O20" s="283">
        <v>18</v>
      </c>
      <c r="P20" s="284">
        <v>1</v>
      </c>
      <c r="Q20" s="283">
        <v>6</v>
      </c>
      <c r="R20" s="284">
        <v>6</v>
      </c>
      <c r="S20" s="283"/>
      <c r="T20" s="291"/>
      <c r="U20" s="314">
        <v>9</v>
      </c>
      <c r="V20" s="312">
        <v>10</v>
      </c>
      <c r="W20" s="314"/>
      <c r="X20" s="315"/>
      <c r="Y20" s="314">
        <v>18</v>
      </c>
      <c r="Z20" s="315">
        <v>1</v>
      </c>
      <c r="AA20" s="314">
        <v>5</v>
      </c>
      <c r="AB20" s="312">
        <v>7</v>
      </c>
      <c r="AC20" s="314">
        <v>6</v>
      </c>
      <c r="AD20" s="312">
        <v>6</v>
      </c>
      <c r="AE20" s="316"/>
      <c r="AF20" s="329"/>
      <c r="AG20" s="450"/>
      <c r="AH20" s="450"/>
      <c r="AI20" s="434"/>
      <c r="AJ20" s="445"/>
      <c r="AK20" s="434">
        <v>10</v>
      </c>
      <c r="AL20" s="334">
        <v>9</v>
      </c>
      <c r="AM20" s="434">
        <v>8</v>
      </c>
      <c r="AN20" s="445">
        <v>4</v>
      </c>
      <c r="AO20" s="434">
        <v>3</v>
      </c>
      <c r="AP20" s="446">
        <v>4</v>
      </c>
      <c r="AQ20" s="238"/>
      <c r="AR20" s="230"/>
      <c r="AS20" s="238"/>
      <c r="AT20" s="230"/>
      <c r="AU20" s="22"/>
      <c r="AV20" s="22"/>
    </row>
    <row r="21" spans="1:48" ht="12" customHeight="1">
      <c r="A21" s="236">
        <v>17</v>
      </c>
      <c r="B21" s="344" t="s">
        <v>282</v>
      </c>
      <c r="C21" s="86" t="s">
        <v>121</v>
      </c>
      <c r="D21" s="66">
        <f t="shared" si="0"/>
        <v>36</v>
      </c>
      <c r="E21" s="67">
        <f>SUM(L21+V21+Z21+AJ21)</f>
        <v>32</v>
      </c>
      <c r="F21" s="288">
        <f>SUM(T21)</f>
        <v>4</v>
      </c>
      <c r="G21" s="96"/>
      <c r="H21" s="245"/>
      <c r="I21" s="96"/>
      <c r="J21" s="245"/>
      <c r="K21" s="283">
        <v>13</v>
      </c>
      <c r="L21" s="334">
        <v>6</v>
      </c>
      <c r="M21" s="283">
        <v>16</v>
      </c>
      <c r="N21" s="284">
        <v>3</v>
      </c>
      <c r="O21" s="283">
        <v>16</v>
      </c>
      <c r="P21" s="284">
        <v>3</v>
      </c>
      <c r="Q21" s="283"/>
      <c r="R21" s="284"/>
      <c r="S21" s="283">
        <v>15</v>
      </c>
      <c r="T21" s="333">
        <v>4</v>
      </c>
      <c r="U21" s="319">
        <v>6</v>
      </c>
      <c r="V21" s="336">
        <v>13</v>
      </c>
      <c r="W21" s="319">
        <v>15</v>
      </c>
      <c r="X21" s="315">
        <v>4</v>
      </c>
      <c r="Y21" s="319">
        <v>12</v>
      </c>
      <c r="Z21" s="336">
        <v>7</v>
      </c>
      <c r="AA21" s="327">
        <v>10</v>
      </c>
      <c r="AB21" s="320">
        <v>2</v>
      </c>
      <c r="AC21" s="319">
        <v>11</v>
      </c>
      <c r="AD21" s="320">
        <v>1</v>
      </c>
      <c r="AE21" s="316">
        <v>3</v>
      </c>
      <c r="AF21" s="329">
        <v>4</v>
      </c>
      <c r="AG21" s="450"/>
      <c r="AH21" s="450"/>
      <c r="AI21" s="434">
        <v>13</v>
      </c>
      <c r="AJ21" s="334">
        <v>6</v>
      </c>
      <c r="AK21" s="434">
        <v>13</v>
      </c>
      <c r="AL21" s="445">
        <v>6</v>
      </c>
      <c r="AM21" s="434">
        <v>10</v>
      </c>
      <c r="AN21" s="445">
        <v>2</v>
      </c>
      <c r="AO21" s="434">
        <v>5</v>
      </c>
      <c r="AP21" s="446">
        <v>2</v>
      </c>
      <c r="AQ21" s="248"/>
      <c r="AR21" s="248"/>
      <c r="AS21" s="248"/>
      <c r="AT21" s="248"/>
    </row>
    <row r="22" spans="1:48" ht="12" customHeight="1">
      <c r="A22" s="236">
        <v>18</v>
      </c>
      <c r="B22" s="424" t="s">
        <v>254</v>
      </c>
      <c r="C22" s="86" t="s">
        <v>34</v>
      </c>
      <c r="D22" s="66">
        <f t="shared" si="0"/>
        <v>34</v>
      </c>
      <c r="E22" s="67">
        <f>SUM(P22+R22+AJ22+AN22)</f>
        <v>25</v>
      </c>
      <c r="F22" s="288">
        <f>SUM(J22+T22)</f>
        <v>9</v>
      </c>
      <c r="G22" s="96"/>
      <c r="H22" s="251"/>
      <c r="I22" s="96">
        <v>4</v>
      </c>
      <c r="J22" s="332">
        <v>8</v>
      </c>
      <c r="K22" s="283"/>
      <c r="L22" s="284"/>
      <c r="M22" s="283"/>
      <c r="N22" s="284"/>
      <c r="O22" s="283">
        <v>17</v>
      </c>
      <c r="P22" s="334">
        <v>2</v>
      </c>
      <c r="Q22" s="283">
        <v>8</v>
      </c>
      <c r="R22" s="334">
        <v>4</v>
      </c>
      <c r="S22" s="283">
        <v>18</v>
      </c>
      <c r="T22" s="333">
        <v>1</v>
      </c>
      <c r="U22" s="319"/>
      <c r="V22" s="320"/>
      <c r="W22" s="319"/>
      <c r="X22" s="320"/>
      <c r="Y22" s="319"/>
      <c r="Z22" s="320"/>
      <c r="AA22" s="327"/>
      <c r="AB22" s="320"/>
      <c r="AC22" s="319"/>
      <c r="AD22" s="320"/>
      <c r="AE22" s="318"/>
      <c r="AF22" s="330"/>
      <c r="AG22" s="494"/>
      <c r="AH22" s="494"/>
      <c r="AI22" s="434">
        <v>16</v>
      </c>
      <c r="AJ22" s="334">
        <v>3</v>
      </c>
      <c r="AK22" s="434">
        <v>18</v>
      </c>
      <c r="AL22" s="445">
        <v>1</v>
      </c>
      <c r="AM22" s="434">
        <v>1</v>
      </c>
      <c r="AN22" s="334">
        <v>16</v>
      </c>
      <c r="AO22" s="434"/>
      <c r="AP22" s="446"/>
      <c r="AQ22" s="248"/>
      <c r="AR22" s="248"/>
      <c r="AS22" s="248"/>
      <c r="AT22" s="248"/>
    </row>
    <row r="23" spans="1:48" ht="12" customHeight="1">
      <c r="A23" s="236">
        <v>19</v>
      </c>
      <c r="B23" s="350" t="s">
        <v>181</v>
      </c>
      <c r="C23" s="77" t="s">
        <v>32</v>
      </c>
      <c r="D23" s="66">
        <f t="shared" si="0"/>
        <v>33</v>
      </c>
      <c r="E23" s="67">
        <f>SUM(X23+Z23+AD23+AN23)</f>
        <v>25</v>
      </c>
      <c r="F23" s="288">
        <f>SUM(H23+J23)</f>
        <v>8</v>
      </c>
      <c r="G23" s="96">
        <v>15</v>
      </c>
      <c r="H23" s="332">
        <v>4</v>
      </c>
      <c r="I23" s="96">
        <v>8</v>
      </c>
      <c r="J23" s="332">
        <v>4</v>
      </c>
      <c r="K23" s="283">
        <v>15</v>
      </c>
      <c r="L23" s="284">
        <v>4</v>
      </c>
      <c r="M23" s="283"/>
      <c r="N23" s="284"/>
      <c r="O23" s="283"/>
      <c r="P23" s="284"/>
      <c r="Q23" s="283">
        <v>11</v>
      </c>
      <c r="R23" s="284">
        <v>1</v>
      </c>
      <c r="S23" s="283">
        <v>16</v>
      </c>
      <c r="T23" s="291">
        <v>3</v>
      </c>
      <c r="U23" s="316">
        <v>15</v>
      </c>
      <c r="V23" s="317">
        <v>4</v>
      </c>
      <c r="W23" s="316">
        <v>13</v>
      </c>
      <c r="X23" s="313">
        <v>6</v>
      </c>
      <c r="Y23" s="316">
        <v>13</v>
      </c>
      <c r="Z23" s="313">
        <v>6</v>
      </c>
      <c r="AA23" s="316">
        <v>7</v>
      </c>
      <c r="AB23" s="320">
        <v>5</v>
      </c>
      <c r="AC23" s="316">
        <v>5</v>
      </c>
      <c r="AD23" s="313">
        <v>7</v>
      </c>
      <c r="AE23" s="316"/>
      <c r="AF23" s="329"/>
      <c r="AG23" s="450"/>
      <c r="AH23" s="450"/>
      <c r="AI23" s="434"/>
      <c r="AJ23" s="445"/>
      <c r="AK23" s="434">
        <v>15</v>
      </c>
      <c r="AL23" s="445">
        <v>4</v>
      </c>
      <c r="AM23" s="434">
        <v>6</v>
      </c>
      <c r="AN23" s="334">
        <v>6</v>
      </c>
      <c r="AO23" s="434"/>
      <c r="AP23" s="446"/>
      <c r="AQ23" s="235"/>
      <c r="AR23" s="234"/>
      <c r="AS23" s="235"/>
      <c r="AT23" s="234"/>
      <c r="AU23" s="7"/>
      <c r="AV23" s="7"/>
    </row>
    <row r="24" spans="1:48" ht="12" customHeight="1">
      <c r="A24" s="236">
        <v>20</v>
      </c>
      <c r="B24" s="424" t="s">
        <v>252</v>
      </c>
      <c r="C24" s="86" t="s">
        <v>32</v>
      </c>
      <c r="D24" s="66">
        <f t="shared" si="0"/>
        <v>33</v>
      </c>
      <c r="E24" s="67">
        <f>SUM(Z24+AB24+AD24+AN24)</f>
        <v>27</v>
      </c>
      <c r="F24" s="288">
        <f>SUM(H24+J24)</f>
        <v>6</v>
      </c>
      <c r="G24" s="96">
        <v>17</v>
      </c>
      <c r="H24" s="332">
        <v>2</v>
      </c>
      <c r="I24" s="96">
        <v>8</v>
      </c>
      <c r="J24" s="332">
        <v>4</v>
      </c>
      <c r="K24" s="283">
        <v>18</v>
      </c>
      <c r="L24" s="284">
        <v>1</v>
      </c>
      <c r="M24" s="283">
        <v>17</v>
      </c>
      <c r="N24" s="284">
        <v>2</v>
      </c>
      <c r="O24" s="283"/>
      <c r="P24" s="284"/>
      <c r="Q24" s="283">
        <v>11</v>
      </c>
      <c r="R24" s="284">
        <v>1</v>
      </c>
      <c r="S24" s="283"/>
      <c r="T24" s="291"/>
      <c r="U24" s="319">
        <v>17</v>
      </c>
      <c r="V24" s="320">
        <v>2</v>
      </c>
      <c r="W24" s="319">
        <v>14</v>
      </c>
      <c r="X24" s="315">
        <v>5</v>
      </c>
      <c r="Y24" s="319">
        <v>10</v>
      </c>
      <c r="Z24" s="336">
        <v>9</v>
      </c>
      <c r="AA24" s="327">
        <v>7</v>
      </c>
      <c r="AB24" s="336">
        <v>5</v>
      </c>
      <c r="AC24" s="316">
        <v>5</v>
      </c>
      <c r="AD24" s="313">
        <v>7</v>
      </c>
      <c r="AE24" s="318"/>
      <c r="AF24" s="330"/>
      <c r="AG24" s="494"/>
      <c r="AH24" s="494"/>
      <c r="AI24" s="434">
        <v>15</v>
      </c>
      <c r="AJ24" s="445">
        <v>4</v>
      </c>
      <c r="AK24" s="434">
        <v>16</v>
      </c>
      <c r="AL24" s="445">
        <v>3</v>
      </c>
      <c r="AM24" s="434">
        <v>6</v>
      </c>
      <c r="AN24" s="334">
        <v>6</v>
      </c>
      <c r="AO24" s="434"/>
      <c r="AP24" s="446"/>
      <c r="AQ24" s="248"/>
      <c r="AR24" s="248"/>
      <c r="AS24" s="248"/>
      <c r="AT24" s="248"/>
    </row>
    <row r="25" spans="1:48" ht="13.15" customHeight="1">
      <c r="A25" s="236">
        <v>21</v>
      </c>
      <c r="B25" s="349" t="s">
        <v>156</v>
      </c>
      <c r="C25" s="246" t="s">
        <v>92</v>
      </c>
      <c r="D25" s="66">
        <f t="shared" si="0"/>
        <v>26</v>
      </c>
      <c r="E25" s="67">
        <f>SUM(R25+AD25+AN25)</f>
        <v>16</v>
      </c>
      <c r="F25" s="288">
        <f>SUM(J25)</f>
        <v>10</v>
      </c>
      <c r="G25" s="96"/>
      <c r="H25" s="251"/>
      <c r="I25" s="96">
        <v>3</v>
      </c>
      <c r="J25" s="332">
        <v>10</v>
      </c>
      <c r="K25" s="283"/>
      <c r="L25" s="284"/>
      <c r="M25" s="283"/>
      <c r="N25" s="284"/>
      <c r="O25" s="283"/>
      <c r="P25" s="284"/>
      <c r="Q25" s="283">
        <v>7</v>
      </c>
      <c r="R25" s="334">
        <v>5</v>
      </c>
      <c r="S25" s="283"/>
      <c r="T25" s="291"/>
      <c r="U25" s="314"/>
      <c r="V25" s="315"/>
      <c r="W25" s="314"/>
      <c r="X25" s="315"/>
      <c r="Y25" s="314"/>
      <c r="Z25" s="315"/>
      <c r="AA25" s="314"/>
      <c r="AB25" s="315"/>
      <c r="AC25" s="314">
        <v>9</v>
      </c>
      <c r="AD25" s="312">
        <v>3</v>
      </c>
      <c r="AE25" s="316">
        <v>3</v>
      </c>
      <c r="AF25" s="329">
        <v>4</v>
      </c>
      <c r="AG25" s="450"/>
      <c r="AH25" s="450"/>
      <c r="AI25" s="434"/>
      <c r="AJ25" s="445"/>
      <c r="AK25" s="434"/>
      <c r="AL25" s="445"/>
      <c r="AM25" s="434">
        <v>4</v>
      </c>
      <c r="AN25" s="334">
        <v>8</v>
      </c>
      <c r="AO25" s="434">
        <v>5</v>
      </c>
      <c r="AP25" s="446">
        <v>2</v>
      </c>
      <c r="AQ25" s="238"/>
      <c r="AR25" s="230"/>
      <c r="AS25" s="238"/>
      <c r="AT25" s="230"/>
      <c r="AU25" s="22"/>
      <c r="AV25" s="22"/>
    </row>
    <row r="26" spans="1:48" ht="13.15" customHeight="1">
      <c r="A26" s="236">
        <v>22</v>
      </c>
      <c r="B26" s="424" t="s">
        <v>257</v>
      </c>
      <c r="C26" s="86" t="s">
        <v>38</v>
      </c>
      <c r="D26" s="66">
        <f t="shared" si="0"/>
        <v>17</v>
      </c>
      <c r="E26" s="67">
        <f>SUM(R26+V26+AB26+AD26)</f>
        <v>15</v>
      </c>
      <c r="F26" s="288">
        <f>SUM(H26+J26+T26)</f>
        <v>2</v>
      </c>
      <c r="G26" s="96"/>
      <c r="H26" s="251"/>
      <c r="I26" s="96">
        <v>10</v>
      </c>
      <c r="J26" s="332">
        <v>2</v>
      </c>
      <c r="K26" s="283">
        <v>17</v>
      </c>
      <c r="L26" s="284">
        <v>2</v>
      </c>
      <c r="M26" s="283">
        <v>18</v>
      </c>
      <c r="N26" s="284">
        <v>1</v>
      </c>
      <c r="O26" s="283"/>
      <c r="P26" s="284"/>
      <c r="Q26" s="283">
        <v>9</v>
      </c>
      <c r="R26" s="334">
        <v>3</v>
      </c>
      <c r="S26" s="283"/>
      <c r="T26" s="291"/>
      <c r="U26" s="319">
        <v>16</v>
      </c>
      <c r="V26" s="336">
        <v>3</v>
      </c>
      <c r="W26" s="319"/>
      <c r="X26" s="320"/>
      <c r="Y26" s="319"/>
      <c r="Z26" s="320"/>
      <c r="AA26" s="327">
        <v>8</v>
      </c>
      <c r="AB26" s="336">
        <v>4</v>
      </c>
      <c r="AC26" s="319">
        <v>7</v>
      </c>
      <c r="AD26" s="336">
        <v>5</v>
      </c>
      <c r="AE26" s="319">
        <v>4</v>
      </c>
      <c r="AF26" s="331">
        <v>3</v>
      </c>
      <c r="AG26" s="493"/>
      <c r="AH26" s="493"/>
      <c r="AI26" s="434"/>
      <c r="AJ26" s="445"/>
      <c r="AK26" s="434"/>
      <c r="AL26" s="445"/>
      <c r="AM26" s="434">
        <v>9</v>
      </c>
      <c r="AN26" s="445">
        <v>3</v>
      </c>
      <c r="AO26" s="434">
        <v>4</v>
      </c>
      <c r="AP26" s="446">
        <v>3</v>
      </c>
      <c r="AQ26" s="248"/>
      <c r="AR26" s="248"/>
      <c r="AS26" s="248"/>
      <c r="AT26" s="248"/>
    </row>
    <row r="27" spans="1:48" ht="13.15" customHeight="1">
      <c r="A27" s="236">
        <v>23</v>
      </c>
      <c r="B27" s="424" t="s">
        <v>255</v>
      </c>
      <c r="C27" s="86" t="s">
        <v>40</v>
      </c>
      <c r="D27" s="66">
        <f t="shared" si="0"/>
        <v>15</v>
      </c>
      <c r="E27" s="67">
        <f>SUM(X27+Z27+AB27+AD27)</f>
        <v>9</v>
      </c>
      <c r="F27" s="288">
        <f>SUM(J27)</f>
        <v>6</v>
      </c>
      <c r="G27" s="96"/>
      <c r="H27" s="251"/>
      <c r="I27" s="96">
        <v>6</v>
      </c>
      <c r="J27" s="332">
        <v>6</v>
      </c>
      <c r="K27" s="283"/>
      <c r="L27" s="284"/>
      <c r="M27" s="283"/>
      <c r="N27" s="284"/>
      <c r="O27" s="283"/>
      <c r="P27" s="284"/>
      <c r="Q27" s="283"/>
      <c r="R27" s="284"/>
      <c r="S27" s="283"/>
      <c r="T27" s="291"/>
      <c r="U27" s="319"/>
      <c r="V27" s="320"/>
      <c r="W27" s="319">
        <v>17</v>
      </c>
      <c r="X27" s="336">
        <v>2</v>
      </c>
      <c r="Y27" s="319">
        <v>17</v>
      </c>
      <c r="Z27" s="336">
        <v>2</v>
      </c>
      <c r="AA27" s="327">
        <v>11</v>
      </c>
      <c r="AB27" s="336">
        <v>1</v>
      </c>
      <c r="AC27" s="319">
        <v>8</v>
      </c>
      <c r="AD27" s="336">
        <v>4</v>
      </c>
      <c r="AE27" s="319">
        <v>5</v>
      </c>
      <c r="AF27" s="331">
        <v>2</v>
      </c>
      <c r="AG27" s="493"/>
      <c r="AH27" s="493"/>
      <c r="AI27" s="434">
        <v>18</v>
      </c>
      <c r="AJ27" s="445">
        <v>1</v>
      </c>
      <c r="AK27" s="434"/>
      <c r="AL27" s="445"/>
      <c r="AM27" s="434">
        <v>11</v>
      </c>
      <c r="AN27" s="445">
        <v>1</v>
      </c>
      <c r="AO27" s="434">
        <v>3</v>
      </c>
      <c r="AP27" s="446">
        <v>4</v>
      </c>
      <c r="AQ27" s="248"/>
      <c r="AR27" s="248"/>
      <c r="AS27" s="248"/>
      <c r="AT27" s="248"/>
    </row>
    <row r="28" spans="1:48" ht="13.15" customHeight="1">
      <c r="A28" s="236">
        <v>24</v>
      </c>
      <c r="B28" s="424" t="s">
        <v>256</v>
      </c>
      <c r="C28" s="86" t="s">
        <v>40</v>
      </c>
      <c r="D28" s="66">
        <f t="shared" si="0"/>
        <v>14</v>
      </c>
      <c r="E28" s="67">
        <f>SUM(AB28+AD28+AL28+AN28)</f>
        <v>8</v>
      </c>
      <c r="F28" s="288">
        <f>SUM(H28+J28+T28)</f>
        <v>6</v>
      </c>
      <c r="G28" s="96"/>
      <c r="H28" s="251"/>
      <c r="I28" s="96">
        <v>6</v>
      </c>
      <c r="J28" s="332">
        <v>6</v>
      </c>
      <c r="K28" s="283"/>
      <c r="L28" s="284"/>
      <c r="M28" s="283"/>
      <c r="N28" s="284"/>
      <c r="O28" s="283"/>
      <c r="P28" s="284"/>
      <c r="Q28" s="283"/>
      <c r="R28" s="284"/>
      <c r="S28" s="283"/>
      <c r="T28" s="291"/>
      <c r="U28" s="319"/>
      <c r="V28" s="320"/>
      <c r="W28" s="319"/>
      <c r="X28" s="320"/>
      <c r="Y28" s="319"/>
      <c r="Z28" s="320"/>
      <c r="AA28" s="327">
        <v>11</v>
      </c>
      <c r="AB28" s="336">
        <v>1</v>
      </c>
      <c r="AC28" s="319">
        <v>8</v>
      </c>
      <c r="AD28" s="336">
        <v>4</v>
      </c>
      <c r="AE28" s="319">
        <v>5</v>
      </c>
      <c r="AF28" s="331">
        <v>2</v>
      </c>
      <c r="AG28" s="493"/>
      <c r="AH28" s="493"/>
      <c r="AI28" s="434"/>
      <c r="AJ28" s="445"/>
      <c r="AK28" s="434">
        <v>17</v>
      </c>
      <c r="AL28" s="334">
        <v>2</v>
      </c>
      <c r="AM28" s="434">
        <v>11</v>
      </c>
      <c r="AN28" s="334">
        <v>1</v>
      </c>
      <c r="AO28" s="434">
        <v>3</v>
      </c>
      <c r="AP28" s="446">
        <v>4</v>
      </c>
      <c r="AQ28" s="248"/>
      <c r="AR28" s="248"/>
      <c r="AS28" s="248"/>
      <c r="AT28" s="248"/>
    </row>
    <row r="29" spans="1:48">
      <c r="A29" s="236">
        <v>25</v>
      </c>
      <c r="B29" s="421" t="s">
        <v>247</v>
      </c>
      <c r="C29" s="85" t="s">
        <v>121</v>
      </c>
      <c r="D29" s="66">
        <f t="shared" si="0"/>
        <v>12</v>
      </c>
      <c r="E29" s="67">
        <f>SUM(AB29+AD29+AN29)</f>
        <v>5</v>
      </c>
      <c r="F29" s="288">
        <f>SUM(H29)</f>
        <v>7</v>
      </c>
      <c r="G29" s="96">
        <v>12</v>
      </c>
      <c r="H29" s="332">
        <v>7</v>
      </c>
      <c r="I29" s="96"/>
      <c r="J29" s="251"/>
      <c r="K29" s="283"/>
      <c r="L29" s="284"/>
      <c r="M29" s="283"/>
      <c r="N29" s="284"/>
      <c r="O29" s="283"/>
      <c r="P29" s="284"/>
      <c r="Q29" s="283"/>
      <c r="R29" s="284"/>
      <c r="S29" s="283"/>
      <c r="T29" s="291"/>
      <c r="U29" s="314"/>
      <c r="V29" s="315"/>
      <c r="W29" s="314"/>
      <c r="X29" s="315"/>
      <c r="Y29" s="314"/>
      <c r="Z29" s="315"/>
      <c r="AA29" s="314">
        <v>10</v>
      </c>
      <c r="AB29" s="312">
        <v>2</v>
      </c>
      <c r="AC29" s="314">
        <v>11</v>
      </c>
      <c r="AD29" s="312">
        <v>1</v>
      </c>
      <c r="AE29" s="316">
        <v>3</v>
      </c>
      <c r="AF29" s="329">
        <v>4</v>
      </c>
      <c r="AG29" s="450"/>
      <c r="AH29" s="450"/>
      <c r="AI29" s="434"/>
      <c r="AJ29" s="445"/>
      <c r="AK29" s="434"/>
      <c r="AL29" s="445"/>
      <c r="AM29" s="434">
        <v>10</v>
      </c>
      <c r="AN29" s="334">
        <v>2</v>
      </c>
      <c r="AO29" s="434">
        <v>5</v>
      </c>
      <c r="AP29" s="446">
        <v>2</v>
      </c>
      <c r="AQ29" s="238"/>
      <c r="AR29" s="230"/>
      <c r="AS29" s="231"/>
      <c r="AT29" s="230"/>
      <c r="AU29" s="22"/>
      <c r="AV29" s="22"/>
    </row>
    <row r="30" spans="1:48">
      <c r="A30" s="236">
        <v>26</v>
      </c>
      <c r="B30" s="424" t="s">
        <v>302</v>
      </c>
      <c r="C30" s="86" t="s">
        <v>62</v>
      </c>
      <c r="D30" s="66">
        <f t="shared" si="0"/>
        <v>8</v>
      </c>
      <c r="E30" s="67">
        <f>SUM(V30+X30+AJ30)</f>
        <v>8</v>
      </c>
      <c r="F30" s="288">
        <f t="shared" ref="F30:F39" si="1">SUM(H30+J30+T30)</f>
        <v>0</v>
      </c>
      <c r="G30" s="96"/>
      <c r="H30" s="245"/>
      <c r="I30" s="96"/>
      <c r="J30" s="245"/>
      <c r="K30" s="283"/>
      <c r="L30" s="284"/>
      <c r="M30" s="283"/>
      <c r="N30" s="284"/>
      <c r="O30" s="283"/>
      <c r="P30" s="284"/>
      <c r="Q30" s="283"/>
      <c r="R30" s="284"/>
      <c r="S30" s="283"/>
      <c r="T30" s="291"/>
      <c r="U30" s="319">
        <v>14</v>
      </c>
      <c r="V30" s="336">
        <v>5</v>
      </c>
      <c r="W30" s="319">
        <v>18</v>
      </c>
      <c r="X30" s="336">
        <v>1</v>
      </c>
      <c r="Y30" s="318"/>
      <c r="Z30" s="322"/>
      <c r="AA30" s="327"/>
      <c r="AB30" s="320"/>
      <c r="AC30" s="319"/>
      <c r="AD30" s="320"/>
      <c r="AE30" s="318"/>
      <c r="AF30" s="330"/>
      <c r="AG30" s="494"/>
      <c r="AH30" s="494"/>
      <c r="AI30" s="434">
        <v>17</v>
      </c>
      <c r="AJ30" s="334">
        <v>2</v>
      </c>
      <c r="AK30" s="434"/>
      <c r="AL30" s="445"/>
      <c r="AM30" s="434"/>
      <c r="AN30" s="445"/>
      <c r="AO30" s="434"/>
      <c r="AP30" s="446"/>
      <c r="AQ30" s="248"/>
      <c r="AR30" s="248"/>
      <c r="AS30" s="248"/>
      <c r="AT30" s="248"/>
    </row>
    <row r="31" spans="1:48">
      <c r="A31" s="236">
        <v>27</v>
      </c>
      <c r="B31" s="424" t="s">
        <v>284</v>
      </c>
      <c r="C31" s="86" t="s">
        <v>40</v>
      </c>
      <c r="D31" s="66">
        <f t="shared" si="0"/>
        <v>5</v>
      </c>
      <c r="E31" s="67">
        <f>SUM(R31+Z31)</f>
        <v>5</v>
      </c>
      <c r="F31" s="288">
        <f t="shared" si="1"/>
        <v>0</v>
      </c>
      <c r="G31" s="96"/>
      <c r="H31" s="245"/>
      <c r="I31" s="96"/>
      <c r="J31" s="245"/>
      <c r="K31" s="283"/>
      <c r="L31" s="284"/>
      <c r="M31" s="283"/>
      <c r="N31" s="284"/>
      <c r="O31" s="283"/>
      <c r="P31" s="284"/>
      <c r="Q31" s="283">
        <v>10</v>
      </c>
      <c r="R31" s="334">
        <v>2</v>
      </c>
      <c r="S31" s="283"/>
      <c r="T31" s="291"/>
      <c r="U31" s="319"/>
      <c r="V31" s="320"/>
      <c r="W31" s="319"/>
      <c r="X31" s="320"/>
      <c r="Y31" s="319">
        <v>16</v>
      </c>
      <c r="Z31" s="336">
        <v>3</v>
      </c>
      <c r="AA31" s="327"/>
      <c r="AB31" s="320"/>
      <c r="AC31" s="319"/>
      <c r="AD31" s="320"/>
      <c r="AE31" s="319">
        <v>5</v>
      </c>
      <c r="AF31" s="331">
        <v>2</v>
      </c>
      <c r="AG31" s="493"/>
      <c r="AH31" s="493"/>
      <c r="AI31" s="434"/>
      <c r="AJ31" s="445"/>
      <c r="AK31" s="434"/>
      <c r="AL31" s="445"/>
      <c r="AM31" s="434"/>
      <c r="AN31" s="445"/>
      <c r="AO31" s="434">
        <v>6</v>
      </c>
      <c r="AP31" s="446">
        <v>1</v>
      </c>
      <c r="AQ31" s="248"/>
      <c r="AR31" s="248"/>
      <c r="AS31" s="248"/>
      <c r="AT31" s="248"/>
    </row>
    <row r="32" spans="1:48">
      <c r="A32" s="236">
        <v>28</v>
      </c>
      <c r="B32" s="344" t="s">
        <v>283</v>
      </c>
      <c r="C32" s="86" t="s">
        <v>40</v>
      </c>
      <c r="D32" s="66">
        <f t="shared" si="0"/>
        <v>2</v>
      </c>
      <c r="E32" s="67">
        <f>SUM(R32)</f>
        <v>2</v>
      </c>
      <c r="F32" s="288">
        <f t="shared" si="1"/>
        <v>0</v>
      </c>
      <c r="G32" s="96"/>
      <c r="H32" s="245"/>
      <c r="I32" s="96"/>
      <c r="J32" s="245"/>
      <c r="K32" s="283"/>
      <c r="L32" s="284"/>
      <c r="M32" s="283"/>
      <c r="N32" s="284"/>
      <c r="O32" s="283"/>
      <c r="P32" s="284"/>
      <c r="Q32" s="283">
        <v>10</v>
      </c>
      <c r="R32" s="334">
        <v>2</v>
      </c>
      <c r="S32" s="283"/>
      <c r="T32" s="291"/>
      <c r="U32" s="319"/>
      <c r="V32" s="320"/>
      <c r="W32" s="319"/>
      <c r="X32" s="320"/>
      <c r="Y32" s="319"/>
      <c r="Z32" s="320"/>
      <c r="AA32" s="327"/>
      <c r="AB32" s="320"/>
      <c r="AC32" s="319"/>
      <c r="AD32" s="320"/>
      <c r="AE32" s="319">
        <v>5</v>
      </c>
      <c r="AF32" s="331">
        <v>2</v>
      </c>
      <c r="AG32" s="493"/>
      <c r="AH32" s="493"/>
      <c r="AI32" s="434"/>
      <c r="AJ32" s="445"/>
      <c r="AK32" s="434"/>
      <c r="AL32" s="445"/>
      <c r="AM32" s="434"/>
      <c r="AN32" s="445"/>
      <c r="AO32" s="434"/>
      <c r="AP32" s="446"/>
      <c r="AQ32" s="248"/>
      <c r="AR32" s="248"/>
      <c r="AS32" s="248"/>
      <c r="AT32" s="248"/>
    </row>
    <row r="33" spans="1:46">
      <c r="A33" s="236">
        <v>29</v>
      </c>
      <c r="B33" s="344" t="s">
        <v>258</v>
      </c>
      <c r="C33" s="86" t="s">
        <v>57</v>
      </c>
      <c r="D33" s="66">
        <f t="shared" si="0"/>
        <v>1</v>
      </c>
      <c r="E33" s="67">
        <f t="shared" ref="E33:E39" si="2">L33+N33+P33+R33</f>
        <v>0</v>
      </c>
      <c r="F33" s="288">
        <f t="shared" si="1"/>
        <v>1</v>
      </c>
      <c r="G33" s="96"/>
      <c r="H33" s="251"/>
      <c r="I33" s="96">
        <v>11</v>
      </c>
      <c r="J33" s="332">
        <v>1</v>
      </c>
      <c r="K33" s="283"/>
      <c r="L33" s="284"/>
      <c r="M33" s="283"/>
      <c r="N33" s="284"/>
      <c r="O33" s="283"/>
      <c r="P33" s="284"/>
      <c r="Q33" s="283"/>
      <c r="R33" s="284"/>
      <c r="S33" s="283"/>
      <c r="T33" s="291"/>
      <c r="U33" s="319"/>
      <c r="V33" s="320"/>
      <c r="W33" s="319"/>
      <c r="X33" s="320"/>
      <c r="Y33" s="319"/>
      <c r="Z33" s="320"/>
      <c r="AA33" s="327"/>
      <c r="AB33" s="320"/>
      <c r="AC33" s="319"/>
      <c r="AD33" s="320"/>
      <c r="AE33" s="318"/>
      <c r="AF33" s="330"/>
      <c r="AG33" s="494"/>
      <c r="AH33" s="494"/>
      <c r="AI33" s="434"/>
      <c r="AJ33" s="445"/>
      <c r="AK33" s="434"/>
      <c r="AL33" s="445"/>
      <c r="AM33" s="434"/>
      <c r="AN33" s="445"/>
      <c r="AO33" s="434"/>
      <c r="AP33" s="446"/>
      <c r="AQ33" s="248"/>
      <c r="AR33" s="248"/>
      <c r="AS33" s="248"/>
      <c r="AT33" s="248"/>
    </row>
    <row r="34" spans="1:46">
      <c r="A34" s="236">
        <v>30</v>
      </c>
      <c r="B34" s="344" t="s">
        <v>259</v>
      </c>
      <c r="C34" s="86" t="s">
        <v>57</v>
      </c>
      <c r="D34" s="66">
        <f t="shared" si="0"/>
        <v>1</v>
      </c>
      <c r="E34" s="67">
        <f t="shared" si="2"/>
        <v>0</v>
      </c>
      <c r="F34" s="288">
        <f t="shared" si="1"/>
        <v>1</v>
      </c>
      <c r="G34" s="96"/>
      <c r="H34" s="251"/>
      <c r="I34" s="96">
        <v>11</v>
      </c>
      <c r="J34" s="332">
        <v>1</v>
      </c>
      <c r="K34" s="283"/>
      <c r="L34" s="284"/>
      <c r="M34" s="283"/>
      <c r="N34" s="284"/>
      <c r="O34" s="283"/>
      <c r="P34" s="284"/>
      <c r="Q34" s="283"/>
      <c r="R34" s="284"/>
      <c r="S34" s="283"/>
      <c r="T34" s="291"/>
      <c r="U34" s="319"/>
      <c r="V34" s="320"/>
      <c r="W34" s="319"/>
      <c r="X34" s="320"/>
      <c r="Y34" s="319"/>
      <c r="Z34" s="320"/>
      <c r="AA34" s="327"/>
      <c r="AB34" s="320"/>
      <c r="AC34" s="319"/>
      <c r="AD34" s="320"/>
      <c r="AE34" s="318"/>
      <c r="AF34" s="330"/>
      <c r="AG34" s="494"/>
      <c r="AH34" s="494"/>
      <c r="AI34" s="434"/>
      <c r="AJ34" s="445"/>
      <c r="AK34" s="434"/>
      <c r="AL34" s="445"/>
      <c r="AM34" s="434"/>
      <c r="AN34" s="445"/>
      <c r="AO34" s="434"/>
      <c r="AP34" s="446"/>
      <c r="AQ34" s="248"/>
      <c r="AR34" s="248"/>
      <c r="AS34" s="248"/>
      <c r="AT34" s="248"/>
    </row>
    <row r="35" spans="1:46">
      <c r="A35" s="236">
        <v>31</v>
      </c>
      <c r="B35" s="344" t="s">
        <v>303</v>
      </c>
      <c r="C35" s="86" t="s">
        <v>34</v>
      </c>
      <c r="D35" s="66">
        <f t="shared" si="0"/>
        <v>0</v>
      </c>
      <c r="E35" s="67">
        <f t="shared" si="2"/>
        <v>0</v>
      </c>
      <c r="F35" s="288">
        <f t="shared" si="1"/>
        <v>0</v>
      </c>
      <c r="G35" s="96"/>
      <c r="H35" s="245"/>
      <c r="I35" s="96"/>
      <c r="J35" s="245"/>
      <c r="K35" s="283"/>
      <c r="L35" s="284"/>
      <c r="M35" s="283"/>
      <c r="N35" s="284"/>
      <c r="O35" s="283"/>
      <c r="P35" s="284"/>
      <c r="Q35" s="283"/>
      <c r="R35" s="284"/>
      <c r="S35" s="283"/>
      <c r="T35" s="291"/>
      <c r="U35" s="318"/>
      <c r="V35" s="320"/>
      <c r="W35" s="318"/>
      <c r="X35" s="325"/>
      <c r="Y35" s="318"/>
      <c r="Z35" s="322"/>
      <c r="AA35" s="327"/>
      <c r="AB35" s="320"/>
      <c r="AC35" s="319"/>
      <c r="AD35" s="320"/>
      <c r="AE35" s="319">
        <v>6</v>
      </c>
      <c r="AF35" s="331">
        <v>1</v>
      </c>
      <c r="AG35" s="493"/>
      <c r="AH35" s="493"/>
      <c r="AI35" s="434"/>
      <c r="AJ35" s="445"/>
      <c r="AK35" s="434"/>
      <c r="AL35" s="445"/>
      <c r="AM35" s="434"/>
      <c r="AN35" s="445"/>
      <c r="AO35" s="434"/>
      <c r="AP35" s="446"/>
      <c r="AQ35" s="248"/>
      <c r="AR35" s="248"/>
      <c r="AS35" s="248"/>
      <c r="AT35" s="248"/>
    </row>
    <row r="36" spans="1:46">
      <c r="A36" s="236">
        <v>32</v>
      </c>
      <c r="B36" s="344" t="s">
        <v>304</v>
      </c>
      <c r="C36" s="86" t="s">
        <v>34</v>
      </c>
      <c r="D36" s="66">
        <f t="shared" si="0"/>
        <v>0</v>
      </c>
      <c r="E36" s="67">
        <f t="shared" si="2"/>
        <v>0</v>
      </c>
      <c r="F36" s="288">
        <f t="shared" si="1"/>
        <v>0</v>
      </c>
      <c r="G36" s="96"/>
      <c r="H36" s="245"/>
      <c r="I36" s="96"/>
      <c r="J36" s="245"/>
      <c r="K36" s="283"/>
      <c r="L36" s="284"/>
      <c r="M36" s="283"/>
      <c r="N36" s="284"/>
      <c r="O36" s="104"/>
      <c r="P36" s="284"/>
      <c r="Q36" s="283"/>
      <c r="R36" s="284"/>
      <c r="S36" s="283"/>
      <c r="T36" s="291"/>
      <c r="U36" s="318"/>
      <c r="V36" s="320"/>
      <c r="W36" s="318"/>
      <c r="X36" s="325"/>
      <c r="Y36" s="318"/>
      <c r="Z36" s="318"/>
      <c r="AA36" s="326"/>
      <c r="AB36" s="322"/>
      <c r="AC36" s="318"/>
      <c r="AD36" s="320"/>
      <c r="AE36" s="319">
        <v>6</v>
      </c>
      <c r="AF36" s="331">
        <v>1</v>
      </c>
      <c r="AG36" s="493"/>
      <c r="AH36" s="493"/>
      <c r="AI36" s="434"/>
      <c r="AJ36" s="445"/>
      <c r="AK36" s="434"/>
      <c r="AL36" s="445"/>
      <c r="AM36" s="434"/>
      <c r="AN36" s="445"/>
      <c r="AO36" s="434"/>
      <c r="AP36" s="446"/>
      <c r="AQ36" s="248"/>
      <c r="AR36" s="248"/>
      <c r="AS36" s="248"/>
      <c r="AT36" s="248"/>
    </row>
    <row r="37" spans="1:46">
      <c r="A37" s="236">
        <v>33</v>
      </c>
      <c r="B37" s="344" t="s">
        <v>345</v>
      </c>
      <c r="C37" s="86" t="s">
        <v>36</v>
      </c>
      <c r="D37" s="66">
        <f t="shared" si="0"/>
        <v>0</v>
      </c>
      <c r="E37" s="67">
        <f t="shared" si="2"/>
        <v>0</v>
      </c>
      <c r="F37" s="288">
        <f t="shared" si="1"/>
        <v>0</v>
      </c>
      <c r="G37" s="96"/>
      <c r="H37" s="245"/>
      <c r="I37" s="96"/>
      <c r="J37" s="245"/>
      <c r="K37" s="283"/>
      <c r="L37" s="284"/>
      <c r="M37" s="283"/>
      <c r="N37" s="284"/>
      <c r="O37" s="104"/>
      <c r="P37" s="284"/>
      <c r="Q37" s="283"/>
      <c r="R37" s="284"/>
      <c r="S37" s="283"/>
      <c r="T37" s="291"/>
      <c r="U37" s="318"/>
      <c r="V37" s="320"/>
      <c r="W37" s="318"/>
      <c r="X37" s="325"/>
      <c r="Y37" s="318"/>
      <c r="Z37" s="318"/>
      <c r="AA37" s="326"/>
      <c r="AB37" s="322"/>
      <c r="AC37" s="318"/>
      <c r="AD37" s="320"/>
      <c r="AE37" s="319"/>
      <c r="AF37" s="331"/>
      <c r="AG37" s="493"/>
      <c r="AH37" s="493"/>
      <c r="AI37" s="434"/>
      <c r="AJ37" s="445"/>
      <c r="AK37" s="434"/>
      <c r="AL37" s="445"/>
      <c r="AM37" s="434"/>
      <c r="AN37" s="445"/>
      <c r="AO37" s="434">
        <v>6</v>
      </c>
      <c r="AP37" s="446">
        <v>1</v>
      </c>
      <c r="AQ37" s="248"/>
      <c r="AR37" s="248"/>
      <c r="AS37" s="248"/>
      <c r="AT37" s="248"/>
    </row>
    <row r="38" spans="1:46">
      <c r="A38" s="236">
        <v>34</v>
      </c>
      <c r="B38" s="344" t="s">
        <v>346</v>
      </c>
      <c r="C38" s="86" t="s">
        <v>36</v>
      </c>
      <c r="D38" s="66">
        <f t="shared" si="0"/>
        <v>0</v>
      </c>
      <c r="E38" s="67">
        <f t="shared" si="2"/>
        <v>0</v>
      </c>
      <c r="F38" s="288">
        <f t="shared" si="1"/>
        <v>0</v>
      </c>
      <c r="G38" s="96"/>
      <c r="H38" s="245"/>
      <c r="I38" s="96"/>
      <c r="J38" s="245"/>
      <c r="K38" s="283"/>
      <c r="L38" s="284"/>
      <c r="M38" s="283"/>
      <c r="N38" s="284"/>
      <c r="O38" s="104"/>
      <c r="P38" s="284"/>
      <c r="Q38" s="283"/>
      <c r="R38" s="284"/>
      <c r="S38" s="283"/>
      <c r="T38" s="291"/>
      <c r="U38" s="318"/>
      <c r="V38" s="320"/>
      <c r="W38" s="318"/>
      <c r="X38" s="325"/>
      <c r="Y38" s="318"/>
      <c r="Z38" s="318"/>
      <c r="AA38" s="318"/>
      <c r="AB38" s="318"/>
      <c r="AC38" s="318"/>
      <c r="AD38" s="322"/>
      <c r="AE38" s="318"/>
      <c r="AF38" s="330"/>
      <c r="AG38" s="494"/>
      <c r="AH38" s="494"/>
      <c r="AI38" s="434"/>
      <c r="AJ38" s="445"/>
      <c r="AK38" s="434"/>
      <c r="AL38" s="445"/>
      <c r="AM38" s="434"/>
      <c r="AN38" s="445"/>
      <c r="AO38" s="434">
        <v>6</v>
      </c>
      <c r="AP38" s="446">
        <v>1</v>
      </c>
      <c r="AQ38" s="248"/>
      <c r="AR38" s="248"/>
      <c r="AS38" s="248"/>
      <c r="AT38" s="248"/>
    </row>
    <row r="39" spans="1:46">
      <c r="A39" s="236">
        <v>35</v>
      </c>
      <c r="B39" s="344" t="s">
        <v>347</v>
      </c>
      <c r="C39" s="86" t="s">
        <v>36</v>
      </c>
      <c r="D39" s="66">
        <f t="shared" si="0"/>
        <v>0</v>
      </c>
      <c r="E39" s="67">
        <f t="shared" si="2"/>
        <v>0</v>
      </c>
      <c r="F39" s="288">
        <f t="shared" si="1"/>
        <v>0</v>
      </c>
      <c r="G39" s="96"/>
      <c r="H39" s="245"/>
      <c r="I39" s="96"/>
      <c r="J39" s="245"/>
      <c r="K39" s="283"/>
      <c r="L39" s="284"/>
      <c r="M39" s="283"/>
      <c r="N39" s="284"/>
      <c r="O39" s="104"/>
      <c r="P39" s="284"/>
      <c r="Q39" s="283"/>
      <c r="R39" s="284"/>
      <c r="S39" s="283"/>
      <c r="T39" s="291"/>
      <c r="U39" s="318"/>
      <c r="V39" s="320"/>
      <c r="W39" s="318"/>
      <c r="X39" s="325"/>
      <c r="Y39" s="318"/>
      <c r="Z39" s="318"/>
      <c r="AA39" s="318"/>
      <c r="AB39" s="318"/>
      <c r="AC39" s="318"/>
      <c r="AD39" s="322"/>
      <c r="AE39" s="318"/>
      <c r="AF39" s="330"/>
      <c r="AG39" s="494"/>
      <c r="AH39" s="494"/>
      <c r="AI39" s="434"/>
      <c r="AJ39" s="445"/>
      <c r="AK39" s="434"/>
      <c r="AL39" s="445"/>
      <c r="AM39" s="434"/>
      <c r="AN39" s="445"/>
      <c r="AO39" s="434">
        <v>6</v>
      </c>
      <c r="AP39" s="446">
        <v>1</v>
      </c>
      <c r="AQ39" s="248"/>
      <c r="AR39" s="248"/>
      <c r="AS39" s="248"/>
      <c r="AT39" s="248"/>
    </row>
  </sheetData>
  <sortState ref="A5:AV39">
    <sortCondition descending="1" ref="D5:D39"/>
  </sortState>
  <mergeCells count="5">
    <mergeCell ref="G2:J2"/>
    <mergeCell ref="U2:AF2"/>
    <mergeCell ref="AQ2:AT2"/>
    <mergeCell ref="K2:T2"/>
    <mergeCell ref="AG2:AP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13:F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181DEC"/>
  </sheetPr>
  <dimension ref="A1:BG23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14" sqref="B14"/>
    </sheetView>
  </sheetViews>
  <sheetFormatPr defaultColWidth="9.140625" defaultRowHeight="12.75"/>
  <cols>
    <col min="1" max="1" width="3.7109375" style="22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28515625" style="1" customWidth="1"/>
    <col min="18" max="18" width="3.28515625" style="1" customWidth="1"/>
    <col min="19" max="19" width="7.7109375" style="1" customWidth="1"/>
    <col min="20" max="20" width="3.7109375" style="1" customWidth="1"/>
    <col min="21" max="21" width="7.4257812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7109375" customWidth="1"/>
    <col min="39" max="39" width="7.7109375" customWidth="1"/>
    <col min="40" max="40" width="3.7109375" customWidth="1"/>
    <col min="41" max="41" width="7.7109375" customWidth="1"/>
    <col min="42" max="42" width="3.7109375" customWidth="1"/>
    <col min="43" max="43" width="7.7109375" customWidth="1"/>
    <col min="44" max="44" width="3.7109375" customWidth="1"/>
    <col min="45" max="45" width="7.7109375" customWidth="1"/>
    <col min="46" max="46" width="3.7109375" customWidth="1"/>
    <col min="47" max="47" width="7.7109375" customWidth="1"/>
    <col min="48" max="48" width="4.140625" customWidth="1"/>
    <col min="49" max="49" width="8.28515625" customWidth="1"/>
    <col min="50" max="50" width="4.140625" customWidth="1"/>
    <col min="51" max="51" width="7.7109375" style="3" customWidth="1"/>
    <col min="52" max="52" width="3.7109375" style="479" customWidth="1"/>
    <col min="53" max="53" width="7.7109375" customWidth="1"/>
    <col min="54" max="54" width="3.7109375" customWidth="1"/>
    <col min="55" max="55" width="7.7109375" customWidth="1"/>
    <col min="56" max="56" width="3.7109375" customWidth="1"/>
    <col min="57" max="57" width="3.7109375" style="1" customWidth="1"/>
    <col min="58" max="16384" width="9.140625" style="1"/>
  </cols>
  <sheetData>
    <row r="1" spans="1:59" ht="13.5" thickBot="1"/>
    <row r="2" spans="1:59" s="3" customFormat="1" ht="13.5" thickBot="1">
      <c r="A2" s="111"/>
      <c r="B2" s="30" t="s">
        <v>192</v>
      </c>
      <c r="C2" s="30"/>
      <c r="D2" s="30"/>
      <c r="E2" s="30"/>
      <c r="F2" s="30"/>
      <c r="G2" s="562" t="s">
        <v>231</v>
      </c>
      <c r="H2" s="563"/>
      <c r="I2" s="563"/>
      <c r="J2" s="564"/>
      <c r="K2" s="571" t="s">
        <v>185</v>
      </c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5"/>
      <c r="Y2" s="562" t="s">
        <v>339</v>
      </c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4"/>
      <c r="AM2" s="562" t="s">
        <v>219</v>
      </c>
      <c r="AN2" s="563"/>
      <c r="AO2" s="563"/>
      <c r="AP2" s="563"/>
      <c r="AQ2" s="563"/>
      <c r="AR2" s="563"/>
      <c r="AS2" s="563"/>
      <c r="AT2" s="563"/>
      <c r="AU2" s="563"/>
      <c r="AV2" s="563"/>
      <c r="AW2" s="563"/>
      <c r="AX2" s="563"/>
      <c r="AY2" s="563"/>
      <c r="AZ2" s="563"/>
      <c r="BA2" s="576" t="s">
        <v>220</v>
      </c>
      <c r="BB2" s="577"/>
      <c r="BC2" s="577"/>
      <c r="BD2" s="578"/>
    </row>
    <row r="3" spans="1:59">
      <c r="A3" s="86"/>
      <c r="B3" s="347" t="s">
        <v>199</v>
      </c>
      <c r="C3" s="133"/>
      <c r="D3" s="116" t="s">
        <v>7</v>
      </c>
      <c r="E3" s="116" t="s">
        <v>11</v>
      </c>
      <c r="F3" s="116" t="s">
        <v>12</v>
      </c>
      <c r="G3" s="144" t="s">
        <v>6</v>
      </c>
      <c r="H3" s="97"/>
      <c r="I3" s="97" t="s">
        <v>6</v>
      </c>
      <c r="J3" s="279"/>
      <c r="K3" s="98" t="s">
        <v>6</v>
      </c>
      <c r="L3" s="253"/>
      <c r="M3" s="98" t="s">
        <v>6</v>
      </c>
      <c r="N3" s="98"/>
      <c r="O3" s="98" t="s">
        <v>6</v>
      </c>
      <c r="P3" s="98"/>
      <c r="Q3" s="98" t="s">
        <v>6</v>
      </c>
      <c r="R3" s="281"/>
      <c r="S3" s="98" t="s">
        <v>6</v>
      </c>
      <c r="T3" s="281"/>
      <c r="U3" s="98" t="s">
        <v>6</v>
      </c>
      <c r="V3" s="281"/>
      <c r="W3" s="98" t="s">
        <v>6</v>
      </c>
      <c r="X3" s="281"/>
      <c r="Y3" s="280" t="s">
        <v>6</v>
      </c>
      <c r="Z3" s="228"/>
      <c r="AA3" s="213" t="s">
        <v>6</v>
      </c>
      <c r="AB3" s="213"/>
      <c r="AC3" s="213" t="s">
        <v>6</v>
      </c>
      <c r="AD3" s="213"/>
      <c r="AE3" s="213" t="s">
        <v>6</v>
      </c>
      <c r="AF3" s="213"/>
      <c r="AG3" s="213" t="s">
        <v>6</v>
      </c>
      <c r="AH3" s="213"/>
      <c r="AI3" s="213" t="s">
        <v>6</v>
      </c>
      <c r="AJ3" s="213"/>
      <c r="AK3" s="213" t="s">
        <v>6</v>
      </c>
      <c r="AL3" s="214"/>
      <c r="AM3" s="187" t="s">
        <v>6</v>
      </c>
      <c r="AN3" s="188"/>
      <c r="AO3" s="188" t="s">
        <v>6</v>
      </c>
      <c r="AP3" s="188"/>
      <c r="AQ3" s="188" t="s">
        <v>6</v>
      </c>
      <c r="AR3" s="188"/>
      <c r="AS3" s="188" t="s">
        <v>6</v>
      </c>
      <c r="AT3" s="188"/>
      <c r="AU3" s="188" t="s">
        <v>6</v>
      </c>
      <c r="AV3" s="188"/>
      <c r="AW3" s="188" t="s">
        <v>6</v>
      </c>
      <c r="AX3" s="188"/>
      <c r="AY3" s="475" t="s">
        <v>6</v>
      </c>
      <c r="AZ3" s="480"/>
      <c r="BA3" s="227" t="s">
        <v>6</v>
      </c>
      <c r="BB3" s="100"/>
      <c r="BC3" s="99" t="s">
        <v>6</v>
      </c>
      <c r="BD3" s="183"/>
    </row>
    <row r="4" spans="1:59" s="2" customFormat="1" ht="13.15" customHeight="1">
      <c r="A4" s="87"/>
      <c r="B4" s="412" t="s">
        <v>0</v>
      </c>
      <c r="C4" s="114" t="s">
        <v>8</v>
      </c>
      <c r="D4" s="27" t="s">
        <v>5</v>
      </c>
      <c r="E4" s="27" t="s">
        <v>5</v>
      </c>
      <c r="F4" s="27" t="s">
        <v>5</v>
      </c>
      <c r="G4" s="122" t="s">
        <v>9</v>
      </c>
      <c r="H4" s="58" t="s">
        <v>5</v>
      </c>
      <c r="I4" s="59" t="s">
        <v>10</v>
      </c>
      <c r="J4" s="278" t="s">
        <v>5</v>
      </c>
      <c r="K4" s="71" t="s">
        <v>19</v>
      </c>
      <c r="L4" s="72" t="s">
        <v>5</v>
      </c>
      <c r="M4" s="71" t="s">
        <v>1</v>
      </c>
      <c r="N4" s="72" t="s">
        <v>5</v>
      </c>
      <c r="O4" s="71" t="s">
        <v>3</v>
      </c>
      <c r="P4" s="72" t="s">
        <v>5</v>
      </c>
      <c r="Q4" s="71" t="s">
        <v>23</v>
      </c>
      <c r="R4" s="72" t="s">
        <v>5</v>
      </c>
      <c r="S4" s="71" t="s">
        <v>2</v>
      </c>
      <c r="T4" s="72" t="s">
        <v>5</v>
      </c>
      <c r="U4" s="71" t="s">
        <v>4</v>
      </c>
      <c r="V4" s="72" t="s">
        <v>5</v>
      </c>
      <c r="W4" s="71" t="s">
        <v>179</v>
      </c>
      <c r="X4" s="72" t="s">
        <v>5</v>
      </c>
      <c r="Y4" s="196" t="s">
        <v>19</v>
      </c>
      <c r="Z4" s="195" t="s">
        <v>5</v>
      </c>
      <c r="AA4" s="196" t="s">
        <v>1</v>
      </c>
      <c r="AB4" s="195" t="s">
        <v>5</v>
      </c>
      <c r="AC4" s="196" t="s">
        <v>3</v>
      </c>
      <c r="AD4" s="195" t="s">
        <v>5</v>
      </c>
      <c r="AE4" s="196" t="s">
        <v>23</v>
      </c>
      <c r="AF4" s="195" t="s">
        <v>5</v>
      </c>
      <c r="AG4" s="196" t="s">
        <v>2</v>
      </c>
      <c r="AH4" s="195" t="s">
        <v>5</v>
      </c>
      <c r="AI4" s="196" t="s">
        <v>4</v>
      </c>
      <c r="AJ4" s="195" t="s">
        <v>5</v>
      </c>
      <c r="AK4" s="196" t="s">
        <v>190</v>
      </c>
      <c r="AL4" s="195" t="s">
        <v>5</v>
      </c>
      <c r="AM4" s="162" t="s">
        <v>19</v>
      </c>
      <c r="AN4" s="163" t="s">
        <v>5</v>
      </c>
      <c r="AO4" s="164" t="s">
        <v>1</v>
      </c>
      <c r="AP4" s="163" t="s">
        <v>5</v>
      </c>
      <c r="AQ4" s="164" t="s">
        <v>3</v>
      </c>
      <c r="AR4" s="163" t="s">
        <v>5</v>
      </c>
      <c r="AS4" s="164" t="s">
        <v>23</v>
      </c>
      <c r="AT4" s="163" t="s">
        <v>5</v>
      </c>
      <c r="AU4" s="164" t="s">
        <v>2</v>
      </c>
      <c r="AV4" s="163" t="s">
        <v>5</v>
      </c>
      <c r="AW4" s="164" t="s">
        <v>4</v>
      </c>
      <c r="AX4" s="163" t="s">
        <v>5</v>
      </c>
      <c r="AY4" s="164" t="s">
        <v>190</v>
      </c>
      <c r="AZ4" s="476" t="s">
        <v>5</v>
      </c>
      <c r="BA4" s="50" t="s">
        <v>21</v>
      </c>
      <c r="BB4" s="51" t="s">
        <v>5</v>
      </c>
      <c r="BC4" s="52" t="s">
        <v>22</v>
      </c>
      <c r="BD4" s="53" t="s">
        <v>5</v>
      </c>
    </row>
    <row r="5" spans="1:59" s="2" customFormat="1" ht="13.15" customHeight="1" thickBot="1">
      <c r="A5" s="399">
        <v>1</v>
      </c>
      <c r="B5" s="548" t="s">
        <v>106</v>
      </c>
      <c r="C5" s="390" t="s">
        <v>37</v>
      </c>
      <c r="D5" s="66">
        <f t="shared" ref="D5:D21" si="0">F5+E5</f>
        <v>168</v>
      </c>
      <c r="E5" s="67">
        <f>SUM(L5+N5+P5+Z5+AN5+AP5)</f>
        <v>130</v>
      </c>
      <c r="F5" s="68">
        <f>SUM(H5+X5)</f>
        <v>38</v>
      </c>
      <c r="G5" s="20">
        <v>2</v>
      </c>
      <c r="H5" s="374">
        <v>21</v>
      </c>
      <c r="I5" s="20">
        <v>1</v>
      </c>
      <c r="J5" s="261">
        <v>13</v>
      </c>
      <c r="K5" s="283">
        <v>3</v>
      </c>
      <c r="L5" s="334">
        <v>17</v>
      </c>
      <c r="M5" s="283">
        <v>2</v>
      </c>
      <c r="N5" s="334">
        <v>21</v>
      </c>
      <c r="O5" s="283">
        <v>2</v>
      </c>
      <c r="P5" s="334">
        <v>21</v>
      </c>
      <c r="Q5" s="283"/>
      <c r="R5" s="284"/>
      <c r="S5" s="283">
        <v>1</v>
      </c>
      <c r="T5" s="284">
        <v>13</v>
      </c>
      <c r="U5" s="283"/>
      <c r="V5" s="284"/>
      <c r="W5" s="283">
        <v>3</v>
      </c>
      <c r="X5" s="333">
        <v>17</v>
      </c>
      <c r="Y5" s="362">
        <v>1</v>
      </c>
      <c r="Z5" s="352">
        <v>25</v>
      </c>
      <c r="AA5" s="362" t="s">
        <v>325</v>
      </c>
      <c r="AB5" s="360">
        <v>6</v>
      </c>
      <c r="AC5" s="362">
        <v>3</v>
      </c>
      <c r="AD5" s="360">
        <v>17</v>
      </c>
      <c r="AE5" s="363">
        <v>1</v>
      </c>
      <c r="AF5" s="360">
        <v>14</v>
      </c>
      <c r="AG5" s="362">
        <v>1</v>
      </c>
      <c r="AH5" s="360">
        <v>14</v>
      </c>
      <c r="AI5" s="228"/>
      <c r="AJ5" s="228"/>
      <c r="AK5" s="362">
        <v>1</v>
      </c>
      <c r="AL5" s="364">
        <v>6</v>
      </c>
      <c r="AM5" s="443">
        <v>2</v>
      </c>
      <c r="AN5" s="313">
        <v>21</v>
      </c>
      <c r="AO5" s="471">
        <v>1</v>
      </c>
      <c r="AP5" s="313">
        <v>25</v>
      </c>
      <c r="AQ5" s="443">
        <v>5</v>
      </c>
      <c r="AR5" s="444">
        <v>14</v>
      </c>
      <c r="AS5" s="444"/>
      <c r="AT5" s="444"/>
      <c r="AU5" s="443">
        <v>1</v>
      </c>
      <c r="AV5" s="444">
        <v>14</v>
      </c>
      <c r="AW5" s="444"/>
      <c r="AX5" s="444"/>
      <c r="AY5" s="474">
        <v>1</v>
      </c>
      <c r="AZ5" s="481">
        <v>5</v>
      </c>
      <c r="BA5" s="239"/>
      <c r="BB5" s="268"/>
      <c r="BC5" s="239"/>
      <c r="BD5" s="268"/>
      <c r="BE5" s="271"/>
      <c r="BF5" s="270"/>
      <c r="BG5" s="270"/>
    </row>
    <row r="6" spans="1:59">
      <c r="A6" s="399">
        <v>2</v>
      </c>
      <c r="B6" s="417" t="s">
        <v>132</v>
      </c>
      <c r="C6" s="393" t="s">
        <v>44</v>
      </c>
      <c r="D6" s="66">
        <f t="shared" si="0"/>
        <v>138</v>
      </c>
      <c r="E6" s="67">
        <f>SUM(N6+Z6+AB6+AD6+AP6+AR6)</f>
        <v>112</v>
      </c>
      <c r="F6" s="68">
        <f>SUM(H6+X6)</f>
        <v>26</v>
      </c>
      <c r="G6" s="20">
        <v>6</v>
      </c>
      <c r="H6" s="374">
        <v>13</v>
      </c>
      <c r="I6" s="20">
        <v>8</v>
      </c>
      <c r="J6" s="261">
        <v>1</v>
      </c>
      <c r="K6" s="283">
        <v>5</v>
      </c>
      <c r="L6" s="512">
        <v>14</v>
      </c>
      <c r="M6" s="283">
        <v>4</v>
      </c>
      <c r="N6" s="334">
        <v>15</v>
      </c>
      <c r="O6" s="283">
        <v>7</v>
      </c>
      <c r="P6" s="512">
        <v>12</v>
      </c>
      <c r="Q6" s="283"/>
      <c r="R6" s="284"/>
      <c r="S6" s="283">
        <v>3</v>
      </c>
      <c r="T6" s="284">
        <v>7</v>
      </c>
      <c r="U6" s="283"/>
      <c r="V6" s="284"/>
      <c r="W6" s="283">
        <v>6</v>
      </c>
      <c r="X6" s="333">
        <v>13</v>
      </c>
      <c r="Y6" s="362">
        <v>5</v>
      </c>
      <c r="Z6" s="352">
        <v>14</v>
      </c>
      <c r="AA6" s="362">
        <v>2</v>
      </c>
      <c r="AB6" s="352">
        <v>20</v>
      </c>
      <c r="AC6" s="362">
        <v>2</v>
      </c>
      <c r="AD6" s="352">
        <v>21</v>
      </c>
      <c r="AE6" s="363">
        <v>4</v>
      </c>
      <c r="AF6" s="360">
        <v>6</v>
      </c>
      <c r="AG6" s="362">
        <v>3</v>
      </c>
      <c r="AH6" s="360">
        <v>8</v>
      </c>
      <c r="AI6" s="228"/>
      <c r="AJ6" s="228"/>
      <c r="AK6" s="362">
        <v>3</v>
      </c>
      <c r="AL6" s="364">
        <v>2</v>
      </c>
      <c r="AM6" s="472">
        <v>7</v>
      </c>
      <c r="AN6" s="473">
        <v>12</v>
      </c>
      <c r="AO6" s="472">
        <v>3</v>
      </c>
      <c r="AP6" s="336">
        <v>17</v>
      </c>
      <c r="AQ6" s="474">
        <v>1</v>
      </c>
      <c r="AR6" s="336">
        <v>25</v>
      </c>
      <c r="AS6" s="473"/>
      <c r="AT6" s="473"/>
      <c r="AU6" s="472">
        <v>2</v>
      </c>
      <c r="AV6" s="473">
        <v>11</v>
      </c>
      <c r="AW6" s="473"/>
      <c r="AX6" s="473"/>
      <c r="AY6" s="474">
        <v>3</v>
      </c>
      <c r="AZ6" s="481">
        <v>1</v>
      </c>
      <c r="BA6" s="272"/>
      <c r="BB6" s="272"/>
      <c r="BC6" s="272"/>
      <c r="BD6" s="272"/>
      <c r="BE6" s="24"/>
      <c r="BF6" s="26"/>
      <c r="BG6" s="26"/>
    </row>
    <row r="7" spans="1:59">
      <c r="A7" s="399">
        <v>3</v>
      </c>
      <c r="B7" s="419" t="s">
        <v>113</v>
      </c>
      <c r="C7" s="393" t="s">
        <v>29</v>
      </c>
      <c r="D7" s="66">
        <f t="shared" si="0"/>
        <v>115</v>
      </c>
      <c r="E7" s="67">
        <f>SUM(N7+Z7+AB7+AD7+AN7+AP7)</f>
        <v>90</v>
      </c>
      <c r="F7" s="68">
        <f>SUM(H7+J7)</f>
        <v>25</v>
      </c>
      <c r="G7" s="20">
        <v>4</v>
      </c>
      <c r="H7" s="374">
        <v>15</v>
      </c>
      <c r="I7" s="20">
        <v>2</v>
      </c>
      <c r="J7" s="374">
        <v>10</v>
      </c>
      <c r="K7" s="283"/>
      <c r="L7" s="284"/>
      <c r="M7" s="283">
        <v>5</v>
      </c>
      <c r="N7" s="334">
        <v>14</v>
      </c>
      <c r="O7" s="283"/>
      <c r="P7" s="284"/>
      <c r="Q7" s="283"/>
      <c r="R7" s="284"/>
      <c r="S7" s="283"/>
      <c r="T7" s="284"/>
      <c r="U7" s="283"/>
      <c r="V7" s="284"/>
      <c r="W7" s="283"/>
      <c r="X7" s="291"/>
      <c r="Y7" s="362">
        <v>4</v>
      </c>
      <c r="Z7" s="352">
        <v>15</v>
      </c>
      <c r="AA7" s="362">
        <v>3</v>
      </c>
      <c r="AB7" s="352">
        <v>16</v>
      </c>
      <c r="AC7" s="362">
        <v>5</v>
      </c>
      <c r="AD7" s="352">
        <v>14</v>
      </c>
      <c r="AE7" s="363">
        <v>5</v>
      </c>
      <c r="AF7" s="360">
        <v>5</v>
      </c>
      <c r="AG7" s="362">
        <v>5</v>
      </c>
      <c r="AH7" s="360">
        <v>5</v>
      </c>
      <c r="AI7" s="228"/>
      <c r="AJ7" s="228"/>
      <c r="AK7" s="362">
        <v>2</v>
      </c>
      <c r="AL7" s="364">
        <v>4</v>
      </c>
      <c r="AM7" s="472">
        <v>3</v>
      </c>
      <c r="AN7" s="336">
        <v>17</v>
      </c>
      <c r="AO7" s="472">
        <v>5</v>
      </c>
      <c r="AP7" s="336">
        <v>14</v>
      </c>
      <c r="AQ7" s="474">
        <v>6</v>
      </c>
      <c r="AR7" s="473">
        <v>13</v>
      </c>
      <c r="AS7" s="503" t="s">
        <v>334</v>
      </c>
      <c r="AT7" s="504">
        <v>4</v>
      </c>
      <c r="AU7" s="472">
        <v>3</v>
      </c>
      <c r="AV7" s="473">
        <v>8</v>
      </c>
      <c r="AW7" s="473"/>
      <c r="AX7" s="473"/>
      <c r="AY7" s="474">
        <v>2</v>
      </c>
      <c r="AZ7" s="481">
        <v>3</v>
      </c>
      <c r="BA7" s="272"/>
      <c r="BB7" s="272"/>
      <c r="BC7" s="272"/>
      <c r="BD7" s="272"/>
      <c r="BE7" s="24"/>
      <c r="BF7" s="26"/>
      <c r="BG7" s="26"/>
    </row>
    <row r="8" spans="1:59">
      <c r="A8" s="399">
        <v>4</v>
      </c>
      <c r="B8" s="418" t="s">
        <v>159</v>
      </c>
      <c r="C8" s="393" t="s">
        <v>42</v>
      </c>
      <c r="D8" s="66">
        <f t="shared" si="0"/>
        <v>113</v>
      </c>
      <c r="E8" s="67">
        <f>SUM(L8+Z8+AB8+AD8+AP8+AR8)</f>
        <v>91</v>
      </c>
      <c r="F8" s="68">
        <f>SUM(J8+X8)</f>
        <v>22</v>
      </c>
      <c r="G8" s="20"/>
      <c r="H8" s="261"/>
      <c r="I8" s="20">
        <v>3</v>
      </c>
      <c r="J8" s="374">
        <v>7</v>
      </c>
      <c r="K8" s="283">
        <v>4</v>
      </c>
      <c r="L8" s="334">
        <v>15</v>
      </c>
      <c r="M8" s="283">
        <v>6</v>
      </c>
      <c r="N8" s="512">
        <v>13</v>
      </c>
      <c r="O8" s="283">
        <v>6</v>
      </c>
      <c r="P8" s="512">
        <v>13</v>
      </c>
      <c r="Q8" s="283"/>
      <c r="R8" s="284"/>
      <c r="S8" s="283">
        <v>2</v>
      </c>
      <c r="T8" s="284">
        <v>10</v>
      </c>
      <c r="U8" s="283"/>
      <c r="V8" s="284"/>
      <c r="W8" s="283">
        <v>4</v>
      </c>
      <c r="X8" s="333">
        <v>15</v>
      </c>
      <c r="Y8" s="362">
        <v>3</v>
      </c>
      <c r="Z8" s="352">
        <v>17</v>
      </c>
      <c r="AA8" s="362">
        <v>4</v>
      </c>
      <c r="AB8" s="352">
        <v>14</v>
      </c>
      <c r="AC8" s="362">
        <v>4</v>
      </c>
      <c r="AD8" s="352">
        <v>15</v>
      </c>
      <c r="AE8" s="363">
        <v>3</v>
      </c>
      <c r="AF8" s="360">
        <v>8</v>
      </c>
      <c r="AG8" s="362">
        <v>2</v>
      </c>
      <c r="AH8" s="360">
        <v>11</v>
      </c>
      <c r="AI8" s="228"/>
      <c r="AJ8" s="228"/>
      <c r="AK8" s="362">
        <v>3</v>
      </c>
      <c r="AL8" s="364">
        <v>2</v>
      </c>
      <c r="AM8" s="469">
        <v>6</v>
      </c>
      <c r="AN8" s="470">
        <v>13</v>
      </c>
      <c r="AO8" s="472">
        <v>4</v>
      </c>
      <c r="AP8" s="336">
        <v>15</v>
      </c>
      <c r="AQ8" s="474">
        <v>4</v>
      </c>
      <c r="AR8" s="336">
        <v>15</v>
      </c>
      <c r="AS8" s="473"/>
      <c r="AT8" s="473"/>
      <c r="AU8" s="443">
        <v>4</v>
      </c>
      <c r="AV8" s="444">
        <v>6</v>
      </c>
      <c r="AW8" s="444"/>
      <c r="AX8" s="444"/>
      <c r="AY8" s="474">
        <v>3</v>
      </c>
      <c r="AZ8" s="481">
        <v>1</v>
      </c>
      <c r="BA8" s="272"/>
      <c r="BB8" s="272"/>
      <c r="BC8" s="272"/>
      <c r="BD8" s="272"/>
      <c r="BE8" s="24"/>
      <c r="BF8" s="26"/>
      <c r="BG8" s="26"/>
    </row>
    <row r="9" spans="1:59">
      <c r="A9" s="399">
        <v>5</v>
      </c>
      <c r="B9" s="419" t="s">
        <v>108</v>
      </c>
      <c r="C9" s="393" t="s">
        <v>33</v>
      </c>
      <c r="D9" s="66">
        <f t="shared" si="0"/>
        <v>97</v>
      </c>
      <c r="E9" s="67">
        <f>SUM(L9+N9+AB9+AD9+AP9+AR9)</f>
        <v>75</v>
      </c>
      <c r="F9" s="68">
        <f>SUM(H9+X9)</f>
        <v>22</v>
      </c>
      <c r="G9" s="20">
        <v>7</v>
      </c>
      <c r="H9" s="374">
        <v>12</v>
      </c>
      <c r="I9" s="20">
        <v>4</v>
      </c>
      <c r="J9" s="261">
        <v>5</v>
      </c>
      <c r="K9" s="283">
        <v>7</v>
      </c>
      <c r="L9" s="334">
        <v>12</v>
      </c>
      <c r="M9" s="283">
        <v>7</v>
      </c>
      <c r="N9" s="334">
        <v>12</v>
      </c>
      <c r="O9" s="283">
        <v>8</v>
      </c>
      <c r="P9" s="512">
        <v>11</v>
      </c>
      <c r="Q9" s="283"/>
      <c r="R9" s="284"/>
      <c r="S9" s="283">
        <v>4</v>
      </c>
      <c r="T9" s="284">
        <v>5</v>
      </c>
      <c r="U9" s="283"/>
      <c r="V9" s="284"/>
      <c r="W9" s="283">
        <v>9</v>
      </c>
      <c r="X9" s="333">
        <v>10</v>
      </c>
      <c r="Y9" s="362">
        <v>9</v>
      </c>
      <c r="Z9" s="360">
        <v>10</v>
      </c>
      <c r="AA9" s="362">
        <v>5</v>
      </c>
      <c r="AB9" s="352">
        <v>13</v>
      </c>
      <c r="AC9" s="362">
        <v>6</v>
      </c>
      <c r="AD9" s="352">
        <v>13</v>
      </c>
      <c r="AE9" s="363">
        <v>2</v>
      </c>
      <c r="AF9" s="360">
        <v>11</v>
      </c>
      <c r="AG9" s="362">
        <v>4</v>
      </c>
      <c r="AH9" s="360">
        <v>6</v>
      </c>
      <c r="AI9" s="228"/>
      <c r="AJ9" s="228"/>
      <c r="AK9" s="362">
        <v>1</v>
      </c>
      <c r="AL9" s="364">
        <v>6</v>
      </c>
      <c r="AM9" s="472">
        <v>8</v>
      </c>
      <c r="AN9" s="473">
        <v>11</v>
      </c>
      <c r="AO9" s="472">
        <v>6</v>
      </c>
      <c r="AP9" s="336">
        <v>13</v>
      </c>
      <c r="AQ9" s="474">
        <v>7</v>
      </c>
      <c r="AR9" s="336">
        <v>12</v>
      </c>
      <c r="AS9" s="473"/>
      <c r="AT9" s="473"/>
      <c r="AU9" s="469">
        <v>5</v>
      </c>
      <c r="AV9" s="470">
        <v>5</v>
      </c>
      <c r="AW9" s="470"/>
      <c r="AX9" s="470"/>
      <c r="AY9" s="474">
        <v>1</v>
      </c>
      <c r="AZ9" s="481">
        <v>5</v>
      </c>
      <c r="BA9" s="272"/>
      <c r="BB9" s="272"/>
      <c r="BC9" s="272"/>
      <c r="BD9" s="272"/>
      <c r="BE9" s="274"/>
      <c r="BF9" s="26"/>
      <c r="BG9" s="26"/>
    </row>
    <row r="10" spans="1:59">
      <c r="A10" s="399">
        <v>6</v>
      </c>
      <c r="B10" s="417" t="s">
        <v>109</v>
      </c>
      <c r="C10" s="393" t="s">
        <v>34</v>
      </c>
      <c r="D10" s="66">
        <f t="shared" si="0"/>
        <v>91</v>
      </c>
      <c r="E10" s="67">
        <f>SUM(L10+N10+P10+Z10+AB10+AF10)</f>
        <v>70</v>
      </c>
      <c r="F10" s="68">
        <f>SUM(H10+X10)</f>
        <v>21</v>
      </c>
      <c r="G10" s="20">
        <v>10</v>
      </c>
      <c r="H10" s="374">
        <v>9</v>
      </c>
      <c r="I10" s="20">
        <v>4</v>
      </c>
      <c r="J10" s="261">
        <v>5</v>
      </c>
      <c r="K10" s="283">
        <v>8</v>
      </c>
      <c r="L10" s="334">
        <v>11</v>
      </c>
      <c r="M10" s="283">
        <v>8</v>
      </c>
      <c r="N10" s="334">
        <v>11</v>
      </c>
      <c r="O10" s="283">
        <v>5</v>
      </c>
      <c r="P10" s="334">
        <v>14</v>
      </c>
      <c r="Q10" s="283"/>
      <c r="R10" s="284"/>
      <c r="S10" s="283">
        <v>4</v>
      </c>
      <c r="T10" s="284">
        <v>5</v>
      </c>
      <c r="U10" s="283"/>
      <c r="V10" s="284"/>
      <c r="W10" s="283">
        <v>7</v>
      </c>
      <c r="X10" s="333">
        <v>12</v>
      </c>
      <c r="Y10" s="362">
        <v>7</v>
      </c>
      <c r="Z10" s="352">
        <v>12</v>
      </c>
      <c r="AA10" s="362">
        <v>7</v>
      </c>
      <c r="AB10" s="352">
        <v>11</v>
      </c>
      <c r="AC10" s="362">
        <v>10</v>
      </c>
      <c r="AD10" s="360">
        <v>9</v>
      </c>
      <c r="AE10" s="363">
        <v>2</v>
      </c>
      <c r="AF10" s="352">
        <v>11</v>
      </c>
      <c r="AG10" s="362">
        <v>4</v>
      </c>
      <c r="AH10" s="360">
        <v>6</v>
      </c>
      <c r="AI10" s="228"/>
      <c r="AJ10" s="228"/>
      <c r="AK10" s="362">
        <v>1</v>
      </c>
      <c r="AL10" s="364">
        <v>6</v>
      </c>
      <c r="AM10" s="472">
        <v>9</v>
      </c>
      <c r="AN10" s="473">
        <v>10</v>
      </c>
      <c r="AO10" s="472">
        <v>8</v>
      </c>
      <c r="AP10" s="473">
        <v>11</v>
      </c>
      <c r="AQ10" s="474">
        <v>10</v>
      </c>
      <c r="AR10" s="473">
        <v>9</v>
      </c>
      <c r="AS10" s="473"/>
      <c r="AT10" s="473"/>
      <c r="AU10" s="469">
        <v>5</v>
      </c>
      <c r="AV10" s="470">
        <v>5</v>
      </c>
      <c r="AW10" s="470"/>
      <c r="AX10" s="470"/>
      <c r="AY10" s="474">
        <v>1</v>
      </c>
      <c r="AZ10" s="481">
        <v>5</v>
      </c>
      <c r="BA10" s="273"/>
      <c r="BB10" s="273"/>
      <c r="BC10" s="273"/>
      <c r="BD10" s="273"/>
      <c r="BE10" s="24"/>
      <c r="BF10" s="26"/>
      <c r="BG10" s="26"/>
    </row>
    <row r="11" spans="1:59">
      <c r="A11" s="399">
        <v>7</v>
      </c>
      <c r="B11" s="419" t="s">
        <v>110</v>
      </c>
      <c r="C11" s="393" t="s">
        <v>46</v>
      </c>
      <c r="D11" s="66">
        <f t="shared" si="0"/>
        <v>90</v>
      </c>
      <c r="E11" s="67">
        <f>SUM(L11+N11+P11+AB11+AD11+AP11)</f>
        <v>65</v>
      </c>
      <c r="F11" s="68">
        <f>SUM(H11+X11)</f>
        <v>25</v>
      </c>
      <c r="G11" s="20">
        <v>8</v>
      </c>
      <c r="H11" s="374">
        <v>11</v>
      </c>
      <c r="I11" s="20"/>
      <c r="J11" s="261"/>
      <c r="K11" s="283">
        <v>9</v>
      </c>
      <c r="L11" s="334">
        <v>10</v>
      </c>
      <c r="M11" s="283">
        <v>9</v>
      </c>
      <c r="N11" s="334">
        <v>10</v>
      </c>
      <c r="O11" s="283">
        <v>4</v>
      </c>
      <c r="P11" s="334">
        <v>15</v>
      </c>
      <c r="Q11" s="283"/>
      <c r="R11" s="284"/>
      <c r="S11" s="283">
        <v>5</v>
      </c>
      <c r="T11" s="284">
        <v>4</v>
      </c>
      <c r="U11" s="283"/>
      <c r="V11" s="284"/>
      <c r="W11" s="283">
        <v>5</v>
      </c>
      <c r="X11" s="333">
        <v>14</v>
      </c>
      <c r="Y11" s="362">
        <v>11</v>
      </c>
      <c r="Z11" s="360">
        <v>8</v>
      </c>
      <c r="AA11" s="362">
        <v>8</v>
      </c>
      <c r="AB11" s="352">
        <v>10</v>
      </c>
      <c r="AC11" s="362">
        <v>8</v>
      </c>
      <c r="AD11" s="352">
        <v>11</v>
      </c>
      <c r="AE11" s="363">
        <v>7</v>
      </c>
      <c r="AF11" s="360">
        <v>3</v>
      </c>
      <c r="AG11" s="362">
        <v>6</v>
      </c>
      <c r="AH11" s="360">
        <v>4</v>
      </c>
      <c r="AI11" s="228"/>
      <c r="AJ11" s="228"/>
      <c r="AK11" s="362">
        <v>2</v>
      </c>
      <c r="AL11" s="364">
        <v>4</v>
      </c>
      <c r="AM11" s="472">
        <v>12</v>
      </c>
      <c r="AN11" s="473">
        <v>7</v>
      </c>
      <c r="AO11" s="472">
        <v>10</v>
      </c>
      <c r="AP11" s="336">
        <v>9</v>
      </c>
      <c r="AQ11" s="474">
        <v>14</v>
      </c>
      <c r="AR11" s="473">
        <v>5</v>
      </c>
      <c r="AS11" s="473"/>
      <c r="AT11" s="473"/>
      <c r="AU11" s="472">
        <v>7</v>
      </c>
      <c r="AV11" s="473">
        <v>3</v>
      </c>
      <c r="AW11" s="473"/>
      <c r="AX11" s="473"/>
      <c r="AY11" s="474">
        <v>2</v>
      </c>
      <c r="AZ11" s="481">
        <v>3</v>
      </c>
      <c r="BA11" s="272"/>
      <c r="BB11" s="272"/>
      <c r="BC11" s="272"/>
      <c r="BD11" s="272"/>
      <c r="BE11" s="274"/>
      <c r="BF11" s="26"/>
      <c r="BG11" s="26"/>
    </row>
    <row r="12" spans="1:59">
      <c r="A12" s="399">
        <v>8</v>
      </c>
      <c r="B12" s="418" t="s">
        <v>116</v>
      </c>
      <c r="C12" s="393" t="s">
        <v>35</v>
      </c>
      <c r="D12" s="66">
        <f t="shared" si="0"/>
        <v>78</v>
      </c>
      <c r="E12" s="67">
        <f>SUM(L12+Z12+AB12+AD12+AN12+AP12)</f>
        <v>61</v>
      </c>
      <c r="F12" s="68">
        <f>SUM(J12+X12)</f>
        <v>17</v>
      </c>
      <c r="G12" s="20">
        <v>13</v>
      </c>
      <c r="H12" s="261">
        <v>6</v>
      </c>
      <c r="I12" s="20">
        <v>2</v>
      </c>
      <c r="J12" s="374">
        <v>10</v>
      </c>
      <c r="K12" s="283">
        <v>11</v>
      </c>
      <c r="L12" s="334">
        <v>8</v>
      </c>
      <c r="M12" s="283">
        <v>12</v>
      </c>
      <c r="N12" s="512">
        <v>7</v>
      </c>
      <c r="O12" s="283">
        <v>12</v>
      </c>
      <c r="P12" s="512">
        <v>7</v>
      </c>
      <c r="Q12" s="283"/>
      <c r="R12" s="284"/>
      <c r="S12" s="283"/>
      <c r="T12" s="284"/>
      <c r="U12" s="283"/>
      <c r="V12" s="284"/>
      <c r="W12" s="283">
        <v>12</v>
      </c>
      <c r="X12" s="333">
        <v>7</v>
      </c>
      <c r="Y12" s="362">
        <v>8</v>
      </c>
      <c r="Z12" s="352">
        <v>11</v>
      </c>
      <c r="AA12" s="362">
        <v>9</v>
      </c>
      <c r="AB12" s="352">
        <v>9</v>
      </c>
      <c r="AC12" s="362">
        <v>7</v>
      </c>
      <c r="AD12" s="352">
        <v>12</v>
      </c>
      <c r="AE12" s="363">
        <v>5</v>
      </c>
      <c r="AF12" s="360">
        <v>5</v>
      </c>
      <c r="AG12" s="362">
        <v>5</v>
      </c>
      <c r="AH12" s="360">
        <v>5</v>
      </c>
      <c r="AI12" s="228"/>
      <c r="AJ12" s="228"/>
      <c r="AK12" s="362">
        <v>2</v>
      </c>
      <c r="AL12" s="364">
        <v>4</v>
      </c>
      <c r="AM12" s="472">
        <v>10</v>
      </c>
      <c r="AN12" s="336">
        <v>9</v>
      </c>
      <c r="AO12" s="472">
        <v>7</v>
      </c>
      <c r="AP12" s="336">
        <v>12</v>
      </c>
      <c r="AQ12" s="474">
        <v>13</v>
      </c>
      <c r="AR12" s="473">
        <v>6</v>
      </c>
      <c r="AS12" s="503" t="s">
        <v>334</v>
      </c>
      <c r="AT12" s="504">
        <v>4</v>
      </c>
      <c r="AU12" s="472">
        <v>3</v>
      </c>
      <c r="AV12" s="473">
        <v>8</v>
      </c>
      <c r="AW12" s="473"/>
      <c r="AX12" s="473"/>
      <c r="AY12" s="474">
        <v>2</v>
      </c>
      <c r="AZ12" s="481">
        <v>3</v>
      </c>
      <c r="BA12" s="272"/>
      <c r="BB12" s="272"/>
      <c r="BC12" s="272"/>
      <c r="BD12" s="272"/>
      <c r="BE12" s="24"/>
      <c r="BF12" s="26"/>
      <c r="BG12" s="26"/>
    </row>
    <row r="13" spans="1:59">
      <c r="A13" s="65">
        <v>9</v>
      </c>
      <c r="B13" s="420" t="s">
        <v>226</v>
      </c>
      <c r="C13" s="256" t="s">
        <v>34</v>
      </c>
      <c r="D13" s="66">
        <f t="shared" si="0"/>
        <v>72</v>
      </c>
      <c r="E13" s="67">
        <f>SUM(N13+Z13+AB13+AD13+AP13+AR13)</f>
        <v>60</v>
      </c>
      <c r="F13" s="68">
        <f>SUM(J13+X13)</f>
        <v>12</v>
      </c>
      <c r="G13" s="20">
        <v>18</v>
      </c>
      <c r="H13" s="261">
        <v>1</v>
      </c>
      <c r="I13" s="20">
        <v>5</v>
      </c>
      <c r="J13" s="374">
        <v>4</v>
      </c>
      <c r="K13" s="283">
        <v>13</v>
      </c>
      <c r="L13" s="512">
        <v>6</v>
      </c>
      <c r="M13" s="283">
        <v>11</v>
      </c>
      <c r="N13" s="334">
        <v>8</v>
      </c>
      <c r="O13" s="283">
        <v>13</v>
      </c>
      <c r="P13" s="512">
        <v>6</v>
      </c>
      <c r="Q13" s="283"/>
      <c r="R13" s="284"/>
      <c r="S13" s="283">
        <v>7</v>
      </c>
      <c r="T13" s="284">
        <v>2</v>
      </c>
      <c r="U13" s="283"/>
      <c r="V13" s="284"/>
      <c r="W13" s="283">
        <v>11</v>
      </c>
      <c r="X13" s="333">
        <v>8</v>
      </c>
      <c r="Y13" s="362">
        <v>10</v>
      </c>
      <c r="Z13" s="352">
        <v>9</v>
      </c>
      <c r="AA13" s="362">
        <v>6</v>
      </c>
      <c r="AB13" s="352">
        <v>12</v>
      </c>
      <c r="AC13" s="362">
        <v>9</v>
      </c>
      <c r="AD13" s="352">
        <v>10</v>
      </c>
      <c r="AE13" s="363">
        <v>6</v>
      </c>
      <c r="AF13" s="360">
        <v>4</v>
      </c>
      <c r="AG13" s="362">
        <v>7</v>
      </c>
      <c r="AH13" s="360">
        <v>3</v>
      </c>
      <c r="AI13" s="228"/>
      <c r="AJ13" s="228"/>
      <c r="AK13" s="362">
        <v>4</v>
      </c>
      <c r="AL13" s="364">
        <v>1</v>
      </c>
      <c r="AM13" s="472">
        <v>11</v>
      </c>
      <c r="AN13" s="473">
        <v>8</v>
      </c>
      <c r="AO13" s="472">
        <v>9</v>
      </c>
      <c r="AP13" s="336">
        <v>10</v>
      </c>
      <c r="AQ13" s="474">
        <v>8</v>
      </c>
      <c r="AR13" s="336">
        <v>11</v>
      </c>
      <c r="AS13" s="473"/>
      <c r="AT13" s="473"/>
      <c r="AU13" s="472">
        <v>6</v>
      </c>
      <c r="AV13" s="473">
        <v>4</v>
      </c>
      <c r="AW13" s="473"/>
      <c r="AX13" s="473"/>
      <c r="AY13" s="474"/>
      <c r="AZ13" s="481"/>
      <c r="BA13" s="272"/>
      <c r="BB13" s="272"/>
      <c r="BC13" s="272"/>
      <c r="BD13" s="272"/>
      <c r="BE13" s="24"/>
      <c r="BF13" s="26"/>
      <c r="BG13" s="26"/>
    </row>
    <row r="14" spans="1:59">
      <c r="A14" s="65">
        <v>10</v>
      </c>
      <c r="B14" s="349" t="s">
        <v>117</v>
      </c>
      <c r="C14" s="65" t="s">
        <v>46</v>
      </c>
      <c r="D14" s="66">
        <f t="shared" si="0"/>
        <v>68</v>
      </c>
      <c r="E14" s="67">
        <f>SUM(L14+Z14+AB14+AN14+AP14+AR14)</f>
        <v>63</v>
      </c>
      <c r="F14" s="68">
        <f>SUM(H14+X14)</f>
        <v>5</v>
      </c>
      <c r="G14" s="20">
        <v>15</v>
      </c>
      <c r="H14" s="374">
        <v>4</v>
      </c>
      <c r="I14" s="20"/>
      <c r="J14" s="261"/>
      <c r="K14" s="283">
        <v>6</v>
      </c>
      <c r="L14" s="334">
        <v>13</v>
      </c>
      <c r="M14" s="283">
        <v>17</v>
      </c>
      <c r="N14" s="284">
        <v>2</v>
      </c>
      <c r="O14" s="283">
        <v>18</v>
      </c>
      <c r="P14" s="284">
        <v>1</v>
      </c>
      <c r="Q14" s="283"/>
      <c r="R14" s="284"/>
      <c r="S14" s="283">
        <v>5</v>
      </c>
      <c r="T14" s="512">
        <v>4</v>
      </c>
      <c r="U14" s="283"/>
      <c r="V14" s="284"/>
      <c r="W14" s="283">
        <v>18</v>
      </c>
      <c r="X14" s="333">
        <v>1</v>
      </c>
      <c r="Y14" s="362">
        <v>6</v>
      </c>
      <c r="Z14" s="352">
        <v>13</v>
      </c>
      <c r="AA14" s="362">
        <v>10</v>
      </c>
      <c r="AB14" s="352">
        <v>8</v>
      </c>
      <c r="AC14" s="362">
        <v>15</v>
      </c>
      <c r="AD14" s="360">
        <v>4</v>
      </c>
      <c r="AE14" s="363">
        <v>7</v>
      </c>
      <c r="AF14" s="360">
        <v>3</v>
      </c>
      <c r="AG14" s="362">
        <v>6</v>
      </c>
      <c r="AH14" s="360">
        <v>4</v>
      </c>
      <c r="AI14" s="228"/>
      <c r="AJ14" s="228"/>
      <c r="AK14" s="362">
        <v>2</v>
      </c>
      <c r="AL14" s="364">
        <v>4</v>
      </c>
      <c r="AM14" s="472">
        <v>5</v>
      </c>
      <c r="AN14" s="336">
        <v>14</v>
      </c>
      <c r="AO14" s="472">
        <v>11</v>
      </c>
      <c r="AP14" s="336">
        <v>8</v>
      </c>
      <c r="AQ14" s="474">
        <v>12</v>
      </c>
      <c r="AR14" s="336">
        <v>7</v>
      </c>
      <c r="AS14" s="473"/>
      <c r="AT14" s="473"/>
      <c r="AU14" s="472">
        <v>7</v>
      </c>
      <c r="AV14" s="473">
        <v>3</v>
      </c>
      <c r="AW14" s="473"/>
      <c r="AX14" s="473"/>
      <c r="AY14" s="474">
        <v>2</v>
      </c>
      <c r="AZ14" s="481">
        <v>3</v>
      </c>
      <c r="BA14" s="272"/>
      <c r="BB14" s="272"/>
      <c r="BC14" s="272"/>
      <c r="BD14" s="272"/>
      <c r="BE14" s="24"/>
      <c r="BF14" s="26"/>
      <c r="BG14" s="26"/>
    </row>
    <row r="15" spans="1:59">
      <c r="A15" s="65">
        <v>11</v>
      </c>
      <c r="B15" s="420" t="s">
        <v>112</v>
      </c>
      <c r="C15" s="85" t="s">
        <v>61</v>
      </c>
      <c r="D15" s="66">
        <f t="shared" si="0"/>
        <v>60</v>
      </c>
      <c r="E15" s="67">
        <f>SUM(L15+P15+Z15+AB15+AN15+AR15)</f>
        <v>35</v>
      </c>
      <c r="F15" s="68">
        <f>SUM(H15+X15)</f>
        <v>25</v>
      </c>
      <c r="G15" s="20">
        <v>5</v>
      </c>
      <c r="H15" s="374">
        <v>14</v>
      </c>
      <c r="I15" s="20">
        <v>6</v>
      </c>
      <c r="J15" s="261">
        <v>3</v>
      </c>
      <c r="K15" s="283">
        <v>15</v>
      </c>
      <c r="L15" s="334">
        <v>4</v>
      </c>
      <c r="M15" s="283">
        <v>16</v>
      </c>
      <c r="N15" s="512">
        <v>3</v>
      </c>
      <c r="O15" s="283">
        <v>10</v>
      </c>
      <c r="P15" s="334">
        <v>9</v>
      </c>
      <c r="Q15" s="283"/>
      <c r="R15" s="284"/>
      <c r="S15" s="283">
        <v>6</v>
      </c>
      <c r="T15" s="512">
        <v>3</v>
      </c>
      <c r="U15" s="283"/>
      <c r="V15" s="284"/>
      <c r="W15" s="283">
        <v>8</v>
      </c>
      <c r="X15" s="333">
        <v>11</v>
      </c>
      <c r="Y15" s="362">
        <v>16</v>
      </c>
      <c r="Z15" s="352">
        <v>3</v>
      </c>
      <c r="AA15" s="362">
        <v>14</v>
      </c>
      <c r="AB15" s="352">
        <v>4</v>
      </c>
      <c r="AC15" s="362">
        <v>16</v>
      </c>
      <c r="AD15" s="360">
        <v>3</v>
      </c>
      <c r="AE15" s="363">
        <v>8</v>
      </c>
      <c r="AF15" s="360">
        <v>2</v>
      </c>
      <c r="AG15" s="362">
        <v>8</v>
      </c>
      <c r="AH15" s="360">
        <v>2</v>
      </c>
      <c r="AI15" s="228"/>
      <c r="AJ15" s="228"/>
      <c r="AK15" s="362">
        <v>4</v>
      </c>
      <c r="AL15" s="364">
        <v>1</v>
      </c>
      <c r="AM15" s="472">
        <v>14</v>
      </c>
      <c r="AN15" s="336">
        <v>5</v>
      </c>
      <c r="AO15" s="472">
        <v>17</v>
      </c>
      <c r="AP15" s="473">
        <v>2</v>
      </c>
      <c r="AQ15" s="474">
        <v>9</v>
      </c>
      <c r="AR15" s="336">
        <v>10</v>
      </c>
      <c r="AS15" s="473"/>
      <c r="AT15" s="473"/>
      <c r="AU15" s="472">
        <v>8</v>
      </c>
      <c r="AV15" s="473">
        <v>2</v>
      </c>
      <c r="AW15" s="473"/>
      <c r="AX15" s="473"/>
      <c r="AY15" s="474"/>
      <c r="AZ15" s="481"/>
      <c r="BA15" s="272"/>
      <c r="BB15" s="272"/>
      <c r="BC15" s="272"/>
      <c r="BD15" s="272"/>
      <c r="BE15" s="24"/>
      <c r="BF15" s="26"/>
      <c r="BG15" s="26"/>
    </row>
    <row r="16" spans="1:59">
      <c r="A16" s="65">
        <v>12</v>
      </c>
      <c r="B16" s="421" t="s">
        <v>115</v>
      </c>
      <c r="C16" s="259" t="s">
        <v>68</v>
      </c>
      <c r="D16" s="66">
        <f t="shared" si="0"/>
        <v>59</v>
      </c>
      <c r="E16" s="67">
        <f>SUM(T16+AB16+AD16+AF16+AH16+AV16)</f>
        <v>44</v>
      </c>
      <c r="F16" s="68">
        <f>SUM(H16+X16)</f>
        <v>15</v>
      </c>
      <c r="G16" s="20">
        <v>9</v>
      </c>
      <c r="H16" s="374">
        <v>10</v>
      </c>
      <c r="I16" s="20">
        <v>8</v>
      </c>
      <c r="J16" s="261">
        <v>1</v>
      </c>
      <c r="K16" s="283">
        <v>14</v>
      </c>
      <c r="L16" s="284">
        <v>5</v>
      </c>
      <c r="M16" s="283">
        <v>13</v>
      </c>
      <c r="N16" s="512">
        <v>6</v>
      </c>
      <c r="O16" s="283">
        <v>14</v>
      </c>
      <c r="P16" s="284">
        <v>5</v>
      </c>
      <c r="Q16" s="283"/>
      <c r="R16" s="284"/>
      <c r="S16" s="283">
        <v>3</v>
      </c>
      <c r="T16" s="334">
        <v>7</v>
      </c>
      <c r="U16" s="283"/>
      <c r="V16" s="284"/>
      <c r="W16" s="283">
        <v>14</v>
      </c>
      <c r="X16" s="333">
        <v>5</v>
      </c>
      <c r="Y16" s="362">
        <v>15</v>
      </c>
      <c r="Z16" s="360">
        <v>4</v>
      </c>
      <c r="AA16" s="362">
        <v>12</v>
      </c>
      <c r="AB16" s="352">
        <v>6</v>
      </c>
      <c r="AC16" s="362">
        <v>13</v>
      </c>
      <c r="AD16" s="352">
        <v>6</v>
      </c>
      <c r="AE16" s="363">
        <v>4</v>
      </c>
      <c r="AF16" s="352">
        <v>6</v>
      </c>
      <c r="AG16" s="362">
        <v>3</v>
      </c>
      <c r="AH16" s="352">
        <v>8</v>
      </c>
      <c r="AI16" s="228"/>
      <c r="AJ16" s="228"/>
      <c r="AK16" s="362">
        <v>3</v>
      </c>
      <c r="AL16" s="364">
        <v>2</v>
      </c>
      <c r="AM16" s="472">
        <v>16</v>
      </c>
      <c r="AN16" s="473">
        <v>3</v>
      </c>
      <c r="AO16" s="472">
        <v>15</v>
      </c>
      <c r="AP16" s="473">
        <v>4</v>
      </c>
      <c r="AQ16" s="474">
        <v>15</v>
      </c>
      <c r="AR16" s="473">
        <v>4</v>
      </c>
      <c r="AS16" s="473"/>
      <c r="AT16" s="473"/>
      <c r="AU16" s="472">
        <v>2</v>
      </c>
      <c r="AV16" s="336">
        <v>11</v>
      </c>
      <c r="AW16" s="473"/>
      <c r="AX16" s="473"/>
      <c r="AY16" s="474">
        <v>3</v>
      </c>
      <c r="AZ16" s="481">
        <v>1</v>
      </c>
      <c r="BA16" s="272"/>
      <c r="BB16" s="272"/>
      <c r="BC16" s="272"/>
      <c r="BD16" s="272"/>
      <c r="BE16" s="24"/>
      <c r="BF16" s="26"/>
      <c r="BG16" s="26"/>
    </row>
    <row r="17" spans="1:59">
      <c r="A17" s="65">
        <v>13</v>
      </c>
      <c r="B17" s="420" t="s">
        <v>111</v>
      </c>
      <c r="C17" s="85" t="s">
        <v>34</v>
      </c>
      <c r="D17" s="66">
        <f t="shared" si="0"/>
        <v>58</v>
      </c>
      <c r="E17" s="67">
        <f>SUM(N17+P17+AB17+AD17+AP17+AR17)</f>
        <v>49</v>
      </c>
      <c r="F17" s="68">
        <f>SUM(H17+X17)</f>
        <v>9</v>
      </c>
      <c r="G17" s="20">
        <v>14</v>
      </c>
      <c r="H17" s="374">
        <v>5</v>
      </c>
      <c r="I17" s="20">
        <v>5</v>
      </c>
      <c r="J17" s="261">
        <v>4</v>
      </c>
      <c r="K17" s="283">
        <v>17</v>
      </c>
      <c r="L17" s="284">
        <v>2</v>
      </c>
      <c r="M17" s="283">
        <v>10</v>
      </c>
      <c r="N17" s="334">
        <v>9</v>
      </c>
      <c r="O17" s="283">
        <v>9</v>
      </c>
      <c r="P17" s="334">
        <v>10</v>
      </c>
      <c r="Q17" s="283"/>
      <c r="R17" s="284"/>
      <c r="S17" s="283">
        <v>7</v>
      </c>
      <c r="T17" s="284">
        <v>2</v>
      </c>
      <c r="U17" s="283"/>
      <c r="V17" s="284"/>
      <c r="W17" s="283">
        <v>15</v>
      </c>
      <c r="X17" s="333">
        <v>4</v>
      </c>
      <c r="Y17" s="362">
        <v>17</v>
      </c>
      <c r="Z17" s="360">
        <v>2</v>
      </c>
      <c r="AA17" s="362">
        <v>11</v>
      </c>
      <c r="AB17" s="352">
        <v>7</v>
      </c>
      <c r="AC17" s="362">
        <v>11</v>
      </c>
      <c r="AD17" s="352">
        <v>8</v>
      </c>
      <c r="AE17" s="363">
        <v>6</v>
      </c>
      <c r="AF17" s="360">
        <v>4</v>
      </c>
      <c r="AG17" s="362">
        <v>7</v>
      </c>
      <c r="AH17" s="360">
        <v>3</v>
      </c>
      <c r="AI17" s="228"/>
      <c r="AJ17" s="228"/>
      <c r="AK17" s="362">
        <v>4</v>
      </c>
      <c r="AL17" s="364">
        <v>1</v>
      </c>
      <c r="AM17" s="472">
        <v>15</v>
      </c>
      <c r="AN17" s="473">
        <v>4</v>
      </c>
      <c r="AO17" s="472">
        <v>12</v>
      </c>
      <c r="AP17" s="336">
        <v>7</v>
      </c>
      <c r="AQ17" s="474">
        <v>11</v>
      </c>
      <c r="AR17" s="336">
        <v>8</v>
      </c>
      <c r="AS17" s="473"/>
      <c r="AT17" s="473"/>
      <c r="AU17" s="472">
        <v>6</v>
      </c>
      <c r="AV17" s="473">
        <v>4</v>
      </c>
      <c r="AW17" s="473"/>
      <c r="AX17" s="473"/>
      <c r="AY17" s="474"/>
      <c r="AZ17" s="481"/>
      <c r="BA17" s="272"/>
      <c r="BB17" s="272"/>
      <c r="BC17" s="272"/>
      <c r="BD17" s="272"/>
      <c r="BE17" s="24"/>
      <c r="BF17" s="26"/>
      <c r="BG17" s="26"/>
    </row>
    <row r="18" spans="1:59">
      <c r="A18" s="65">
        <v>14</v>
      </c>
      <c r="B18" s="349" t="s">
        <v>119</v>
      </c>
      <c r="C18" s="65" t="s">
        <v>30</v>
      </c>
      <c r="D18" s="66">
        <f t="shared" si="0"/>
        <v>49</v>
      </c>
      <c r="E18" s="67">
        <f>SUM(L18+N18+P18+Z18+AB18+AD18)</f>
        <v>37</v>
      </c>
      <c r="F18" s="68">
        <f>SUM(H18+X18)</f>
        <v>12</v>
      </c>
      <c r="G18" s="20">
        <v>16</v>
      </c>
      <c r="H18" s="374">
        <v>3</v>
      </c>
      <c r="I18" s="20">
        <v>6</v>
      </c>
      <c r="J18" s="261">
        <v>3</v>
      </c>
      <c r="K18" s="283">
        <v>12</v>
      </c>
      <c r="L18" s="334">
        <v>7</v>
      </c>
      <c r="M18" s="283">
        <v>15</v>
      </c>
      <c r="N18" s="334">
        <v>4</v>
      </c>
      <c r="O18" s="283">
        <v>11</v>
      </c>
      <c r="P18" s="334">
        <v>8</v>
      </c>
      <c r="Q18" s="283"/>
      <c r="R18" s="284"/>
      <c r="S18" s="283">
        <v>6</v>
      </c>
      <c r="T18" s="284">
        <v>3</v>
      </c>
      <c r="U18" s="283"/>
      <c r="V18" s="284"/>
      <c r="W18" s="283">
        <v>10</v>
      </c>
      <c r="X18" s="333">
        <v>9</v>
      </c>
      <c r="Y18" s="362">
        <v>13</v>
      </c>
      <c r="Z18" s="352">
        <v>6</v>
      </c>
      <c r="AA18" s="362">
        <v>13</v>
      </c>
      <c r="AB18" s="352">
        <v>5</v>
      </c>
      <c r="AC18" s="362">
        <v>12</v>
      </c>
      <c r="AD18" s="352">
        <v>7</v>
      </c>
      <c r="AE18" s="363">
        <v>8</v>
      </c>
      <c r="AF18" s="360">
        <v>2</v>
      </c>
      <c r="AG18" s="362">
        <v>8</v>
      </c>
      <c r="AH18" s="360">
        <v>2</v>
      </c>
      <c r="AI18" s="228"/>
      <c r="AJ18" s="228"/>
      <c r="AK18" s="362">
        <v>4</v>
      </c>
      <c r="AL18" s="364">
        <v>1</v>
      </c>
      <c r="AM18" s="472"/>
      <c r="AN18" s="473"/>
      <c r="AO18" s="472"/>
      <c r="AP18" s="473"/>
      <c r="AQ18" s="474"/>
      <c r="AR18" s="473"/>
      <c r="AS18" s="473"/>
      <c r="AT18" s="473"/>
      <c r="AU18" s="472"/>
      <c r="AV18" s="473"/>
      <c r="AW18" s="473"/>
      <c r="AX18" s="473"/>
      <c r="AY18" s="474"/>
      <c r="AZ18" s="481"/>
      <c r="BA18" s="272"/>
      <c r="BB18" s="272"/>
      <c r="BC18" s="272"/>
      <c r="BD18" s="272"/>
      <c r="BE18" s="24"/>
      <c r="BF18" s="26"/>
      <c r="BG18" s="26"/>
    </row>
    <row r="19" spans="1:59">
      <c r="A19" s="65">
        <v>15</v>
      </c>
      <c r="B19" s="344" t="s">
        <v>318</v>
      </c>
      <c r="C19" s="86" t="s">
        <v>31</v>
      </c>
      <c r="D19" s="66">
        <f t="shared" si="0"/>
        <v>4</v>
      </c>
      <c r="E19" s="67">
        <f>SUM(Z19+AB19+AD19+AV19)</f>
        <v>4</v>
      </c>
      <c r="F19" s="68">
        <f>SUM(H19)</f>
        <v>0</v>
      </c>
      <c r="G19" s="20"/>
      <c r="H19" s="261"/>
      <c r="I19" s="20"/>
      <c r="J19" s="261"/>
      <c r="K19" s="283"/>
      <c r="L19" s="284"/>
      <c r="M19" s="283"/>
      <c r="N19" s="284"/>
      <c r="O19" s="283"/>
      <c r="P19" s="284"/>
      <c r="Q19" s="283"/>
      <c r="R19" s="284"/>
      <c r="S19" s="283"/>
      <c r="T19" s="284"/>
      <c r="U19" s="283"/>
      <c r="V19" s="284"/>
      <c r="W19" s="283"/>
      <c r="X19" s="291"/>
      <c r="Y19" s="362">
        <v>18</v>
      </c>
      <c r="Z19" s="352">
        <v>1</v>
      </c>
      <c r="AA19" s="362">
        <v>17</v>
      </c>
      <c r="AB19" s="352">
        <v>1</v>
      </c>
      <c r="AC19" s="362">
        <v>18</v>
      </c>
      <c r="AD19" s="352">
        <v>1</v>
      </c>
      <c r="AE19" s="363"/>
      <c r="AF19" s="360"/>
      <c r="AG19" s="362"/>
      <c r="AH19" s="360"/>
      <c r="AI19" s="228"/>
      <c r="AJ19" s="228"/>
      <c r="AK19" s="362"/>
      <c r="AL19" s="364"/>
      <c r="AM19" s="472"/>
      <c r="AN19" s="473"/>
      <c r="AO19" s="472"/>
      <c r="AP19" s="473"/>
      <c r="AQ19" s="474"/>
      <c r="AR19" s="473"/>
      <c r="AS19" s="473"/>
      <c r="AT19" s="473"/>
      <c r="AU19" s="472">
        <v>9</v>
      </c>
      <c r="AV19" s="513">
        <v>1</v>
      </c>
      <c r="AW19" s="473"/>
      <c r="AX19" s="473"/>
      <c r="AY19" s="474"/>
      <c r="AZ19" s="481"/>
      <c r="BA19" s="272"/>
      <c r="BB19" s="272"/>
      <c r="BC19" s="272"/>
      <c r="BD19" s="272"/>
      <c r="BE19" s="26"/>
      <c r="BF19" s="26"/>
      <c r="BG19" s="26"/>
    </row>
    <row r="20" spans="1:59">
      <c r="A20" s="65">
        <v>16</v>
      </c>
      <c r="B20" s="344" t="s">
        <v>350</v>
      </c>
      <c r="C20" s="86" t="s">
        <v>29</v>
      </c>
      <c r="D20" s="66">
        <f t="shared" si="0"/>
        <v>4</v>
      </c>
      <c r="E20" s="67">
        <f>SUM(AN20+AP20+AR20)</f>
        <v>4</v>
      </c>
      <c r="F20" s="68">
        <f>SUM(H20)</f>
        <v>0</v>
      </c>
      <c r="G20" s="20"/>
      <c r="H20" s="261"/>
      <c r="I20" s="20"/>
      <c r="J20" s="261"/>
      <c r="K20" s="283"/>
      <c r="L20" s="284"/>
      <c r="M20" s="283"/>
      <c r="N20" s="284"/>
      <c r="O20" s="283"/>
      <c r="P20" s="284"/>
      <c r="Q20" s="283"/>
      <c r="R20" s="284"/>
      <c r="S20" s="283"/>
      <c r="T20" s="284"/>
      <c r="U20" s="283"/>
      <c r="V20" s="284"/>
      <c r="W20" s="283"/>
      <c r="X20" s="291"/>
      <c r="Y20" s="362"/>
      <c r="Z20" s="360"/>
      <c r="AA20" s="362"/>
      <c r="AB20" s="360"/>
      <c r="AC20" s="362"/>
      <c r="AD20" s="360"/>
      <c r="AE20" s="363"/>
      <c r="AF20" s="360"/>
      <c r="AG20" s="362"/>
      <c r="AH20" s="360"/>
      <c r="AI20" s="228"/>
      <c r="AJ20" s="228"/>
      <c r="AK20" s="362"/>
      <c r="AL20" s="364"/>
      <c r="AM20" s="472">
        <v>18</v>
      </c>
      <c r="AN20" s="513">
        <v>1</v>
      </c>
      <c r="AO20" s="472">
        <v>18</v>
      </c>
      <c r="AP20" s="513">
        <v>1</v>
      </c>
      <c r="AQ20" s="474">
        <v>17</v>
      </c>
      <c r="AR20" s="513">
        <v>2</v>
      </c>
      <c r="AS20" s="473"/>
      <c r="AT20" s="473"/>
      <c r="AU20" s="472"/>
      <c r="AV20" s="473"/>
      <c r="AW20" s="473"/>
      <c r="AX20" s="473"/>
      <c r="AY20" s="474"/>
      <c r="AZ20" s="481"/>
      <c r="BA20" s="272"/>
      <c r="BB20" s="272"/>
      <c r="BC20" s="272"/>
      <c r="BD20" s="272"/>
      <c r="BE20" s="26"/>
      <c r="BF20" s="26"/>
      <c r="BG20" s="26"/>
    </row>
    <row r="21" spans="1:59">
      <c r="A21" s="65">
        <v>17</v>
      </c>
      <c r="B21" s="344" t="s">
        <v>301</v>
      </c>
      <c r="C21" s="86" t="s">
        <v>36</v>
      </c>
      <c r="D21" s="66">
        <f t="shared" si="0"/>
        <v>3</v>
      </c>
      <c r="E21" s="67">
        <f>SUM(T21+AF21+AH21)</f>
        <v>3</v>
      </c>
      <c r="F21" s="68">
        <f>SUM(H21)</f>
        <v>0</v>
      </c>
      <c r="G21" s="20"/>
      <c r="H21" s="261"/>
      <c r="I21" s="20"/>
      <c r="J21" s="261"/>
      <c r="K21" s="283"/>
      <c r="L21" s="284"/>
      <c r="M21" s="283"/>
      <c r="N21" s="284"/>
      <c r="O21" s="283"/>
      <c r="P21" s="284"/>
      <c r="Q21" s="283"/>
      <c r="R21" s="284"/>
      <c r="S21" s="283">
        <v>8</v>
      </c>
      <c r="T21" s="334">
        <v>1</v>
      </c>
      <c r="U21" s="283"/>
      <c r="V21" s="284"/>
      <c r="W21" s="283"/>
      <c r="X21" s="291"/>
      <c r="Y21" s="362"/>
      <c r="Z21" s="360"/>
      <c r="AA21" s="362"/>
      <c r="AB21" s="360"/>
      <c r="AC21" s="362"/>
      <c r="AD21" s="360"/>
      <c r="AE21" s="363">
        <v>9</v>
      </c>
      <c r="AF21" s="352">
        <v>1</v>
      </c>
      <c r="AG21" s="362">
        <v>9</v>
      </c>
      <c r="AH21" s="352">
        <v>1</v>
      </c>
      <c r="AI21" s="228"/>
      <c r="AJ21" s="228"/>
      <c r="AK21" s="362"/>
      <c r="AL21" s="364"/>
      <c r="AM21" s="472"/>
      <c r="AN21" s="473"/>
      <c r="AO21" s="472"/>
      <c r="AP21" s="473"/>
      <c r="AQ21" s="474"/>
      <c r="AR21" s="473"/>
      <c r="AS21" s="473"/>
      <c r="AT21" s="473"/>
      <c r="AU21" s="472"/>
      <c r="AV21" s="473"/>
      <c r="AW21" s="473"/>
      <c r="AX21" s="473"/>
      <c r="AY21" s="474"/>
      <c r="AZ21" s="481"/>
      <c r="BA21" s="272"/>
      <c r="BB21" s="272"/>
      <c r="BC21" s="272"/>
      <c r="BD21" s="272"/>
      <c r="BE21" s="26"/>
      <c r="BF21" s="26"/>
      <c r="BG21" s="26"/>
    </row>
    <row r="22" spans="1:59">
      <c r="A22" s="86"/>
      <c r="B22" s="344"/>
      <c r="C22" s="86"/>
      <c r="D22" s="66"/>
      <c r="E22" s="67"/>
      <c r="F22" s="68"/>
      <c r="G22" s="20"/>
      <c r="H22" s="261"/>
      <c r="I22" s="20"/>
      <c r="J22" s="261"/>
      <c r="K22" s="283"/>
      <c r="L22" s="284"/>
      <c r="M22" s="283"/>
      <c r="N22" s="284"/>
      <c r="O22" s="283"/>
      <c r="P22" s="284"/>
      <c r="Q22" s="283"/>
      <c r="R22" s="284"/>
      <c r="S22" s="283"/>
      <c r="T22" s="284"/>
      <c r="U22" s="283"/>
      <c r="V22" s="284"/>
      <c r="W22" s="283"/>
      <c r="X22" s="291"/>
      <c r="Y22" s="362"/>
      <c r="Z22" s="360"/>
      <c r="AA22" s="362"/>
      <c r="AB22" s="360"/>
      <c r="AC22" s="362"/>
      <c r="AD22" s="360"/>
      <c r="AE22" s="363"/>
      <c r="AF22" s="360"/>
      <c r="AG22" s="362"/>
      <c r="AH22" s="360"/>
      <c r="AI22" s="228"/>
      <c r="AJ22" s="228"/>
      <c r="AK22" s="362"/>
      <c r="AL22" s="364"/>
      <c r="AM22" s="472"/>
      <c r="AN22" s="473"/>
      <c r="AO22" s="472"/>
      <c r="AP22" s="473"/>
      <c r="AQ22" s="474"/>
      <c r="AR22" s="473"/>
      <c r="AS22" s="473"/>
      <c r="AT22" s="473"/>
      <c r="AU22" s="472"/>
      <c r="AV22" s="473"/>
      <c r="AW22" s="473"/>
      <c r="AX22" s="473"/>
      <c r="AY22" s="474"/>
      <c r="AZ22" s="481"/>
      <c r="BA22" s="272"/>
      <c r="BB22" s="272"/>
      <c r="BC22" s="272"/>
      <c r="BD22" s="272"/>
      <c r="BE22" s="26"/>
      <c r="BF22" s="26"/>
      <c r="BG22" s="26"/>
    </row>
    <row r="23" spans="1:59">
      <c r="AV23" s="18"/>
      <c r="AW23" s="18"/>
      <c r="AX23" s="18"/>
    </row>
  </sheetData>
  <mergeCells count="5">
    <mergeCell ref="G2:J2"/>
    <mergeCell ref="K2:X2"/>
    <mergeCell ref="Y2:AL2"/>
    <mergeCell ref="AM2:AZ2"/>
    <mergeCell ref="BA2:BD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181DEC"/>
  </sheetPr>
  <dimension ref="A1:AZ93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AM34" sqref="AM34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5703125" style="1" customWidth="1"/>
    <col min="17" max="17" width="7.855468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2851562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8.5703125" customWidth="1"/>
    <col min="38" max="38" width="3.7109375" customWidth="1"/>
    <col min="39" max="39" width="8.5703125" customWidth="1"/>
    <col min="40" max="40" width="3.7109375" customWidth="1"/>
    <col min="41" max="41" width="8.28515625" customWidth="1"/>
    <col min="42" max="42" width="3.7109375" customWidth="1"/>
    <col min="43" max="43" width="9" customWidth="1"/>
    <col min="44" max="44" width="3.7109375" customWidth="1"/>
    <col min="45" max="45" width="7.42578125" customWidth="1"/>
    <col min="46" max="46" width="3.7109375" customWidth="1"/>
    <col min="47" max="47" width="8.42578125" customWidth="1"/>
    <col min="48" max="48" width="3.7109375" customWidth="1"/>
    <col min="49" max="49" width="8.7109375" customWidth="1"/>
    <col min="50" max="50" width="3.7109375" customWidth="1"/>
    <col min="51" max="51" width="8.7109375" customWidth="1"/>
    <col min="52" max="52" width="3.7109375" customWidth="1"/>
    <col min="53" max="53" width="8.85546875" style="1" customWidth="1"/>
    <col min="54" max="54" width="3.7109375" style="1" customWidth="1"/>
    <col min="55" max="16384" width="9.140625" style="1"/>
  </cols>
  <sheetData>
    <row r="1" spans="1:52" ht="13.5" thickBot="1"/>
    <row r="2" spans="1:52" s="3" customFormat="1" ht="13.5" thickBot="1">
      <c r="B2" s="29" t="s">
        <v>191</v>
      </c>
      <c r="C2" s="29"/>
      <c r="D2" s="30"/>
      <c r="E2" s="30"/>
      <c r="F2" s="30"/>
      <c r="G2" s="562" t="s">
        <v>231</v>
      </c>
      <c r="H2" s="563"/>
      <c r="I2" s="563"/>
      <c r="J2" s="564"/>
      <c r="K2" s="562" t="s">
        <v>185</v>
      </c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4"/>
      <c r="W2" s="562" t="s">
        <v>289</v>
      </c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579"/>
      <c r="AK2" s="562" t="s">
        <v>222</v>
      </c>
      <c r="AL2" s="566"/>
      <c r="AM2" s="566"/>
      <c r="AN2" s="566"/>
      <c r="AO2" s="566"/>
      <c r="AP2" s="566"/>
      <c r="AQ2" s="566"/>
      <c r="AR2" s="566"/>
      <c r="AS2" s="566"/>
      <c r="AT2" s="566"/>
      <c r="AU2" s="566"/>
      <c r="AV2" s="566"/>
      <c r="AW2" s="580" t="s">
        <v>223</v>
      </c>
      <c r="AX2" s="581"/>
      <c r="AY2" s="581"/>
      <c r="AZ2" s="582"/>
    </row>
    <row r="3" spans="1:52">
      <c r="A3" s="86"/>
      <c r="B3" s="347" t="s">
        <v>199</v>
      </c>
      <c r="C3" s="31"/>
      <c r="D3" s="28" t="s">
        <v>7</v>
      </c>
      <c r="E3" s="28" t="s">
        <v>11</v>
      </c>
      <c r="F3" s="28" t="s">
        <v>12</v>
      </c>
      <c r="G3" s="121" t="s">
        <v>6</v>
      </c>
      <c r="H3" s="32"/>
      <c r="I3" s="32" t="s">
        <v>6</v>
      </c>
      <c r="J3" s="33"/>
      <c r="K3" s="106" t="s">
        <v>6</v>
      </c>
      <c r="L3" s="102"/>
      <c r="M3" s="102" t="s">
        <v>6</v>
      </c>
      <c r="N3" s="102"/>
      <c r="O3" s="102" t="s">
        <v>6</v>
      </c>
      <c r="P3" s="102"/>
      <c r="Q3" s="102" t="s">
        <v>6</v>
      </c>
      <c r="R3" s="102"/>
      <c r="S3" s="102" t="s">
        <v>6</v>
      </c>
      <c r="T3" s="104"/>
      <c r="U3" s="102" t="s">
        <v>6</v>
      </c>
      <c r="V3" s="147"/>
      <c r="W3" s="519" t="s">
        <v>6</v>
      </c>
      <c r="X3" s="520"/>
      <c r="Y3" s="520" t="s">
        <v>6</v>
      </c>
      <c r="Z3" s="520"/>
      <c r="AA3" s="520" t="s">
        <v>6</v>
      </c>
      <c r="AB3" s="520"/>
      <c r="AC3" s="520" t="s">
        <v>6</v>
      </c>
      <c r="AD3" s="520"/>
      <c r="AE3" s="520" t="s">
        <v>6</v>
      </c>
      <c r="AF3" s="520"/>
      <c r="AG3" s="520" t="s">
        <v>6</v>
      </c>
      <c r="AH3" s="521"/>
      <c r="AI3" s="520" t="s">
        <v>6</v>
      </c>
      <c r="AJ3" s="521"/>
      <c r="AK3" s="201" t="s">
        <v>6</v>
      </c>
      <c r="AL3" s="161"/>
      <c r="AM3" s="159" t="s">
        <v>6</v>
      </c>
      <c r="AN3" s="160"/>
      <c r="AO3" s="159" t="s">
        <v>6</v>
      </c>
      <c r="AP3" s="160"/>
      <c r="AQ3" s="159" t="s">
        <v>6</v>
      </c>
      <c r="AR3" s="192"/>
      <c r="AS3" s="159" t="s">
        <v>6</v>
      </c>
      <c r="AT3" s="192"/>
      <c r="AU3" s="159" t="s">
        <v>6</v>
      </c>
      <c r="AV3" s="160"/>
      <c r="AW3" s="41" t="s">
        <v>6</v>
      </c>
      <c r="AX3" s="42"/>
      <c r="AY3" s="43" t="s">
        <v>6</v>
      </c>
      <c r="AZ3" s="44"/>
    </row>
    <row r="4" spans="1:52" s="2" customFormat="1" ht="12.75" customHeight="1">
      <c r="A4" s="87"/>
      <c r="B4" s="57" t="s">
        <v>0</v>
      </c>
      <c r="C4" s="27" t="s">
        <v>8</v>
      </c>
      <c r="D4" s="27" t="s">
        <v>5</v>
      </c>
      <c r="E4" s="27" t="s">
        <v>5</v>
      </c>
      <c r="F4" s="27" t="s">
        <v>5</v>
      </c>
      <c r="G4" s="122" t="s">
        <v>13</v>
      </c>
      <c r="H4" s="58" t="s">
        <v>5</v>
      </c>
      <c r="I4" s="59" t="s">
        <v>14</v>
      </c>
      <c r="J4" s="60" t="s">
        <v>5</v>
      </c>
      <c r="K4" s="119" t="s">
        <v>20</v>
      </c>
      <c r="L4" s="72" t="s">
        <v>5</v>
      </c>
      <c r="M4" s="119" t="s">
        <v>15</v>
      </c>
      <c r="N4" s="72" t="s">
        <v>5</v>
      </c>
      <c r="O4" s="71" t="s">
        <v>17</v>
      </c>
      <c r="P4" s="72" t="s">
        <v>5</v>
      </c>
      <c r="Q4" s="71" t="s">
        <v>16</v>
      </c>
      <c r="R4" s="72" t="s">
        <v>5</v>
      </c>
      <c r="S4" s="71" t="s">
        <v>18</v>
      </c>
      <c r="T4" s="72" t="s">
        <v>5</v>
      </c>
      <c r="U4" s="71" t="s">
        <v>184</v>
      </c>
      <c r="V4" s="120" t="s">
        <v>5</v>
      </c>
      <c r="W4" s="522" t="s">
        <v>20</v>
      </c>
      <c r="X4" s="523" t="s">
        <v>5</v>
      </c>
      <c r="Y4" s="524" t="s">
        <v>15</v>
      </c>
      <c r="Z4" s="523" t="s">
        <v>5</v>
      </c>
      <c r="AA4" s="524" t="s">
        <v>17</v>
      </c>
      <c r="AB4" s="523" t="s">
        <v>5</v>
      </c>
      <c r="AC4" s="524" t="s">
        <v>25</v>
      </c>
      <c r="AD4" s="523" t="s">
        <v>5</v>
      </c>
      <c r="AE4" s="524" t="s">
        <v>16</v>
      </c>
      <c r="AF4" s="523" t="s">
        <v>5</v>
      </c>
      <c r="AG4" s="524" t="s">
        <v>18</v>
      </c>
      <c r="AH4" s="525" t="s">
        <v>5</v>
      </c>
      <c r="AI4" s="524" t="s">
        <v>221</v>
      </c>
      <c r="AJ4" s="525" t="s">
        <v>5</v>
      </c>
      <c r="AK4" s="202" t="s">
        <v>20</v>
      </c>
      <c r="AL4" s="163" t="s">
        <v>5</v>
      </c>
      <c r="AM4" s="164" t="s">
        <v>15</v>
      </c>
      <c r="AN4" s="165" t="s">
        <v>5</v>
      </c>
      <c r="AO4" s="164" t="s">
        <v>17</v>
      </c>
      <c r="AP4" s="165" t="s">
        <v>5</v>
      </c>
      <c r="AQ4" s="164" t="s">
        <v>16</v>
      </c>
      <c r="AR4" s="177" t="s">
        <v>5</v>
      </c>
      <c r="AS4" s="164" t="s">
        <v>18</v>
      </c>
      <c r="AT4" s="177" t="s">
        <v>5</v>
      </c>
      <c r="AU4" s="164" t="s">
        <v>221</v>
      </c>
      <c r="AV4" s="165" t="s">
        <v>5</v>
      </c>
      <c r="AW4" s="50" t="s">
        <v>26</v>
      </c>
      <c r="AX4" s="51" t="s">
        <v>5</v>
      </c>
      <c r="AY4" s="52" t="s">
        <v>27</v>
      </c>
      <c r="AZ4" s="53" t="s">
        <v>5</v>
      </c>
    </row>
    <row r="5" spans="1:52" ht="13.15" customHeight="1">
      <c r="A5" s="399">
        <v>1</v>
      </c>
      <c r="B5" s="426" t="s">
        <v>100</v>
      </c>
      <c r="C5" s="393" t="s">
        <v>39</v>
      </c>
      <c r="D5" s="66">
        <f t="shared" ref="D5:D11" si="0">F5+E5</f>
        <v>75</v>
      </c>
      <c r="E5" s="67">
        <f>SUM(L5+N5+P5+X5+AB5+AN5)</f>
        <v>62</v>
      </c>
      <c r="F5" s="68">
        <f>SUM(H5+V5)</f>
        <v>13</v>
      </c>
      <c r="G5" s="10">
        <v>11</v>
      </c>
      <c r="H5" s="367">
        <v>4</v>
      </c>
      <c r="I5" s="10">
        <v>4</v>
      </c>
      <c r="J5" s="262">
        <v>2</v>
      </c>
      <c r="K5" s="198">
        <v>6</v>
      </c>
      <c r="L5" s="312">
        <v>9</v>
      </c>
      <c r="M5" s="198">
        <v>4</v>
      </c>
      <c r="N5" s="312">
        <v>11</v>
      </c>
      <c r="O5" s="198">
        <v>4</v>
      </c>
      <c r="P5" s="312">
        <v>10</v>
      </c>
      <c r="Q5" s="198"/>
      <c r="R5" s="289"/>
      <c r="S5" s="198">
        <v>4</v>
      </c>
      <c r="T5" s="289">
        <v>2</v>
      </c>
      <c r="U5" s="198">
        <v>5</v>
      </c>
      <c r="V5" s="367">
        <v>9</v>
      </c>
      <c r="W5" s="516">
        <v>5</v>
      </c>
      <c r="X5" s="312">
        <v>10</v>
      </c>
      <c r="Y5" s="516">
        <v>5</v>
      </c>
      <c r="Z5" s="515">
        <v>8</v>
      </c>
      <c r="AA5" s="516">
        <v>3</v>
      </c>
      <c r="AB5" s="312">
        <v>12</v>
      </c>
      <c r="AC5" s="516"/>
      <c r="AD5" s="516"/>
      <c r="AE5" s="516">
        <v>2</v>
      </c>
      <c r="AF5" s="515">
        <v>7</v>
      </c>
      <c r="AG5" s="516">
        <v>2</v>
      </c>
      <c r="AH5" s="515">
        <v>6</v>
      </c>
      <c r="AI5" s="517">
        <v>3</v>
      </c>
      <c r="AJ5" s="518">
        <v>4</v>
      </c>
      <c r="AK5" s="443">
        <v>6</v>
      </c>
      <c r="AL5" s="444">
        <v>8</v>
      </c>
      <c r="AM5" s="443">
        <v>4</v>
      </c>
      <c r="AN5" s="313">
        <v>10</v>
      </c>
      <c r="AO5" s="443">
        <v>4</v>
      </c>
      <c r="AP5" s="444">
        <v>8</v>
      </c>
      <c r="AQ5" s="444"/>
      <c r="AR5" s="444"/>
      <c r="AS5" s="443">
        <v>1</v>
      </c>
      <c r="AT5" s="444">
        <v>9</v>
      </c>
      <c r="AU5" s="443">
        <v>1</v>
      </c>
      <c r="AV5" s="448">
        <v>7</v>
      </c>
      <c r="AW5" s="11"/>
      <c r="AX5" s="11"/>
      <c r="AY5" s="11"/>
      <c r="AZ5" s="11"/>
    </row>
    <row r="6" spans="1:52" ht="13.15" customHeight="1">
      <c r="A6" s="399">
        <v>2</v>
      </c>
      <c r="B6" s="419" t="s">
        <v>103</v>
      </c>
      <c r="C6" s="398" t="s">
        <v>40</v>
      </c>
      <c r="D6" s="66">
        <f t="shared" si="0"/>
        <v>61</v>
      </c>
      <c r="E6" s="67">
        <f>SUM(L6+N6+P6+T6+AB6+AP6)</f>
        <v>40</v>
      </c>
      <c r="F6" s="68">
        <f>SUM(H6+J6)</f>
        <v>21</v>
      </c>
      <c r="G6" s="10">
        <v>4</v>
      </c>
      <c r="H6" s="367">
        <v>11</v>
      </c>
      <c r="I6" s="10">
        <v>1</v>
      </c>
      <c r="J6" s="367">
        <v>10</v>
      </c>
      <c r="K6" s="198">
        <v>9</v>
      </c>
      <c r="L6" s="312">
        <v>6</v>
      </c>
      <c r="M6" s="198">
        <v>8</v>
      </c>
      <c r="N6" s="312">
        <v>7</v>
      </c>
      <c r="O6" s="198">
        <v>6</v>
      </c>
      <c r="P6" s="312">
        <v>8</v>
      </c>
      <c r="Q6" s="198"/>
      <c r="R6" s="289"/>
      <c r="S6" s="198">
        <v>2</v>
      </c>
      <c r="T6" s="312">
        <v>7</v>
      </c>
      <c r="U6" s="198">
        <v>8</v>
      </c>
      <c r="V6" s="292">
        <v>6</v>
      </c>
      <c r="W6" s="516">
        <v>10</v>
      </c>
      <c r="X6" s="515">
        <v>5</v>
      </c>
      <c r="Y6" s="516">
        <v>8</v>
      </c>
      <c r="Z6" s="515">
        <v>5</v>
      </c>
      <c r="AA6" s="516">
        <v>8</v>
      </c>
      <c r="AB6" s="312">
        <v>6</v>
      </c>
      <c r="AC6" s="516"/>
      <c r="AD6" s="516"/>
      <c r="AE6" s="516">
        <v>3</v>
      </c>
      <c r="AF6" s="515">
        <v>4</v>
      </c>
      <c r="AG6" s="516">
        <v>3</v>
      </c>
      <c r="AH6" s="515">
        <v>3</v>
      </c>
      <c r="AI6" s="517"/>
      <c r="AJ6" s="518"/>
      <c r="AK6" s="443">
        <v>10</v>
      </c>
      <c r="AL6" s="444">
        <v>4</v>
      </c>
      <c r="AM6" s="443">
        <v>10</v>
      </c>
      <c r="AN6" s="444">
        <v>4</v>
      </c>
      <c r="AO6" s="443">
        <v>6</v>
      </c>
      <c r="AP6" s="313">
        <v>6</v>
      </c>
      <c r="AQ6" s="444"/>
      <c r="AR6" s="444"/>
      <c r="AS6" s="443">
        <v>3</v>
      </c>
      <c r="AT6" s="444">
        <v>3</v>
      </c>
      <c r="AU6" s="443">
        <v>2</v>
      </c>
      <c r="AV6" s="448">
        <v>5</v>
      </c>
      <c r="AW6" s="11"/>
      <c r="AX6" s="11"/>
      <c r="AY6" s="11"/>
      <c r="AZ6" s="11"/>
    </row>
    <row r="7" spans="1:52" ht="13.15" customHeight="1">
      <c r="A7" s="399">
        <v>3</v>
      </c>
      <c r="B7" s="422" t="s">
        <v>123</v>
      </c>
      <c r="C7" s="398" t="s">
        <v>124</v>
      </c>
      <c r="D7" s="66">
        <f t="shared" si="0"/>
        <v>52</v>
      </c>
      <c r="E7" s="67">
        <f>SUM(L7+N7+P7+X7+AB7+AL7)</f>
        <v>38</v>
      </c>
      <c r="F7" s="68">
        <f>SUM(H7+V7)</f>
        <v>14</v>
      </c>
      <c r="G7" s="10">
        <v>8</v>
      </c>
      <c r="H7" s="367">
        <v>7</v>
      </c>
      <c r="I7" s="10"/>
      <c r="J7" s="262"/>
      <c r="K7" s="198">
        <v>10</v>
      </c>
      <c r="L7" s="312">
        <v>5</v>
      </c>
      <c r="M7" s="198">
        <v>10</v>
      </c>
      <c r="N7" s="312">
        <v>5</v>
      </c>
      <c r="O7" s="198">
        <v>9</v>
      </c>
      <c r="P7" s="312">
        <v>5</v>
      </c>
      <c r="Q7" s="198"/>
      <c r="R7" s="289"/>
      <c r="S7" s="198">
        <v>5</v>
      </c>
      <c r="T7" s="289">
        <v>1</v>
      </c>
      <c r="U7" s="198">
        <v>7</v>
      </c>
      <c r="V7" s="367">
        <v>7</v>
      </c>
      <c r="W7" s="516">
        <v>9</v>
      </c>
      <c r="X7" s="312">
        <v>6</v>
      </c>
      <c r="Y7" s="516">
        <v>9</v>
      </c>
      <c r="Z7" s="515">
        <v>4</v>
      </c>
      <c r="AA7" s="516">
        <v>6</v>
      </c>
      <c r="AB7" s="312">
        <v>8</v>
      </c>
      <c r="AC7" s="516"/>
      <c r="AD7" s="516"/>
      <c r="AE7" s="516">
        <v>4</v>
      </c>
      <c r="AF7" s="515">
        <v>2</v>
      </c>
      <c r="AG7" s="516">
        <v>4</v>
      </c>
      <c r="AH7" s="515">
        <v>1</v>
      </c>
      <c r="AI7" s="517"/>
      <c r="AJ7" s="518"/>
      <c r="AK7" s="443">
        <v>5</v>
      </c>
      <c r="AL7" s="313">
        <v>9</v>
      </c>
      <c r="AM7" s="443">
        <v>9</v>
      </c>
      <c r="AN7" s="444">
        <v>5</v>
      </c>
      <c r="AO7" s="443">
        <v>7</v>
      </c>
      <c r="AP7" s="444">
        <v>5</v>
      </c>
      <c r="AQ7" s="444"/>
      <c r="AR7" s="444"/>
      <c r="AS7" s="443">
        <v>4</v>
      </c>
      <c r="AT7" s="444">
        <v>1</v>
      </c>
      <c r="AU7" s="443"/>
      <c r="AV7" s="448"/>
      <c r="AW7" s="11"/>
      <c r="AX7" s="11"/>
      <c r="AY7" s="11"/>
      <c r="AZ7" s="11"/>
    </row>
    <row r="8" spans="1:52" ht="13.15" customHeight="1">
      <c r="A8" s="236">
        <v>4</v>
      </c>
      <c r="B8" s="427" t="s">
        <v>102</v>
      </c>
      <c r="C8" s="260" t="s">
        <v>37</v>
      </c>
      <c r="D8" s="66">
        <f t="shared" si="0"/>
        <v>29</v>
      </c>
      <c r="E8" s="67">
        <f>SUM(L8+N8+P8+Z8+AB8+AP8)</f>
        <v>20</v>
      </c>
      <c r="F8" s="68">
        <f>SUM(H8+V8)</f>
        <v>9</v>
      </c>
      <c r="G8" s="10">
        <v>10</v>
      </c>
      <c r="H8" s="367">
        <v>5</v>
      </c>
      <c r="I8" s="10">
        <v>5</v>
      </c>
      <c r="J8" s="262">
        <v>1</v>
      </c>
      <c r="K8" s="198">
        <v>12</v>
      </c>
      <c r="L8" s="312">
        <v>3</v>
      </c>
      <c r="M8" s="198">
        <v>11</v>
      </c>
      <c r="N8" s="312">
        <v>4</v>
      </c>
      <c r="O8" s="198">
        <v>10</v>
      </c>
      <c r="P8" s="312">
        <v>4</v>
      </c>
      <c r="Q8" s="198"/>
      <c r="R8" s="289"/>
      <c r="S8" s="198"/>
      <c r="T8" s="289"/>
      <c r="U8" s="198">
        <v>10</v>
      </c>
      <c r="V8" s="367">
        <v>4</v>
      </c>
      <c r="W8" s="516">
        <v>14</v>
      </c>
      <c r="X8" s="515">
        <v>1</v>
      </c>
      <c r="Y8" s="516">
        <v>10</v>
      </c>
      <c r="Z8" s="312">
        <v>3</v>
      </c>
      <c r="AA8" s="516">
        <v>11</v>
      </c>
      <c r="AB8" s="312">
        <v>3</v>
      </c>
      <c r="AC8" s="516"/>
      <c r="AD8" s="516"/>
      <c r="AE8" s="516">
        <v>5</v>
      </c>
      <c r="AF8" s="515">
        <v>1</v>
      </c>
      <c r="AG8" s="516"/>
      <c r="AH8" s="515"/>
      <c r="AI8" s="517"/>
      <c r="AJ8" s="518"/>
      <c r="AK8" s="443">
        <v>13</v>
      </c>
      <c r="AL8" s="444">
        <v>1</v>
      </c>
      <c r="AM8" s="443">
        <v>12</v>
      </c>
      <c r="AN8" s="444">
        <v>2</v>
      </c>
      <c r="AO8" s="443">
        <v>9</v>
      </c>
      <c r="AP8" s="313">
        <v>3</v>
      </c>
      <c r="AQ8" s="444"/>
      <c r="AR8" s="444"/>
      <c r="AS8" s="443"/>
      <c r="AT8" s="444"/>
      <c r="AU8" s="434">
        <v>5</v>
      </c>
      <c r="AV8" s="450">
        <v>1</v>
      </c>
      <c r="AW8" s="11"/>
      <c r="AX8" s="11"/>
      <c r="AY8" s="11"/>
      <c r="AZ8" s="11"/>
    </row>
    <row r="9" spans="1:52" ht="13.15" customHeight="1">
      <c r="A9" s="236">
        <v>5</v>
      </c>
      <c r="B9" s="427" t="s">
        <v>206</v>
      </c>
      <c r="C9" s="260" t="s">
        <v>61</v>
      </c>
      <c r="D9" s="66">
        <f t="shared" si="0"/>
        <v>29</v>
      </c>
      <c r="E9" s="67">
        <f>SUM(N9+P9+T9+X9+AB9+AN9)</f>
        <v>19</v>
      </c>
      <c r="F9" s="68">
        <f>SUM(H9+J9)</f>
        <v>10</v>
      </c>
      <c r="G9" s="10">
        <v>9</v>
      </c>
      <c r="H9" s="367">
        <v>6</v>
      </c>
      <c r="I9" s="10">
        <v>3</v>
      </c>
      <c r="J9" s="367">
        <v>4</v>
      </c>
      <c r="K9" s="198">
        <v>14</v>
      </c>
      <c r="L9" s="289">
        <v>1</v>
      </c>
      <c r="M9" s="198">
        <v>12</v>
      </c>
      <c r="N9" s="312">
        <v>3</v>
      </c>
      <c r="O9" s="198">
        <v>11</v>
      </c>
      <c r="P9" s="312">
        <v>3</v>
      </c>
      <c r="Q9" s="198"/>
      <c r="R9" s="289"/>
      <c r="S9" s="198">
        <v>3</v>
      </c>
      <c r="T9" s="312">
        <v>4</v>
      </c>
      <c r="U9" s="198">
        <v>11</v>
      </c>
      <c r="V9" s="292">
        <v>3</v>
      </c>
      <c r="W9" s="516">
        <v>13</v>
      </c>
      <c r="X9" s="312">
        <v>2</v>
      </c>
      <c r="Y9" s="516"/>
      <c r="Z9" s="515"/>
      <c r="AA9" s="516">
        <v>10</v>
      </c>
      <c r="AB9" s="312">
        <v>4</v>
      </c>
      <c r="AC9" s="516"/>
      <c r="AD9" s="516"/>
      <c r="AE9" s="516"/>
      <c r="AF9" s="515"/>
      <c r="AG9" s="516"/>
      <c r="AH9" s="515"/>
      <c r="AI9" s="517"/>
      <c r="AJ9" s="518"/>
      <c r="AK9" s="443">
        <v>12</v>
      </c>
      <c r="AL9" s="444">
        <v>2</v>
      </c>
      <c r="AM9" s="443">
        <v>11</v>
      </c>
      <c r="AN9" s="514">
        <v>3</v>
      </c>
      <c r="AO9" s="443">
        <v>10</v>
      </c>
      <c r="AP9" s="444">
        <v>2</v>
      </c>
      <c r="AQ9" s="444"/>
      <c r="AR9" s="444"/>
      <c r="AS9" s="443"/>
      <c r="AT9" s="444"/>
      <c r="AU9" s="443"/>
      <c r="AV9" s="448"/>
      <c r="AW9" s="11"/>
      <c r="AX9" s="11"/>
      <c r="AY9" s="11"/>
      <c r="AZ9" s="11"/>
    </row>
    <row r="10" spans="1:52" ht="13.15" customHeight="1">
      <c r="A10" s="236">
        <v>6</v>
      </c>
      <c r="B10" s="427" t="s">
        <v>207</v>
      </c>
      <c r="C10" s="260" t="s">
        <v>34</v>
      </c>
      <c r="D10" s="66">
        <f t="shared" si="0"/>
        <v>13</v>
      </c>
      <c r="E10" s="67">
        <f>SUM(L10+N10+P10+X10+Z10+AB10)</f>
        <v>10</v>
      </c>
      <c r="F10" s="68">
        <f>SUM(H10+V10)</f>
        <v>3</v>
      </c>
      <c r="G10" s="10">
        <v>13</v>
      </c>
      <c r="H10" s="367">
        <v>2</v>
      </c>
      <c r="I10" s="10"/>
      <c r="J10" s="262"/>
      <c r="K10" s="198">
        <v>13</v>
      </c>
      <c r="L10" s="312">
        <v>2</v>
      </c>
      <c r="M10" s="198">
        <v>14</v>
      </c>
      <c r="N10" s="312">
        <v>1</v>
      </c>
      <c r="O10" s="198">
        <v>12</v>
      </c>
      <c r="P10" s="312">
        <v>2</v>
      </c>
      <c r="Q10" s="198"/>
      <c r="R10" s="289"/>
      <c r="S10" s="198"/>
      <c r="T10" s="289"/>
      <c r="U10" s="198">
        <v>13</v>
      </c>
      <c r="V10" s="367">
        <v>1</v>
      </c>
      <c r="W10" s="516">
        <v>12</v>
      </c>
      <c r="X10" s="312">
        <v>3</v>
      </c>
      <c r="Y10" s="516">
        <v>12</v>
      </c>
      <c r="Z10" s="312">
        <v>1</v>
      </c>
      <c r="AA10" s="516">
        <v>13</v>
      </c>
      <c r="AB10" s="312">
        <v>1</v>
      </c>
      <c r="AC10" s="516"/>
      <c r="AD10" s="516"/>
      <c r="AE10" s="516"/>
      <c r="AF10" s="515"/>
      <c r="AG10" s="516"/>
      <c r="AH10" s="515"/>
      <c r="AI10" s="517"/>
      <c r="AJ10" s="518"/>
      <c r="AK10" s="443"/>
      <c r="AL10" s="444"/>
      <c r="AM10" s="443"/>
      <c r="AN10" s="444"/>
      <c r="AO10" s="443"/>
      <c r="AP10" s="444"/>
      <c r="AQ10" s="444"/>
      <c r="AR10" s="444"/>
      <c r="AS10" s="443"/>
      <c r="AT10" s="444"/>
      <c r="AU10" s="443"/>
      <c r="AV10" s="448"/>
      <c r="AW10" s="11"/>
      <c r="AX10" s="11"/>
      <c r="AY10" s="11"/>
      <c r="AZ10" s="11"/>
    </row>
    <row r="11" spans="1:52" ht="13.15" customHeight="1">
      <c r="A11" s="236">
        <v>7</v>
      </c>
      <c r="B11" s="424" t="s">
        <v>126</v>
      </c>
      <c r="C11" s="246" t="s">
        <v>37</v>
      </c>
      <c r="D11" s="66">
        <f t="shared" si="0"/>
        <v>10</v>
      </c>
      <c r="E11" s="67">
        <f>SUM(AB11+AF11)</f>
        <v>6</v>
      </c>
      <c r="F11" s="68">
        <f>SUM(H11+J11)</f>
        <v>4</v>
      </c>
      <c r="G11" s="10">
        <v>12</v>
      </c>
      <c r="H11" s="367">
        <v>3</v>
      </c>
      <c r="I11" s="10">
        <v>5</v>
      </c>
      <c r="J11" s="367">
        <v>1</v>
      </c>
      <c r="K11" s="198"/>
      <c r="L11" s="289"/>
      <c r="M11" s="198"/>
      <c r="N11" s="289"/>
      <c r="O11" s="198"/>
      <c r="P11" s="289"/>
      <c r="Q11" s="198"/>
      <c r="R11" s="289"/>
      <c r="S11" s="198"/>
      <c r="T11" s="289"/>
      <c r="U11" s="198"/>
      <c r="V11" s="292"/>
      <c r="W11" s="516"/>
      <c r="X11" s="515"/>
      <c r="Y11" s="516"/>
      <c r="Z11" s="515"/>
      <c r="AA11" s="516">
        <v>9</v>
      </c>
      <c r="AB11" s="312">
        <v>5</v>
      </c>
      <c r="AC11" s="516"/>
      <c r="AD11" s="516"/>
      <c r="AE11" s="516">
        <v>5</v>
      </c>
      <c r="AF11" s="312">
        <v>1</v>
      </c>
      <c r="AG11" s="516"/>
      <c r="AH11" s="515"/>
      <c r="AI11" s="517"/>
      <c r="AJ11" s="518"/>
      <c r="AK11" s="443"/>
      <c r="AL11" s="444"/>
      <c r="AM11" s="443"/>
      <c r="AN11" s="444"/>
      <c r="AO11" s="443"/>
      <c r="AP11" s="444"/>
      <c r="AQ11" s="444"/>
      <c r="AR11" s="444"/>
      <c r="AS11" s="443"/>
      <c r="AT11" s="444"/>
      <c r="AU11" s="443"/>
      <c r="AV11" s="448"/>
      <c r="AW11" s="11"/>
      <c r="AX11" s="11"/>
      <c r="AY11" s="11"/>
      <c r="AZ11" s="11"/>
    </row>
    <row r="12" spans="1:52" ht="13.15" customHeight="1">
      <c r="A12" s="86"/>
      <c r="B12" s="415"/>
      <c r="C12" s="246"/>
      <c r="D12" s="66"/>
      <c r="E12" s="67"/>
      <c r="F12" s="68"/>
      <c r="G12" s="10"/>
      <c r="H12" s="262"/>
      <c r="I12" s="10"/>
      <c r="J12" s="262"/>
      <c r="K12" s="198"/>
      <c r="L12" s="289"/>
      <c r="M12" s="198"/>
      <c r="N12" s="289"/>
      <c r="O12" s="198"/>
      <c r="P12" s="289"/>
      <c r="Q12" s="198"/>
      <c r="R12" s="289"/>
      <c r="S12" s="198"/>
      <c r="T12" s="289"/>
      <c r="U12" s="198"/>
      <c r="V12" s="292"/>
      <c r="W12" s="516"/>
      <c r="X12" s="515"/>
      <c r="Y12" s="516"/>
      <c r="Z12" s="515"/>
      <c r="AA12" s="516"/>
      <c r="AB12" s="515"/>
      <c r="AC12" s="516"/>
      <c r="AD12" s="516"/>
      <c r="AE12" s="516"/>
      <c r="AF12" s="515"/>
      <c r="AG12" s="516"/>
      <c r="AH12" s="515"/>
      <c r="AI12" s="517"/>
      <c r="AJ12" s="518"/>
      <c r="AK12" s="443"/>
      <c r="AL12" s="444"/>
      <c r="AM12" s="443"/>
      <c r="AN12" s="444"/>
      <c r="AO12" s="443"/>
      <c r="AP12" s="444"/>
      <c r="AQ12" s="444"/>
      <c r="AR12" s="444"/>
      <c r="AS12" s="443"/>
      <c r="AT12" s="444"/>
      <c r="AU12" s="443"/>
      <c r="AV12" s="448"/>
      <c r="AW12" s="11"/>
      <c r="AX12" s="11"/>
      <c r="AY12" s="11"/>
      <c r="AZ12" s="11"/>
    </row>
    <row r="13" spans="1:52">
      <c r="AJ13" s="1"/>
      <c r="AK13" s="1"/>
    </row>
    <row r="14" spans="1:52">
      <c r="AJ14" s="1"/>
      <c r="AK14" s="1"/>
    </row>
    <row r="15" spans="1:52">
      <c r="AJ15" s="1"/>
      <c r="AK15" s="1"/>
    </row>
    <row r="18" spans="6:7">
      <c r="F18" s="22"/>
      <c r="G18" s="22"/>
    </row>
    <row r="19" spans="6:7">
      <c r="F19" s="22"/>
      <c r="G19" s="22"/>
    </row>
    <row r="20" spans="6:7">
      <c r="F20" s="22"/>
      <c r="G20" s="22"/>
    </row>
    <row r="21" spans="6:7">
      <c r="F21" s="22"/>
      <c r="G21" s="22"/>
    </row>
    <row r="22" spans="6:7">
      <c r="F22" s="22"/>
      <c r="G22" s="22"/>
    </row>
    <row r="23" spans="6:7">
      <c r="F23" s="22"/>
      <c r="G23" s="22"/>
    </row>
    <row r="24" spans="6:7">
      <c r="F24" s="22"/>
      <c r="G24" s="22"/>
    </row>
    <row r="25" spans="6:7">
      <c r="F25" s="22"/>
      <c r="G25" s="22"/>
    </row>
    <row r="26" spans="6:7">
      <c r="F26" s="22"/>
      <c r="G26" s="22"/>
    </row>
    <row r="27" spans="6:7">
      <c r="F27" s="22"/>
      <c r="G27" s="22"/>
    </row>
    <row r="28" spans="6:7">
      <c r="F28" s="22"/>
      <c r="G28" s="22"/>
    </row>
    <row r="29" spans="6:7">
      <c r="F29" s="22"/>
      <c r="G29" s="22"/>
    </row>
    <row r="30" spans="6:7">
      <c r="F30" s="22"/>
      <c r="G30" s="22"/>
    </row>
    <row r="31" spans="6:7">
      <c r="F31" s="22"/>
      <c r="G31" s="22"/>
    </row>
    <row r="32" spans="6:7">
      <c r="F32" s="22"/>
      <c r="G32" s="22"/>
    </row>
    <row r="33" spans="6:7">
      <c r="F33" s="22"/>
      <c r="G33" s="22"/>
    </row>
    <row r="34" spans="6:7">
      <c r="F34" s="22"/>
      <c r="G34" s="22"/>
    </row>
    <row r="35" spans="6:7">
      <c r="F35" s="22"/>
      <c r="G35" s="22"/>
    </row>
    <row r="36" spans="6:7">
      <c r="F36" s="22"/>
      <c r="G36" s="22"/>
    </row>
    <row r="37" spans="6:7">
      <c r="F37" s="22"/>
      <c r="G37" s="22"/>
    </row>
    <row r="38" spans="6:7">
      <c r="F38" s="22"/>
      <c r="G38" s="22"/>
    </row>
    <row r="39" spans="6:7">
      <c r="F39" s="22"/>
      <c r="G39" s="22"/>
    </row>
    <row r="40" spans="6:7">
      <c r="F40" s="22"/>
      <c r="G40" s="22"/>
    </row>
    <row r="41" spans="6:7">
      <c r="F41" s="22"/>
      <c r="G41" s="22"/>
    </row>
    <row r="42" spans="6:7">
      <c r="F42" s="22"/>
      <c r="G42" s="22"/>
    </row>
    <row r="43" spans="6:7">
      <c r="F43" s="22"/>
      <c r="G43" s="22"/>
    </row>
    <row r="44" spans="6:7">
      <c r="F44" s="22"/>
      <c r="G44" s="22"/>
    </row>
    <row r="45" spans="6:7">
      <c r="F45" s="22"/>
      <c r="G45" s="22"/>
    </row>
    <row r="46" spans="6:7">
      <c r="F46" s="22"/>
      <c r="G46" s="22"/>
    </row>
    <row r="47" spans="6:7">
      <c r="F47" s="22"/>
      <c r="G47" s="22"/>
    </row>
    <row r="48" spans="6:7">
      <c r="F48" s="22"/>
      <c r="G48" s="22"/>
    </row>
    <row r="49" spans="6:7">
      <c r="F49" s="22"/>
      <c r="G49" s="22"/>
    </row>
    <row r="50" spans="6:7">
      <c r="F50" s="22"/>
      <c r="G50" s="22"/>
    </row>
    <row r="51" spans="6:7">
      <c r="F51" s="22"/>
      <c r="G51" s="22"/>
    </row>
    <row r="52" spans="6:7">
      <c r="F52" s="22"/>
      <c r="G52" s="22"/>
    </row>
    <row r="53" spans="6:7">
      <c r="F53" s="22"/>
      <c r="G53" s="22"/>
    </row>
    <row r="54" spans="6:7">
      <c r="F54" s="22"/>
      <c r="G54" s="22"/>
    </row>
    <row r="55" spans="6:7">
      <c r="F55" s="22"/>
      <c r="G55" s="22"/>
    </row>
    <row r="56" spans="6:7">
      <c r="F56" s="22"/>
      <c r="G56" s="22"/>
    </row>
    <row r="57" spans="6:7">
      <c r="F57" s="22"/>
      <c r="G57" s="22"/>
    </row>
    <row r="58" spans="6:7">
      <c r="F58" s="22"/>
      <c r="G58" s="22"/>
    </row>
    <row r="59" spans="6:7">
      <c r="F59" s="22"/>
      <c r="G59" s="22"/>
    </row>
    <row r="60" spans="6:7">
      <c r="F60" s="22"/>
      <c r="G60" s="22"/>
    </row>
    <row r="61" spans="6:7">
      <c r="F61" s="22"/>
      <c r="G61" s="22"/>
    </row>
    <row r="62" spans="6:7">
      <c r="F62" s="22"/>
      <c r="G62" s="22"/>
    </row>
    <row r="63" spans="6:7">
      <c r="F63" s="22"/>
      <c r="G63" s="22"/>
    </row>
    <row r="64" spans="6:7">
      <c r="F64" s="22"/>
      <c r="G64" s="22"/>
    </row>
    <row r="65" spans="6:7">
      <c r="F65" s="22"/>
      <c r="G65" s="22"/>
    </row>
    <row r="66" spans="6:7">
      <c r="F66" s="22"/>
      <c r="G66" s="22"/>
    </row>
    <row r="67" spans="6:7">
      <c r="F67" s="22"/>
      <c r="G67" s="22"/>
    </row>
    <row r="68" spans="6:7">
      <c r="F68" s="22"/>
      <c r="G68" s="22"/>
    </row>
    <row r="69" spans="6:7">
      <c r="F69" s="22"/>
      <c r="G69" s="22"/>
    </row>
    <row r="70" spans="6:7">
      <c r="F70" s="22"/>
      <c r="G70" s="22"/>
    </row>
    <row r="71" spans="6:7">
      <c r="F71" s="22"/>
      <c r="G71" s="22"/>
    </row>
    <row r="72" spans="6:7">
      <c r="F72" s="22"/>
      <c r="G72" s="22"/>
    </row>
    <row r="73" spans="6:7">
      <c r="F73" s="22"/>
      <c r="G73" s="22"/>
    </row>
    <row r="74" spans="6:7">
      <c r="F74" s="22"/>
      <c r="G74" s="22"/>
    </row>
    <row r="75" spans="6:7">
      <c r="F75" s="22"/>
      <c r="G75" s="22"/>
    </row>
    <row r="76" spans="6:7">
      <c r="F76" s="22"/>
      <c r="G76" s="22"/>
    </row>
    <row r="77" spans="6:7">
      <c r="F77" s="22"/>
      <c r="G77" s="22"/>
    </row>
    <row r="78" spans="6:7">
      <c r="F78" s="22"/>
      <c r="G78" s="22"/>
    </row>
    <row r="79" spans="6:7">
      <c r="F79" s="22"/>
      <c r="G79" s="22"/>
    </row>
    <row r="80" spans="6:7">
      <c r="F80" s="22"/>
      <c r="G80" s="22"/>
    </row>
    <row r="81" spans="6:7">
      <c r="F81" s="22"/>
      <c r="G81" s="22"/>
    </row>
    <row r="82" spans="6:7">
      <c r="F82" s="22"/>
      <c r="G82" s="22"/>
    </row>
    <row r="83" spans="6:7">
      <c r="F83" s="22"/>
      <c r="G83" s="22"/>
    </row>
    <row r="84" spans="6:7">
      <c r="F84" s="22"/>
      <c r="G84" s="22"/>
    </row>
    <row r="85" spans="6:7">
      <c r="F85" s="22"/>
      <c r="G85" s="22"/>
    </row>
    <row r="86" spans="6:7">
      <c r="F86" s="22"/>
      <c r="G86" s="22"/>
    </row>
    <row r="87" spans="6:7">
      <c r="F87" s="22"/>
      <c r="G87" s="22"/>
    </row>
    <row r="88" spans="6:7">
      <c r="F88" s="22"/>
      <c r="G88" s="22"/>
    </row>
    <row r="89" spans="6:7">
      <c r="F89" s="22"/>
      <c r="G89" s="22"/>
    </row>
    <row r="90" spans="6:7">
      <c r="F90" s="22"/>
      <c r="G90" s="22"/>
    </row>
    <row r="91" spans="6:7">
      <c r="F91" s="22"/>
      <c r="G91" s="22"/>
    </row>
    <row r="92" spans="6:7">
      <c r="F92" s="22"/>
      <c r="G92" s="22"/>
    </row>
    <row r="93" spans="6:7">
      <c r="F93" s="22"/>
      <c r="G93" s="22"/>
    </row>
  </sheetData>
  <mergeCells count="5">
    <mergeCell ref="G2:J2"/>
    <mergeCell ref="K2:V2"/>
    <mergeCell ref="W2:AJ2"/>
    <mergeCell ref="AK2:AV2"/>
    <mergeCell ref="AW2:AZ2"/>
  </mergeCells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  <ignoredErrors>
    <ignoredError sqref="F6 F9:F10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181DEC"/>
  </sheetPr>
  <dimension ref="A1:BF18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U35" sqref="U35"/>
    </sheetView>
  </sheetViews>
  <sheetFormatPr defaultColWidth="9.140625" defaultRowHeight="12.75"/>
  <cols>
    <col min="1" max="1" width="3.7109375" style="22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8.42578125" style="1" customWidth="1"/>
    <col min="12" max="12" width="4.28515625" style="1" customWidth="1"/>
    <col min="13" max="13" width="7.7109375" style="1" customWidth="1"/>
    <col min="14" max="14" width="3.7109375" style="8" customWidth="1"/>
    <col min="15" max="15" width="7.7109375" style="1" customWidth="1"/>
    <col min="16" max="16" width="3.7109375" style="1" customWidth="1"/>
    <col min="17" max="17" width="8.140625" style="1" customWidth="1"/>
    <col min="18" max="18" width="3.7109375" style="1" customWidth="1"/>
    <col min="19" max="19" width="8.2851562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7109375" customWidth="1"/>
    <col min="39" max="39" width="8.5703125" customWidth="1"/>
    <col min="40" max="40" width="3.7109375" customWidth="1"/>
    <col min="41" max="41" width="8.28515625" customWidth="1"/>
    <col min="42" max="42" width="3.7109375" customWidth="1"/>
    <col min="43" max="43" width="8.42578125" customWidth="1"/>
    <col min="44" max="44" width="3.7109375" customWidth="1"/>
    <col min="45" max="45" width="7.7109375" customWidth="1"/>
    <col min="46" max="46" width="3.7109375" customWidth="1"/>
    <col min="47" max="47" width="7.7109375" customWidth="1"/>
    <col min="48" max="48" width="3.7109375" customWidth="1"/>
    <col min="49" max="49" width="8.5703125" customWidth="1"/>
    <col min="50" max="50" width="3.7109375" customWidth="1"/>
    <col min="51" max="51" width="7.7109375" customWidth="1"/>
    <col min="52" max="52" width="3.7109375" customWidth="1"/>
    <col min="53" max="53" width="8.7109375" customWidth="1"/>
    <col min="54" max="54" width="3.7109375" customWidth="1"/>
    <col min="55" max="55" width="8.28515625" customWidth="1"/>
    <col min="56" max="56" width="3.7109375" customWidth="1"/>
    <col min="57" max="57" width="9.140625" style="1"/>
    <col min="58" max="58" width="3.7109375" style="1" customWidth="1"/>
    <col min="59" max="16384" width="9.140625" style="1"/>
  </cols>
  <sheetData>
    <row r="1" spans="1:58" ht="13.5" thickBot="1"/>
    <row r="2" spans="1:58" ht="13.15" customHeight="1" thickBot="1">
      <c r="B2" s="30" t="s">
        <v>191</v>
      </c>
      <c r="C2" s="30"/>
      <c r="D2" s="30"/>
      <c r="E2" s="30"/>
      <c r="F2" s="30"/>
      <c r="G2" s="562" t="s">
        <v>231</v>
      </c>
      <c r="H2" s="563"/>
      <c r="I2" s="563"/>
      <c r="J2" s="564"/>
      <c r="K2" s="583" t="s">
        <v>185</v>
      </c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5"/>
      <c r="Y2" s="562" t="s">
        <v>340</v>
      </c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565"/>
      <c r="AK2" s="565"/>
      <c r="AL2" s="579"/>
      <c r="AM2" s="568" t="s">
        <v>24</v>
      </c>
      <c r="AN2" s="586"/>
      <c r="AO2" s="586"/>
      <c r="AP2" s="586"/>
      <c r="AQ2" s="586"/>
      <c r="AR2" s="586"/>
      <c r="AS2" s="586"/>
      <c r="AT2" s="586"/>
      <c r="AU2" s="586"/>
      <c r="AV2" s="586"/>
      <c r="AW2" s="586"/>
      <c r="AX2" s="586"/>
      <c r="AY2" s="546"/>
      <c r="AZ2" s="546"/>
      <c r="BA2" s="587" t="s">
        <v>136</v>
      </c>
      <c r="BB2" s="569"/>
      <c r="BC2" s="569"/>
      <c r="BD2" s="570"/>
      <c r="BE2" s="49"/>
      <c r="BF2" s="49"/>
    </row>
    <row r="3" spans="1:58" ht="13.15" customHeight="1">
      <c r="A3" s="86"/>
      <c r="B3" s="347" t="s">
        <v>199</v>
      </c>
      <c r="C3" s="133"/>
      <c r="D3" s="116" t="s">
        <v>7</v>
      </c>
      <c r="E3" s="116" t="s">
        <v>11</v>
      </c>
      <c r="F3" s="116" t="s">
        <v>12</v>
      </c>
      <c r="G3" s="144" t="s">
        <v>6</v>
      </c>
      <c r="H3" s="97"/>
      <c r="I3" s="97" t="s">
        <v>6</v>
      </c>
      <c r="J3" s="145"/>
      <c r="K3" s="106" t="s">
        <v>6</v>
      </c>
      <c r="L3" s="102"/>
      <c r="M3" s="106" t="s">
        <v>6</v>
      </c>
      <c r="N3" s="102"/>
      <c r="O3" s="103" t="s">
        <v>6</v>
      </c>
      <c r="P3" s="102"/>
      <c r="Q3" s="102" t="s">
        <v>6</v>
      </c>
      <c r="R3" s="107"/>
      <c r="S3" s="102" t="s">
        <v>6</v>
      </c>
      <c r="T3" s="107"/>
      <c r="U3" s="102" t="s">
        <v>6</v>
      </c>
      <c r="V3" s="107"/>
      <c r="W3" s="102" t="s">
        <v>6</v>
      </c>
      <c r="X3" s="107"/>
      <c r="Y3" s="137" t="s">
        <v>6</v>
      </c>
      <c r="Z3" s="46"/>
      <c r="AA3" s="46" t="s">
        <v>6</v>
      </c>
      <c r="AB3" s="46"/>
      <c r="AC3" s="46" t="s">
        <v>6</v>
      </c>
      <c r="AD3" s="46"/>
      <c r="AE3" s="46" t="s">
        <v>6</v>
      </c>
      <c r="AF3" s="46"/>
      <c r="AG3" s="46" t="s">
        <v>6</v>
      </c>
      <c r="AH3" s="46"/>
      <c r="AI3" s="46" t="s">
        <v>6</v>
      </c>
      <c r="AJ3" s="46"/>
      <c r="AK3" s="46" t="s">
        <v>6</v>
      </c>
      <c r="AL3" s="229"/>
      <c r="AM3" s="225" t="s">
        <v>6</v>
      </c>
      <c r="AN3" s="168"/>
      <c r="AO3" s="169" t="s">
        <v>6</v>
      </c>
      <c r="AP3" s="168"/>
      <c r="AQ3" s="169" t="s">
        <v>6</v>
      </c>
      <c r="AR3" s="169"/>
      <c r="AS3" s="169" t="s">
        <v>6</v>
      </c>
      <c r="AT3" s="226"/>
      <c r="AU3" s="169" t="s">
        <v>6</v>
      </c>
      <c r="AV3" s="226"/>
      <c r="AW3" s="169" t="s">
        <v>6</v>
      </c>
      <c r="AX3" s="226"/>
      <c r="AY3" s="169" t="s">
        <v>6</v>
      </c>
      <c r="AZ3" s="226"/>
      <c r="BA3" s="227" t="s">
        <v>6</v>
      </c>
      <c r="BB3" s="100"/>
      <c r="BC3" s="99" t="s">
        <v>6</v>
      </c>
      <c r="BD3" s="183"/>
    </row>
    <row r="4" spans="1:58" s="2" customFormat="1" ht="13.15" customHeight="1">
      <c r="A4" s="87"/>
      <c r="B4" s="412" t="s">
        <v>0</v>
      </c>
      <c r="C4" s="114" t="s">
        <v>8</v>
      </c>
      <c r="D4" s="114" t="s">
        <v>5</v>
      </c>
      <c r="E4" s="114" t="s">
        <v>5</v>
      </c>
      <c r="F4" s="114" t="s">
        <v>5</v>
      </c>
      <c r="G4" s="117" t="s">
        <v>9</v>
      </c>
      <c r="H4" s="70" t="s">
        <v>5</v>
      </c>
      <c r="I4" s="69" t="s">
        <v>10</v>
      </c>
      <c r="J4" s="118" t="s">
        <v>5</v>
      </c>
      <c r="K4" s="71" t="s">
        <v>19</v>
      </c>
      <c r="L4" s="72" t="s">
        <v>5</v>
      </c>
      <c r="M4" s="71" t="s">
        <v>1</v>
      </c>
      <c r="N4" s="72" t="s">
        <v>5</v>
      </c>
      <c r="O4" s="71" t="s">
        <v>3</v>
      </c>
      <c r="P4" s="72" t="s">
        <v>5</v>
      </c>
      <c r="Q4" s="71" t="s">
        <v>23</v>
      </c>
      <c r="R4" s="72" t="s">
        <v>5</v>
      </c>
      <c r="S4" s="71" t="s">
        <v>2</v>
      </c>
      <c r="T4" s="72" t="s">
        <v>5</v>
      </c>
      <c r="U4" s="71" t="s">
        <v>4</v>
      </c>
      <c r="V4" s="72" t="s">
        <v>5</v>
      </c>
      <c r="W4" s="71" t="s">
        <v>179</v>
      </c>
      <c r="X4" s="95" t="s">
        <v>5</v>
      </c>
      <c r="Y4" s="135" t="s">
        <v>19</v>
      </c>
      <c r="Z4" s="74" t="s">
        <v>5</v>
      </c>
      <c r="AA4" s="73" t="s">
        <v>1</v>
      </c>
      <c r="AB4" s="74" t="s">
        <v>5</v>
      </c>
      <c r="AC4" s="73" t="s">
        <v>3</v>
      </c>
      <c r="AD4" s="74" t="s">
        <v>5</v>
      </c>
      <c r="AE4" s="73" t="s">
        <v>23</v>
      </c>
      <c r="AF4" s="74" t="s">
        <v>5</v>
      </c>
      <c r="AG4" s="73" t="s">
        <v>2</v>
      </c>
      <c r="AH4" s="74" t="s">
        <v>5</v>
      </c>
      <c r="AI4" s="73" t="s">
        <v>4</v>
      </c>
      <c r="AJ4" s="74" t="s">
        <v>5</v>
      </c>
      <c r="AK4" s="73" t="s">
        <v>190</v>
      </c>
      <c r="AL4" s="136" t="s">
        <v>5</v>
      </c>
      <c r="AM4" s="178" t="s">
        <v>19</v>
      </c>
      <c r="AN4" s="170" t="s">
        <v>5</v>
      </c>
      <c r="AO4" s="171" t="s">
        <v>1</v>
      </c>
      <c r="AP4" s="170" t="s">
        <v>5</v>
      </c>
      <c r="AQ4" s="171" t="s">
        <v>3</v>
      </c>
      <c r="AR4" s="170" t="s">
        <v>5</v>
      </c>
      <c r="AS4" s="171" t="s">
        <v>23</v>
      </c>
      <c r="AT4" s="203" t="s">
        <v>5</v>
      </c>
      <c r="AU4" s="171" t="s">
        <v>2</v>
      </c>
      <c r="AV4" s="203" t="s">
        <v>5</v>
      </c>
      <c r="AW4" s="171" t="s">
        <v>4</v>
      </c>
      <c r="AX4" s="203" t="s">
        <v>5</v>
      </c>
      <c r="AY4" s="171" t="s">
        <v>190</v>
      </c>
      <c r="AZ4" s="203" t="s">
        <v>5</v>
      </c>
      <c r="BA4" s="184" t="s">
        <v>21</v>
      </c>
      <c r="BB4" s="76" t="s">
        <v>5</v>
      </c>
      <c r="BC4" s="75" t="s">
        <v>22</v>
      </c>
      <c r="BD4" s="108" t="s">
        <v>5</v>
      </c>
    </row>
    <row r="5" spans="1:58">
      <c r="A5" s="399">
        <v>1</v>
      </c>
      <c r="B5" s="417" t="s">
        <v>139</v>
      </c>
      <c r="C5" s="394" t="s">
        <v>42</v>
      </c>
      <c r="D5" s="264">
        <f t="shared" ref="D5:D13" si="0">E5+F5</f>
        <v>69</v>
      </c>
      <c r="E5" s="67">
        <f>SUM(N5+Z5+AB5+AH5+AJ5+AX5)</f>
        <v>56</v>
      </c>
      <c r="F5" s="68">
        <f>SUM(J5+X5)</f>
        <v>13</v>
      </c>
      <c r="G5" s="10"/>
      <c r="H5" s="262"/>
      <c r="I5" s="10">
        <v>6</v>
      </c>
      <c r="J5" s="367">
        <v>6</v>
      </c>
      <c r="K5" s="198">
        <v>14</v>
      </c>
      <c r="L5" s="289">
        <v>5</v>
      </c>
      <c r="M5" s="198">
        <v>12</v>
      </c>
      <c r="N5" s="312">
        <v>7</v>
      </c>
      <c r="O5" s="198">
        <v>14</v>
      </c>
      <c r="P5" s="289">
        <v>5</v>
      </c>
      <c r="Q5" s="198"/>
      <c r="R5" s="289"/>
      <c r="S5" s="198"/>
      <c r="T5" s="289"/>
      <c r="U5" s="198">
        <v>7</v>
      </c>
      <c r="V5" s="289">
        <v>5</v>
      </c>
      <c r="W5" s="198">
        <v>12</v>
      </c>
      <c r="X5" s="367">
        <v>7</v>
      </c>
      <c r="Y5" s="263">
        <v>8</v>
      </c>
      <c r="Z5" s="368">
        <v>11</v>
      </c>
      <c r="AA5" s="263">
        <v>12</v>
      </c>
      <c r="AB5" s="368">
        <v>7</v>
      </c>
      <c r="AC5" s="263">
        <v>12</v>
      </c>
      <c r="AD5" s="365">
        <v>7</v>
      </c>
      <c r="AE5" s="365"/>
      <c r="AF5" s="365"/>
      <c r="AG5" s="263">
        <v>2</v>
      </c>
      <c r="AH5" s="368">
        <v>13</v>
      </c>
      <c r="AI5" s="263">
        <v>4</v>
      </c>
      <c r="AJ5" s="368">
        <v>8</v>
      </c>
      <c r="AK5" s="263">
        <v>3</v>
      </c>
      <c r="AL5" s="366">
        <v>4</v>
      </c>
      <c r="AM5" s="166"/>
      <c r="AN5" s="492"/>
      <c r="AO5" s="166">
        <v>15</v>
      </c>
      <c r="AP5" s="492">
        <v>4</v>
      </c>
      <c r="AQ5" s="166">
        <v>12</v>
      </c>
      <c r="AR5" s="492">
        <v>7</v>
      </c>
      <c r="AS5" s="402" t="s">
        <v>369</v>
      </c>
      <c r="AT5" s="403">
        <v>4</v>
      </c>
      <c r="AU5" s="534"/>
      <c r="AV5" s="534"/>
      <c r="AW5" s="166">
        <v>3</v>
      </c>
      <c r="AX5" s="368">
        <v>10</v>
      </c>
      <c r="AY5" s="166">
        <v>3</v>
      </c>
      <c r="AZ5" s="498">
        <v>4</v>
      </c>
      <c r="BA5" s="496"/>
      <c r="BB5" s="12"/>
      <c r="BC5" s="11"/>
      <c r="BD5" s="17"/>
    </row>
    <row r="6" spans="1:58">
      <c r="A6" s="399">
        <v>2</v>
      </c>
      <c r="B6" s="417" t="s">
        <v>137</v>
      </c>
      <c r="C6" s="394" t="s">
        <v>86</v>
      </c>
      <c r="D6" s="66">
        <f t="shared" si="0"/>
        <v>69</v>
      </c>
      <c r="E6" s="67">
        <f>SUM(L6+Z6+AN6+AP6+AR6+AX6)</f>
        <v>50</v>
      </c>
      <c r="F6" s="68">
        <f>SUM(H6+J6)</f>
        <v>19</v>
      </c>
      <c r="G6" s="10">
        <v>10</v>
      </c>
      <c r="H6" s="367">
        <v>9</v>
      </c>
      <c r="I6" s="10">
        <v>3</v>
      </c>
      <c r="J6" s="367">
        <v>10</v>
      </c>
      <c r="K6" s="198">
        <v>6</v>
      </c>
      <c r="L6" s="312">
        <v>13</v>
      </c>
      <c r="M6" s="198">
        <v>16</v>
      </c>
      <c r="N6" s="289">
        <v>3</v>
      </c>
      <c r="O6" s="198"/>
      <c r="P6" s="289"/>
      <c r="Q6" s="198"/>
      <c r="R6" s="289"/>
      <c r="S6" s="198"/>
      <c r="T6" s="289"/>
      <c r="U6" s="198">
        <v>8</v>
      </c>
      <c r="V6" s="289">
        <v>4</v>
      </c>
      <c r="W6" s="198">
        <v>16</v>
      </c>
      <c r="X6" s="292">
        <v>3</v>
      </c>
      <c r="Y6" s="263">
        <v>12</v>
      </c>
      <c r="Z6" s="368">
        <v>7</v>
      </c>
      <c r="AA6" s="263">
        <v>15</v>
      </c>
      <c r="AB6" s="365">
        <v>4</v>
      </c>
      <c r="AC6" s="263"/>
      <c r="AD6" s="365"/>
      <c r="AE6" s="365"/>
      <c r="AF6" s="365"/>
      <c r="AG6" s="263">
        <v>10</v>
      </c>
      <c r="AH6" s="365">
        <v>2</v>
      </c>
      <c r="AI6" s="263">
        <v>9</v>
      </c>
      <c r="AJ6" s="365">
        <v>3</v>
      </c>
      <c r="AK6" s="263">
        <v>5</v>
      </c>
      <c r="AL6" s="366">
        <v>2</v>
      </c>
      <c r="AM6" s="166">
        <v>10</v>
      </c>
      <c r="AN6" s="368">
        <v>9</v>
      </c>
      <c r="AO6" s="166">
        <v>12</v>
      </c>
      <c r="AP6" s="368">
        <v>7</v>
      </c>
      <c r="AQ6" s="166">
        <v>10</v>
      </c>
      <c r="AR6" s="368">
        <v>9</v>
      </c>
      <c r="AS6" s="534"/>
      <c r="AT6" s="534"/>
      <c r="AU6" s="534"/>
      <c r="AV6" s="534"/>
      <c r="AW6" s="166">
        <v>7</v>
      </c>
      <c r="AX6" s="368">
        <v>5</v>
      </c>
      <c r="AY6" s="166"/>
      <c r="AZ6" s="498"/>
      <c r="BA6" s="496"/>
      <c r="BB6" s="12"/>
      <c r="BC6" s="11"/>
      <c r="BD6" s="17"/>
    </row>
    <row r="7" spans="1:58">
      <c r="A7" s="399">
        <v>3</v>
      </c>
      <c r="B7" s="417" t="s">
        <v>130</v>
      </c>
      <c r="C7" s="398" t="s">
        <v>34</v>
      </c>
      <c r="D7" s="66">
        <f t="shared" si="0"/>
        <v>65</v>
      </c>
      <c r="E7" s="67">
        <f>SUM(L7+Z7+AD7+AN7+AP7+AR7)</f>
        <v>45</v>
      </c>
      <c r="F7" s="68">
        <f>SUM(H7+J7)</f>
        <v>20</v>
      </c>
      <c r="G7" s="10">
        <v>9</v>
      </c>
      <c r="H7" s="367">
        <v>10</v>
      </c>
      <c r="I7" s="10">
        <v>3</v>
      </c>
      <c r="J7" s="367">
        <v>10</v>
      </c>
      <c r="K7" s="198">
        <v>13</v>
      </c>
      <c r="L7" s="312">
        <v>6</v>
      </c>
      <c r="M7" s="198">
        <v>17</v>
      </c>
      <c r="N7" s="289">
        <v>2</v>
      </c>
      <c r="O7" s="198">
        <v>16</v>
      </c>
      <c r="P7" s="289">
        <v>3</v>
      </c>
      <c r="Q7" s="198"/>
      <c r="R7" s="289"/>
      <c r="S7" s="198"/>
      <c r="T7" s="289"/>
      <c r="U7" s="198">
        <v>8</v>
      </c>
      <c r="V7" s="289">
        <v>4</v>
      </c>
      <c r="W7" s="198">
        <v>17</v>
      </c>
      <c r="X7" s="292">
        <v>2</v>
      </c>
      <c r="Y7" s="263">
        <v>13</v>
      </c>
      <c r="Z7" s="368">
        <v>6</v>
      </c>
      <c r="AA7" s="263">
        <v>17</v>
      </c>
      <c r="AB7" s="365">
        <v>2</v>
      </c>
      <c r="AC7" s="263">
        <v>14</v>
      </c>
      <c r="AD7" s="368">
        <v>5</v>
      </c>
      <c r="AE7" s="365"/>
      <c r="AF7" s="365"/>
      <c r="AG7" s="263">
        <v>10</v>
      </c>
      <c r="AH7" s="365">
        <v>2</v>
      </c>
      <c r="AI7" s="263">
        <v>9</v>
      </c>
      <c r="AJ7" s="365">
        <v>3</v>
      </c>
      <c r="AK7" s="263">
        <v>5</v>
      </c>
      <c r="AL7" s="366">
        <v>2</v>
      </c>
      <c r="AM7" s="166">
        <v>12</v>
      </c>
      <c r="AN7" s="368">
        <v>7</v>
      </c>
      <c r="AO7" s="166">
        <v>8</v>
      </c>
      <c r="AP7" s="368">
        <v>11</v>
      </c>
      <c r="AQ7" s="166">
        <v>9</v>
      </c>
      <c r="AR7" s="368">
        <v>10</v>
      </c>
      <c r="AS7" s="534"/>
      <c r="AT7" s="534"/>
      <c r="AU7" s="534"/>
      <c r="AV7" s="534"/>
      <c r="AW7" s="166">
        <v>7</v>
      </c>
      <c r="AX7" s="492">
        <v>5</v>
      </c>
      <c r="AY7" s="166">
        <v>4</v>
      </c>
      <c r="AZ7" s="478">
        <v>3</v>
      </c>
      <c r="BA7" s="496"/>
      <c r="BB7" s="12"/>
      <c r="BC7" s="11"/>
      <c r="BD7" s="17"/>
    </row>
    <row r="8" spans="1:58" ht="12" customHeight="1">
      <c r="A8" s="399">
        <v>4</v>
      </c>
      <c r="B8" s="417" t="s">
        <v>90</v>
      </c>
      <c r="C8" s="394" t="s">
        <v>61</v>
      </c>
      <c r="D8" s="66">
        <f t="shared" si="0"/>
        <v>32</v>
      </c>
      <c r="E8" s="67">
        <f>SUM(N8+P8+V8+AB8+AP8+AX8)</f>
        <v>24</v>
      </c>
      <c r="F8" s="68">
        <f>SUM(H8+J8)</f>
        <v>8</v>
      </c>
      <c r="G8" s="10">
        <v>13</v>
      </c>
      <c r="H8" s="367">
        <v>6</v>
      </c>
      <c r="I8" s="10">
        <v>10</v>
      </c>
      <c r="J8" s="367">
        <v>2</v>
      </c>
      <c r="K8" s="198"/>
      <c r="L8" s="289"/>
      <c r="M8" s="198">
        <v>13</v>
      </c>
      <c r="N8" s="312">
        <v>6</v>
      </c>
      <c r="O8" s="198">
        <v>18</v>
      </c>
      <c r="P8" s="312">
        <v>1</v>
      </c>
      <c r="Q8" s="198"/>
      <c r="R8" s="289"/>
      <c r="S8" s="198"/>
      <c r="T8" s="289"/>
      <c r="U8" s="198">
        <v>4</v>
      </c>
      <c r="V8" s="312">
        <v>8</v>
      </c>
      <c r="W8" s="198"/>
      <c r="X8" s="292"/>
      <c r="Y8" s="263"/>
      <c r="Z8" s="365"/>
      <c r="AA8" s="263">
        <v>18</v>
      </c>
      <c r="AB8" s="368">
        <v>1</v>
      </c>
      <c r="AC8" s="263"/>
      <c r="AD8" s="365"/>
      <c r="AE8" s="365"/>
      <c r="AF8" s="365"/>
      <c r="AG8" s="263"/>
      <c r="AH8" s="365"/>
      <c r="AI8" s="263">
        <v>11</v>
      </c>
      <c r="AJ8" s="365">
        <v>1</v>
      </c>
      <c r="AK8" s="263">
        <v>4</v>
      </c>
      <c r="AL8" s="366">
        <v>3</v>
      </c>
      <c r="AM8" s="166"/>
      <c r="AN8" s="492"/>
      <c r="AO8" s="166">
        <v>17</v>
      </c>
      <c r="AP8" s="368">
        <v>2</v>
      </c>
      <c r="AQ8" s="166"/>
      <c r="AR8" s="492"/>
      <c r="AS8" s="534"/>
      <c r="AT8" s="534"/>
      <c r="AU8" s="534"/>
      <c r="AV8" s="534"/>
      <c r="AW8" s="166">
        <v>6</v>
      </c>
      <c r="AX8" s="368">
        <v>6</v>
      </c>
      <c r="AY8" s="166">
        <v>6</v>
      </c>
      <c r="AZ8" s="478">
        <v>1</v>
      </c>
      <c r="BA8" s="496"/>
      <c r="BB8" s="12"/>
      <c r="BC8" s="11"/>
      <c r="BD8" s="17"/>
      <c r="BE8" s="22"/>
      <c r="BF8" s="22"/>
    </row>
    <row r="9" spans="1:58" ht="12" customHeight="1">
      <c r="A9" s="65">
        <v>5</v>
      </c>
      <c r="B9" s="349" t="s">
        <v>131</v>
      </c>
      <c r="C9" s="246" t="s">
        <v>38</v>
      </c>
      <c r="D9" s="66">
        <f t="shared" si="0"/>
        <v>15</v>
      </c>
      <c r="E9" s="67">
        <f>SUM(L9+AN9+AP9+AR9)</f>
        <v>15</v>
      </c>
      <c r="F9" s="68">
        <f>SUM(H9)</f>
        <v>0</v>
      </c>
      <c r="G9" s="10"/>
      <c r="H9" s="262"/>
      <c r="I9" s="10"/>
      <c r="J9" s="262"/>
      <c r="K9" s="198">
        <v>16</v>
      </c>
      <c r="L9" s="312">
        <v>3</v>
      </c>
      <c r="M9" s="198"/>
      <c r="N9" s="289"/>
      <c r="O9" s="198"/>
      <c r="P9" s="289"/>
      <c r="Q9" s="198"/>
      <c r="R9" s="289"/>
      <c r="S9" s="198"/>
      <c r="T9" s="289"/>
      <c r="U9" s="198"/>
      <c r="V9" s="289"/>
      <c r="W9" s="198"/>
      <c r="X9" s="292"/>
      <c r="Y9" s="263"/>
      <c r="Z9" s="365"/>
      <c r="AA9" s="263"/>
      <c r="AB9" s="365"/>
      <c r="AC9" s="263"/>
      <c r="AD9" s="365"/>
      <c r="AE9" s="365"/>
      <c r="AF9" s="365"/>
      <c r="AG9" s="263"/>
      <c r="AH9" s="365"/>
      <c r="AI9" s="263"/>
      <c r="AJ9" s="365"/>
      <c r="AK9" s="263"/>
      <c r="AL9" s="366"/>
      <c r="AM9" s="166">
        <v>14</v>
      </c>
      <c r="AN9" s="368">
        <v>5</v>
      </c>
      <c r="AO9" s="166">
        <v>16</v>
      </c>
      <c r="AP9" s="368">
        <v>3</v>
      </c>
      <c r="AQ9" s="166">
        <v>15</v>
      </c>
      <c r="AR9" s="368">
        <v>4</v>
      </c>
      <c r="AS9" s="534"/>
      <c r="AT9" s="534"/>
      <c r="AU9" s="534"/>
      <c r="AV9" s="534"/>
      <c r="AW9" s="166"/>
      <c r="AX9" s="492"/>
      <c r="AY9" s="166">
        <v>5</v>
      </c>
      <c r="AZ9" s="498">
        <v>2</v>
      </c>
      <c r="BA9" s="496"/>
      <c r="BB9" s="12"/>
      <c r="BC9" s="11"/>
      <c r="BD9" s="17"/>
    </row>
    <row r="10" spans="1:58" ht="12" customHeight="1">
      <c r="A10" s="65">
        <v>6</v>
      </c>
      <c r="B10" s="350" t="s">
        <v>147</v>
      </c>
      <c r="C10" s="77" t="s">
        <v>78</v>
      </c>
      <c r="D10" s="66">
        <f t="shared" si="0"/>
        <v>6</v>
      </c>
      <c r="E10" s="67">
        <f>SUM(N10+P10+V10+AB10+AP10+AX10)</f>
        <v>0</v>
      </c>
      <c r="F10" s="68">
        <f>SUM(H10+J10)</f>
        <v>6</v>
      </c>
      <c r="G10" s="10">
        <v>14</v>
      </c>
      <c r="H10" s="367">
        <v>5</v>
      </c>
      <c r="I10" s="10">
        <v>11</v>
      </c>
      <c r="J10" s="367">
        <v>1</v>
      </c>
      <c r="K10" s="198"/>
      <c r="L10" s="289"/>
      <c r="M10" s="198"/>
      <c r="N10" s="289"/>
      <c r="O10" s="198"/>
      <c r="P10" s="289"/>
      <c r="Q10" s="198"/>
      <c r="R10" s="289"/>
      <c r="S10" s="198"/>
      <c r="T10" s="289"/>
      <c r="U10" s="198"/>
      <c r="V10" s="289"/>
      <c r="W10" s="198"/>
      <c r="X10" s="292"/>
      <c r="Y10" s="263"/>
      <c r="Z10" s="365"/>
      <c r="AA10" s="263"/>
      <c r="AB10" s="365"/>
      <c r="AC10" s="263"/>
      <c r="AD10" s="365"/>
      <c r="AE10" s="365"/>
      <c r="AF10" s="365"/>
      <c r="AG10" s="263"/>
      <c r="AH10" s="365"/>
      <c r="AI10" s="263"/>
      <c r="AJ10" s="365"/>
      <c r="AK10" s="263">
        <v>6</v>
      </c>
      <c r="AL10" s="366">
        <v>1</v>
      </c>
      <c r="AM10" s="166"/>
      <c r="AN10" s="492"/>
      <c r="AO10" s="166"/>
      <c r="AP10" s="492"/>
      <c r="AQ10" s="166"/>
      <c r="AR10" s="492"/>
      <c r="AS10" s="534"/>
      <c r="AT10" s="534"/>
      <c r="AU10" s="534"/>
      <c r="AV10" s="534"/>
      <c r="AW10" s="166"/>
      <c r="AX10" s="492"/>
      <c r="AY10" s="166"/>
      <c r="AZ10" s="498"/>
      <c r="BA10" s="496"/>
      <c r="BB10" s="12"/>
      <c r="BC10" s="11"/>
      <c r="BD10" s="17"/>
    </row>
    <row r="11" spans="1:58" s="22" customFormat="1" ht="12" customHeight="1">
      <c r="A11" s="65">
        <v>7</v>
      </c>
      <c r="B11" s="350" t="s">
        <v>148</v>
      </c>
      <c r="C11" s="77" t="s">
        <v>28</v>
      </c>
      <c r="D11" s="66">
        <f t="shared" si="0"/>
        <v>2</v>
      </c>
      <c r="E11" s="67">
        <f>SUM(V11+AR11)</f>
        <v>2</v>
      </c>
      <c r="F11" s="68">
        <f>SUM(H11)</f>
        <v>0</v>
      </c>
      <c r="G11" s="10"/>
      <c r="H11" s="262"/>
      <c r="I11" s="10"/>
      <c r="J11" s="262"/>
      <c r="K11" s="198"/>
      <c r="L11" s="289"/>
      <c r="M11" s="198"/>
      <c r="N11" s="289"/>
      <c r="O11" s="198"/>
      <c r="P11" s="289"/>
      <c r="Q11" s="198"/>
      <c r="R11" s="289"/>
      <c r="S11" s="198"/>
      <c r="T11" s="289"/>
      <c r="U11" s="198">
        <v>11</v>
      </c>
      <c r="V11" s="312">
        <v>1</v>
      </c>
      <c r="W11" s="198"/>
      <c r="X11" s="292"/>
      <c r="Y11" s="263"/>
      <c r="Z11" s="365"/>
      <c r="AA11" s="263"/>
      <c r="AB11" s="365"/>
      <c r="AC11" s="263"/>
      <c r="AD11" s="365"/>
      <c r="AE11" s="365"/>
      <c r="AF11" s="365"/>
      <c r="AG11" s="263"/>
      <c r="AH11" s="365"/>
      <c r="AI11" s="263"/>
      <c r="AJ11" s="365"/>
      <c r="AK11" s="263"/>
      <c r="AL11" s="366"/>
      <c r="AM11" s="166"/>
      <c r="AN11" s="492"/>
      <c r="AO11" s="166"/>
      <c r="AP11" s="492"/>
      <c r="AQ11" s="166">
        <v>18</v>
      </c>
      <c r="AR11" s="368">
        <v>1</v>
      </c>
      <c r="AS11" s="534"/>
      <c r="AT11" s="534"/>
      <c r="AU11" s="534"/>
      <c r="AV11" s="534"/>
      <c r="AW11" s="166"/>
      <c r="AX11" s="492"/>
      <c r="AY11" s="166"/>
      <c r="AZ11" s="498"/>
      <c r="BA11" s="496"/>
      <c r="BB11" s="12"/>
      <c r="BC11" s="11"/>
      <c r="BD11" s="17"/>
      <c r="BE11" s="7"/>
      <c r="BF11" s="7"/>
    </row>
    <row r="12" spans="1:58" s="7" customFormat="1" ht="12.6" customHeight="1">
      <c r="A12" s="65">
        <v>8</v>
      </c>
      <c r="B12" s="349" t="s">
        <v>152</v>
      </c>
      <c r="C12" s="246" t="s">
        <v>30</v>
      </c>
      <c r="D12" s="66">
        <f t="shared" si="0"/>
        <v>1</v>
      </c>
      <c r="E12" s="67">
        <f>SUM(L12+AN12+AP12+AR12)</f>
        <v>0</v>
      </c>
      <c r="F12" s="68">
        <f>SUM(J12)</f>
        <v>1</v>
      </c>
      <c r="G12" s="10"/>
      <c r="H12" s="262"/>
      <c r="I12" s="10">
        <v>11</v>
      </c>
      <c r="J12" s="367">
        <v>1</v>
      </c>
      <c r="K12" s="198"/>
      <c r="L12" s="289"/>
      <c r="M12" s="198"/>
      <c r="N12" s="289"/>
      <c r="O12" s="198"/>
      <c r="P12" s="289"/>
      <c r="Q12" s="198"/>
      <c r="R12" s="289"/>
      <c r="S12" s="198"/>
      <c r="T12" s="289"/>
      <c r="U12" s="198"/>
      <c r="V12" s="289"/>
      <c r="W12" s="198"/>
      <c r="X12" s="292"/>
      <c r="Y12" s="263"/>
      <c r="Z12" s="365"/>
      <c r="AA12" s="263"/>
      <c r="AB12" s="365"/>
      <c r="AC12" s="263"/>
      <c r="AD12" s="365"/>
      <c r="AE12" s="365"/>
      <c r="AF12" s="365"/>
      <c r="AG12" s="263"/>
      <c r="AH12" s="365"/>
      <c r="AI12" s="263"/>
      <c r="AJ12" s="365"/>
      <c r="AK12" s="263">
        <v>6</v>
      </c>
      <c r="AL12" s="366">
        <v>1</v>
      </c>
      <c r="AM12" s="166"/>
      <c r="AN12" s="492"/>
      <c r="AO12" s="166"/>
      <c r="AP12" s="492"/>
      <c r="AQ12" s="166"/>
      <c r="AR12" s="492"/>
      <c r="AS12" s="534"/>
      <c r="AT12" s="534"/>
      <c r="AU12" s="534"/>
      <c r="AV12" s="534"/>
      <c r="AW12" s="166"/>
      <c r="AX12" s="492"/>
      <c r="AY12" s="166"/>
      <c r="AZ12" s="498"/>
      <c r="BA12" s="496"/>
      <c r="BB12" s="12"/>
      <c r="BC12" s="11"/>
      <c r="BD12" s="17"/>
    </row>
    <row r="13" spans="1:58" s="7" customFormat="1" ht="13.15" customHeight="1">
      <c r="A13" s="65">
        <v>9</v>
      </c>
      <c r="B13" s="344" t="s">
        <v>197</v>
      </c>
      <c r="C13" s="65" t="s">
        <v>28</v>
      </c>
      <c r="D13" s="66">
        <f t="shared" si="0"/>
        <v>1</v>
      </c>
      <c r="E13" s="67">
        <f t="shared" ref="E13:E18" si="1">SUM(V13)</f>
        <v>1</v>
      </c>
      <c r="F13" s="68">
        <f t="shared" ref="F13:F18" si="2">SUM(H13)</f>
        <v>0</v>
      </c>
      <c r="G13" s="10"/>
      <c r="H13" s="262"/>
      <c r="I13" s="10"/>
      <c r="J13" s="262"/>
      <c r="K13" s="198"/>
      <c r="L13" s="289"/>
      <c r="M13" s="198"/>
      <c r="N13" s="289"/>
      <c r="O13" s="198"/>
      <c r="P13" s="289"/>
      <c r="Q13" s="198"/>
      <c r="R13" s="289"/>
      <c r="S13" s="198"/>
      <c r="T13" s="289"/>
      <c r="U13" s="198">
        <v>11</v>
      </c>
      <c r="V13" s="312">
        <v>1</v>
      </c>
      <c r="W13" s="198"/>
      <c r="X13" s="292"/>
      <c r="Y13" s="263"/>
      <c r="Z13" s="365"/>
      <c r="AA13" s="263"/>
      <c r="AB13" s="365"/>
      <c r="AC13" s="263"/>
      <c r="AD13" s="365"/>
      <c r="AE13" s="365"/>
      <c r="AF13" s="365"/>
      <c r="AG13" s="263"/>
      <c r="AH13" s="365"/>
      <c r="AI13" s="263"/>
      <c r="AJ13" s="365"/>
      <c r="AK13" s="263"/>
      <c r="AL13" s="366"/>
      <c r="AM13" s="166"/>
      <c r="AN13" s="492"/>
      <c r="AO13" s="166"/>
      <c r="AP13" s="492"/>
      <c r="AQ13" s="166"/>
      <c r="AR13" s="492"/>
      <c r="AS13" s="534"/>
      <c r="AT13" s="534"/>
      <c r="AU13" s="534"/>
      <c r="AV13" s="534"/>
      <c r="AW13" s="166"/>
      <c r="AX13" s="492"/>
      <c r="AY13" s="166"/>
      <c r="AZ13" s="498"/>
      <c r="BA13" s="496"/>
      <c r="BB13" s="12"/>
      <c r="BC13" s="11"/>
      <c r="BD13" s="17"/>
    </row>
    <row r="14" spans="1:58" s="7" customFormat="1" ht="13.15" customHeight="1">
      <c r="A14" s="65">
        <v>10</v>
      </c>
      <c r="B14" s="344" t="s">
        <v>355</v>
      </c>
      <c r="C14" s="86" t="s">
        <v>35</v>
      </c>
      <c r="D14" s="66">
        <f>SUM(AX14)</f>
        <v>1</v>
      </c>
      <c r="E14" s="67">
        <f t="shared" si="1"/>
        <v>0</v>
      </c>
      <c r="F14" s="68">
        <f t="shared" si="2"/>
        <v>0</v>
      </c>
      <c r="G14" s="10"/>
      <c r="H14" s="262"/>
      <c r="I14" s="10"/>
      <c r="J14" s="262"/>
      <c r="K14" s="198"/>
      <c r="L14" s="289"/>
      <c r="M14" s="198"/>
      <c r="N14" s="289"/>
      <c r="O14" s="198"/>
      <c r="P14" s="289"/>
      <c r="Q14" s="198"/>
      <c r="R14" s="289"/>
      <c r="S14" s="198"/>
      <c r="T14" s="289"/>
      <c r="U14" s="198"/>
      <c r="V14" s="289"/>
      <c r="W14" s="198"/>
      <c r="X14" s="292"/>
      <c r="Y14" s="263"/>
      <c r="Z14" s="365"/>
      <c r="AA14" s="263"/>
      <c r="AB14" s="365"/>
      <c r="AC14" s="263"/>
      <c r="AD14" s="365"/>
      <c r="AE14" s="365"/>
      <c r="AF14" s="365"/>
      <c r="AG14" s="263"/>
      <c r="AH14" s="365"/>
      <c r="AI14" s="263"/>
      <c r="AJ14" s="365"/>
      <c r="AK14" s="263"/>
      <c r="AL14" s="366"/>
      <c r="AM14" s="166"/>
      <c r="AN14" s="492"/>
      <c r="AO14" s="166"/>
      <c r="AP14" s="492"/>
      <c r="AQ14" s="166"/>
      <c r="AR14" s="492"/>
      <c r="AS14" s="534"/>
      <c r="AT14" s="534"/>
      <c r="AU14" s="534"/>
      <c r="AV14" s="534"/>
      <c r="AW14" s="166">
        <v>11</v>
      </c>
      <c r="AX14" s="368">
        <v>1</v>
      </c>
      <c r="AY14" s="166"/>
      <c r="AZ14" s="498"/>
      <c r="BA14" s="496"/>
      <c r="BB14" s="12"/>
      <c r="BC14" s="11"/>
      <c r="BD14" s="17"/>
      <c r="BE14" s="1"/>
      <c r="BF14" s="1"/>
    </row>
    <row r="15" spans="1:58" s="7" customFormat="1" ht="13.15" customHeight="1">
      <c r="A15" s="65">
        <v>11</v>
      </c>
      <c r="B15" s="344" t="s">
        <v>356</v>
      </c>
      <c r="C15" s="86" t="s">
        <v>43</v>
      </c>
      <c r="D15" s="66">
        <f>SUM(AX15)</f>
        <v>1</v>
      </c>
      <c r="E15" s="67">
        <f t="shared" si="1"/>
        <v>0</v>
      </c>
      <c r="F15" s="68">
        <f t="shared" si="2"/>
        <v>0</v>
      </c>
      <c r="G15" s="10"/>
      <c r="H15" s="262"/>
      <c r="I15" s="10"/>
      <c r="J15" s="262"/>
      <c r="K15" s="198"/>
      <c r="L15" s="289"/>
      <c r="M15" s="198"/>
      <c r="N15" s="289"/>
      <c r="O15" s="198"/>
      <c r="P15" s="289"/>
      <c r="Q15" s="198"/>
      <c r="R15" s="289"/>
      <c r="S15" s="198"/>
      <c r="T15" s="289"/>
      <c r="U15" s="198"/>
      <c r="V15" s="289"/>
      <c r="W15" s="198"/>
      <c r="X15" s="292"/>
      <c r="Y15" s="263"/>
      <c r="Z15" s="365"/>
      <c r="AA15" s="263"/>
      <c r="AB15" s="365"/>
      <c r="AC15" s="263"/>
      <c r="AD15" s="365"/>
      <c r="AE15" s="365"/>
      <c r="AF15" s="365"/>
      <c r="AG15" s="263"/>
      <c r="AH15" s="365"/>
      <c r="AI15" s="263"/>
      <c r="AJ15" s="365"/>
      <c r="AK15" s="263"/>
      <c r="AL15" s="366"/>
      <c r="AM15" s="166"/>
      <c r="AN15" s="492"/>
      <c r="AO15" s="166"/>
      <c r="AP15" s="492"/>
      <c r="AQ15" s="166"/>
      <c r="AR15" s="492"/>
      <c r="AS15" s="534"/>
      <c r="AT15" s="534"/>
      <c r="AU15" s="534"/>
      <c r="AV15" s="534"/>
      <c r="AW15" s="166">
        <v>11</v>
      </c>
      <c r="AX15" s="368">
        <v>1</v>
      </c>
      <c r="AY15" s="166"/>
      <c r="AZ15" s="498"/>
      <c r="BA15" s="496"/>
      <c r="BB15" s="12"/>
      <c r="BC15" s="11"/>
      <c r="BD15" s="17"/>
      <c r="BE15" s="1"/>
      <c r="BF15" s="1"/>
    </row>
    <row r="16" spans="1:58" s="7" customFormat="1" ht="13.15" customHeight="1">
      <c r="A16" s="65">
        <v>12</v>
      </c>
      <c r="B16" s="344" t="s">
        <v>321</v>
      </c>
      <c r="C16" s="86" t="s">
        <v>34</v>
      </c>
      <c r="D16" s="66">
        <f>E16+F16</f>
        <v>0</v>
      </c>
      <c r="E16" s="67">
        <f t="shared" si="1"/>
        <v>0</v>
      </c>
      <c r="F16" s="68">
        <f t="shared" si="2"/>
        <v>0</v>
      </c>
      <c r="G16" s="10"/>
      <c r="H16" s="262"/>
      <c r="I16" s="10"/>
      <c r="J16" s="262"/>
      <c r="K16" s="198"/>
      <c r="L16" s="289"/>
      <c r="M16" s="198"/>
      <c r="N16" s="289"/>
      <c r="O16" s="198"/>
      <c r="P16" s="289"/>
      <c r="Q16" s="198"/>
      <c r="R16" s="289"/>
      <c r="S16" s="198"/>
      <c r="T16" s="289"/>
      <c r="U16" s="198"/>
      <c r="V16" s="289"/>
      <c r="W16" s="198"/>
      <c r="X16" s="292"/>
      <c r="Y16" s="263"/>
      <c r="Z16" s="365"/>
      <c r="AA16" s="263"/>
      <c r="AB16" s="365"/>
      <c r="AC16" s="263"/>
      <c r="AD16" s="365"/>
      <c r="AE16" s="365"/>
      <c r="AF16" s="365"/>
      <c r="AG16" s="263"/>
      <c r="AH16" s="365"/>
      <c r="AI16" s="263"/>
      <c r="AJ16" s="365"/>
      <c r="AK16" s="263">
        <v>5</v>
      </c>
      <c r="AL16" s="366">
        <v>2</v>
      </c>
      <c r="AM16" s="166"/>
      <c r="AN16" s="492"/>
      <c r="AO16" s="166"/>
      <c r="AP16" s="492"/>
      <c r="AQ16" s="166"/>
      <c r="AR16" s="492"/>
      <c r="AS16" s="492"/>
      <c r="AT16" s="492"/>
      <c r="AU16" s="492"/>
      <c r="AV16" s="492"/>
      <c r="AW16" s="166"/>
      <c r="AX16" s="492"/>
      <c r="AY16" s="166"/>
      <c r="AZ16" s="498"/>
      <c r="BA16" s="496"/>
      <c r="BB16" s="12"/>
      <c r="BC16" s="11"/>
      <c r="BD16" s="17"/>
      <c r="BE16" s="1"/>
      <c r="BF16" s="1"/>
    </row>
    <row r="17" spans="1:58" s="7" customFormat="1" ht="13.15" customHeight="1">
      <c r="A17" s="65">
        <v>13</v>
      </c>
      <c r="B17" s="344" t="s">
        <v>357</v>
      </c>
      <c r="C17" s="86" t="s">
        <v>38</v>
      </c>
      <c r="D17" s="66">
        <f>SUM(AX17)</f>
        <v>0</v>
      </c>
      <c r="E17" s="67">
        <f t="shared" si="1"/>
        <v>0</v>
      </c>
      <c r="F17" s="68">
        <f t="shared" si="2"/>
        <v>0</v>
      </c>
      <c r="G17" s="10"/>
      <c r="H17" s="262"/>
      <c r="I17" s="10"/>
      <c r="J17" s="262"/>
      <c r="K17" s="198"/>
      <c r="L17" s="289"/>
      <c r="M17" s="198"/>
      <c r="N17" s="289"/>
      <c r="O17" s="198"/>
      <c r="P17" s="289"/>
      <c r="Q17" s="198"/>
      <c r="R17" s="289"/>
      <c r="S17" s="198"/>
      <c r="T17" s="289"/>
      <c r="U17" s="198"/>
      <c r="V17" s="289"/>
      <c r="W17" s="198"/>
      <c r="X17" s="292"/>
      <c r="Y17" s="263"/>
      <c r="Z17" s="365"/>
      <c r="AA17" s="263"/>
      <c r="AB17" s="365"/>
      <c r="AC17" s="263"/>
      <c r="AD17" s="365"/>
      <c r="AE17" s="365"/>
      <c r="AF17" s="365"/>
      <c r="AG17" s="263"/>
      <c r="AH17" s="365"/>
      <c r="AI17" s="263"/>
      <c r="AJ17" s="365"/>
      <c r="AK17" s="263"/>
      <c r="AL17" s="366"/>
      <c r="AM17" s="166"/>
      <c r="AN17" s="492"/>
      <c r="AO17" s="166"/>
      <c r="AP17" s="492"/>
      <c r="AQ17" s="166"/>
      <c r="AR17" s="492"/>
      <c r="AS17" s="492"/>
      <c r="AT17" s="492"/>
      <c r="AU17" s="492"/>
      <c r="AV17" s="492"/>
      <c r="AW17" s="166"/>
      <c r="AX17" s="492"/>
      <c r="AY17" s="166">
        <v>5</v>
      </c>
      <c r="AZ17" s="498">
        <v>2</v>
      </c>
      <c r="BA17" s="496"/>
      <c r="BB17" s="12"/>
      <c r="BC17" s="11"/>
      <c r="BD17" s="17"/>
      <c r="BE17" s="1"/>
      <c r="BF17" s="1"/>
    </row>
    <row r="18" spans="1:58" s="7" customFormat="1" ht="13.15" customHeight="1">
      <c r="A18" s="65">
        <v>14</v>
      </c>
      <c r="B18" s="350" t="s">
        <v>149</v>
      </c>
      <c r="C18" s="77" t="s">
        <v>34</v>
      </c>
      <c r="D18" s="66">
        <f>SUM(AX18)</f>
        <v>0</v>
      </c>
      <c r="E18" s="67">
        <f t="shared" si="1"/>
        <v>0</v>
      </c>
      <c r="F18" s="68">
        <f t="shared" si="2"/>
        <v>0</v>
      </c>
      <c r="G18" s="10"/>
      <c r="H18" s="262"/>
      <c r="I18" s="10"/>
      <c r="J18" s="262"/>
      <c r="K18" s="198"/>
      <c r="L18" s="289"/>
      <c r="M18" s="198"/>
      <c r="N18" s="289"/>
      <c r="O18" s="198"/>
      <c r="P18" s="289"/>
      <c r="Q18" s="198"/>
      <c r="R18" s="289"/>
      <c r="S18" s="198"/>
      <c r="T18" s="289"/>
      <c r="U18" s="198"/>
      <c r="V18" s="289"/>
      <c r="W18" s="198"/>
      <c r="X18" s="292"/>
      <c r="Y18" s="263"/>
      <c r="Z18" s="365"/>
      <c r="AA18" s="263"/>
      <c r="AB18" s="365"/>
      <c r="AC18" s="263"/>
      <c r="AD18" s="365"/>
      <c r="AE18" s="365"/>
      <c r="AF18" s="365"/>
      <c r="AG18" s="263"/>
      <c r="AH18" s="365"/>
      <c r="AI18" s="263"/>
      <c r="AJ18" s="365"/>
      <c r="AK18" s="263">
        <v>5</v>
      </c>
      <c r="AL18" s="366">
        <v>2</v>
      </c>
      <c r="AM18" s="166"/>
      <c r="AN18" s="492"/>
      <c r="AO18" s="166"/>
      <c r="AP18" s="492"/>
      <c r="AQ18" s="166"/>
      <c r="AR18" s="492"/>
      <c r="AS18" s="492"/>
      <c r="AT18" s="492"/>
      <c r="AU18" s="492"/>
      <c r="AV18" s="492"/>
      <c r="AW18" s="166"/>
      <c r="AX18" s="492"/>
      <c r="AY18" s="166">
        <v>4</v>
      </c>
      <c r="AZ18" s="498">
        <v>3</v>
      </c>
      <c r="BA18" s="496"/>
      <c r="BB18" s="12"/>
      <c r="BC18" s="11"/>
      <c r="BD18" s="17"/>
      <c r="BE18" s="22"/>
      <c r="BF18" s="22"/>
    </row>
  </sheetData>
  <mergeCells count="5">
    <mergeCell ref="G2:J2"/>
    <mergeCell ref="K2:X2"/>
    <mergeCell ref="Y2:AL2"/>
    <mergeCell ref="AM2:AX2"/>
    <mergeCell ref="BA2:BD2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D16 F12 E9:F9 F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181DEC"/>
  </sheetPr>
  <dimension ref="A1:BG13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15" sqref="B15"/>
    </sheetView>
  </sheetViews>
  <sheetFormatPr defaultColWidth="9.140625" defaultRowHeight="12.75"/>
  <cols>
    <col min="1" max="1" width="3.7109375" style="22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7109375" style="1" customWidth="1"/>
    <col min="17" max="17" width="7.28515625" style="1" customWidth="1"/>
    <col min="18" max="18" width="3.28515625" style="1" customWidth="1"/>
    <col min="19" max="19" width="7.7109375" style="1" customWidth="1"/>
    <col min="20" max="20" width="3.7109375" style="1" customWidth="1"/>
    <col min="21" max="21" width="7.4257812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7109375" customWidth="1"/>
    <col min="39" max="39" width="7.7109375" customWidth="1"/>
    <col min="40" max="40" width="3.7109375" customWidth="1"/>
    <col min="41" max="41" width="7.7109375" customWidth="1"/>
    <col min="42" max="42" width="3.7109375" customWidth="1"/>
    <col min="43" max="43" width="7.7109375" customWidth="1"/>
    <col min="44" max="44" width="3.7109375" customWidth="1"/>
    <col min="45" max="45" width="7.7109375" customWidth="1"/>
    <col min="46" max="46" width="3.7109375" customWidth="1"/>
    <col min="47" max="47" width="7.7109375" customWidth="1"/>
    <col min="48" max="48" width="4.140625" customWidth="1"/>
    <col min="49" max="49" width="8.28515625" customWidth="1"/>
    <col min="50" max="50" width="4.140625" customWidth="1"/>
    <col min="51" max="51" width="7.7109375" style="3" customWidth="1"/>
    <col min="52" max="52" width="3.7109375" style="479" customWidth="1"/>
    <col min="53" max="53" width="7.7109375" customWidth="1"/>
    <col min="54" max="54" width="3.7109375" customWidth="1"/>
    <col min="55" max="55" width="7.7109375" customWidth="1"/>
    <col min="56" max="56" width="3.7109375" customWidth="1"/>
    <col min="57" max="57" width="3.7109375" style="1" customWidth="1"/>
    <col min="58" max="16384" width="9.140625" style="1"/>
  </cols>
  <sheetData>
    <row r="1" spans="1:59" ht="13.5" thickBot="1"/>
    <row r="2" spans="1:59" s="3" customFormat="1" ht="13.5" thickBot="1">
      <c r="A2" s="111"/>
      <c r="B2" s="30" t="s">
        <v>192</v>
      </c>
      <c r="C2" s="30"/>
      <c r="D2" s="30"/>
      <c r="E2" s="30"/>
      <c r="F2" s="30"/>
      <c r="G2" s="562" t="s">
        <v>231</v>
      </c>
      <c r="H2" s="563"/>
      <c r="I2" s="563"/>
      <c r="J2" s="564"/>
      <c r="K2" s="571" t="s">
        <v>185</v>
      </c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5"/>
      <c r="Y2" s="562" t="s">
        <v>339</v>
      </c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4"/>
      <c r="AM2" s="562" t="s">
        <v>219</v>
      </c>
      <c r="AN2" s="563"/>
      <c r="AO2" s="563"/>
      <c r="AP2" s="563"/>
      <c r="AQ2" s="563"/>
      <c r="AR2" s="563"/>
      <c r="AS2" s="563"/>
      <c r="AT2" s="563"/>
      <c r="AU2" s="563"/>
      <c r="AV2" s="563"/>
      <c r="AW2" s="563"/>
      <c r="AX2" s="563"/>
      <c r="AY2" s="563"/>
      <c r="AZ2" s="563"/>
      <c r="BA2" s="576" t="s">
        <v>220</v>
      </c>
      <c r="BB2" s="577"/>
      <c r="BC2" s="577"/>
      <c r="BD2" s="578"/>
    </row>
    <row r="3" spans="1:59">
      <c r="A3" s="86"/>
      <c r="B3" s="347" t="s">
        <v>199</v>
      </c>
      <c r="C3" s="133"/>
      <c r="D3" s="116" t="s">
        <v>7</v>
      </c>
      <c r="E3" s="116" t="s">
        <v>11</v>
      </c>
      <c r="F3" s="116" t="s">
        <v>12</v>
      </c>
      <c r="G3" s="144" t="s">
        <v>6</v>
      </c>
      <c r="H3" s="97"/>
      <c r="I3" s="97" t="s">
        <v>6</v>
      </c>
      <c r="J3" s="279"/>
      <c r="K3" s="98" t="s">
        <v>6</v>
      </c>
      <c r="L3" s="253"/>
      <c r="M3" s="98" t="s">
        <v>6</v>
      </c>
      <c r="N3" s="98"/>
      <c r="O3" s="98" t="s">
        <v>6</v>
      </c>
      <c r="P3" s="98"/>
      <c r="Q3" s="98" t="s">
        <v>6</v>
      </c>
      <c r="R3" s="281"/>
      <c r="S3" s="98" t="s">
        <v>6</v>
      </c>
      <c r="T3" s="281"/>
      <c r="U3" s="98" t="s">
        <v>6</v>
      </c>
      <c r="V3" s="281"/>
      <c r="W3" s="98" t="s">
        <v>6</v>
      </c>
      <c r="X3" s="281"/>
      <c r="Y3" s="280" t="s">
        <v>6</v>
      </c>
      <c r="Z3" s="228"/>
      <c r="AA3" s="213" t="s">
        <v>6</v>
      </c>
      <c r="AB3" s="213"/>
      <c r="AC3" s="213" t="s">
        <v>6</v>
      </c>
      <c r="AD3" s="213"/>
      <c r="AE3" s="213" t="s">
        <v>6</v>
      </c>
      <c r="AF3" s="213"/>
      <c r="AG3" s="213" t="s">
        <v>6</v>
      </c>
      <c r="AH3" s="213"/>
      <c r="AI3" s="213" t="s">
        <v>6</v>
      </c>
      <c r="AJ3" s="213"/>
      <c r="AK3" s="213" t="s">
        <v>6</v>
      </c>
      <c r="AL3" s="214"/>
      <c r="AM3" s="187" t="s">
        <v>6</v>
      </c>
      <c r="AN3" s="188"/>
      <c r="AO3" s="188" t="s">
        <v>6</v>
      </c>
      <c r="AP3" s="188"/>
      <c r="AQ3" s="188" t="s">
        <v>6</v>
      </c>
      <c r="AR3" s="188"/>
      <c r="AS3" s="188" t="s">
        <v>6</v>
      </c>
      <c r="AT3" s="188"/>
      <c r="AU3" s="188" t="s">
        <v>6</v>
      </c>
      <c r="AV3" s="188"/>
      <c r="AW3" s="188" t="s">
        <v>6</v>
      </c>
      <c r="AX3" s="188"/>
      <c r="AY3" s="475" t="s">
        <v>6</v>
      </c>
      <c r="AZ3" s="480"/>
      <c r="BA3" s="227" t="s">
        <v>6</v>
      </c>
      <c r="BB3" s="100"/>
      <c r="BC3" s="99" t="s">
        <v>6</v>
      </c>
      <c r="BD3" s="183"/>
    </row>
    <row r="4" spans="1:59" s="2" customFormat="1" ht="13.15" customHeight="1">
      <c r="A4" s="87"/>
      <c r="B4" s="412" t="s">
        <v>0</v>
      </c>
      <c r="C4" s="114" t="s">
        <v>8</v>
      </c>
      <c r="D4" s="27" t="s">
        <v>5</v>
      </c>
      <c r="E4" s="27" t="s">
        <v>5</v>
      </c>
      <c r="F4" s="27" t="s">
        <v>5</v>
      </c>
      <c r="G4" s="122" t="s">
        <v>9</v>
      </c>
      <c r="H4" s="58" t="s">
        <v>5</v>
      </c>
      <c r="I4" s="59" t="s">
        <v>10</v>
      </c>
      <c r="J4" s="278" t="s">
        <v>5</v>
      </c>
      <c r="K4" s="71" t="s">
        <v>19</v>
      </c>
      <c r="L4" s="72" t="s">
        <v>5</v>
      </c>
      <c r="M4" s="71" t="s">
        <v>1</v>
      </c>
      <c r="N4" s="72" t="s">
        <v>5</v>
      </c>
      <c r="O4" s="71" t="s">
        <v>3</v>
      </c>
      <c r="P4" s="72" t="s">
        <v>5</v>
      </c>
      <c r="Q4" s="71" t="s">
        <v>23</v>
      </c>
      <c r="R4" s="72" t="s">
        <v>5</v>
      </c>
      <c r="S4" s="71" t="s">
        <v>2</v>
      </c>
      <c r="T4" s="72" t="s">
        <v>5</v>
      </c>
      <c r="U4" s="71" t="s">
        <v>4</v>
      </c>
      <c r="V4" s="72" t="s">
        <v>5</v>
      </c>
      <c r="W4" s="71" t="s">
        <v>179</v>
      </c>
      <c r="X4" s="72" t="s">
        <v>5</v>
      </c>
      <c r="Y4" s="196" t="s">
        <v>19</v>
      </c>
      <c r="Z4" s="195" t="s">
        <v>5</v>
      </c>
      <c r="AA4" s="196" t="s">
        <v>1</v>
      </c>
      <c r="AB4" s="195" t="s">
        <v>5</v>
      </c>
      <c r="AC4" s="196" t="s">
        <v>3</v>
      </c>
      <c r="AD4" s="195" t="s">
        <v>5</v>
      </c>
      <c r="AE4" s="196" t="s">
        <v>23</v>
      </c>
      <c r="AF4" s="195" t="s">
        <v>5</v>
      </c>
      <c r="AG4" s="196" t="s">
        <v>2</v>
      </c>
      <c r="AH4" s="195" t="s">
        <v>5</v>
      </c>
      <c r="AI4" s="196" t="s">
        <v>4</v>
      </c>
      <c r="AJ4" s="195" t="s">
        <v>5</v>
      </c>
      <c r="AK4" s="196" t="s">
        <v>190</v>
      </c>
      <c r="AL4" s="195" t="s">
        <v>5</v>
      </c>
      <c r="AM4" s="162" t="s">
        <v>19</v>
      </c>
      <c r="AN4" s="163" t="s">
        <v>5</v>
      </c>
      <c r="AO4" s="164" t="s">
        <v>1</v>
      </c>
      <c r="AP4" s="163" t="s">
        <v>5</v>
      </c>
      <c r="AQ4" s="164" t="s">
        <v>3</v>
      </c>
      <c r="AR4" s="163" t="s">
        <v>5</v>
      </c>
      <c r="AS4" s="164" t="s">
        <v>23</v>
      </c>
      <c r="AT4" s="163" t="s">
        <v>5</v>
      </c>
      <c r="AU4" s="164" t="s">
        <v>2</v>
      </c>
      <c r="AV4" s="163" t="s">
        <v>5</v>
      </c>
      <c r="AW4" s="164" t="s">
        <v>4</v>
      </c>
      <c r="AX4" s="163" t="s">
        <v>5</v>
      </c>
      <c r="AY4" s="164" t="s">
        <v>190</v>
      </c>
      <c r="AZ4" s="476" t="s">
        <v>5</v>
      </c>
      <c r="BA4" s="50" t="s">
        <v>21</v>
      </c>
      <c r="BB4" s="51" t="s">
        <v>5</v>
      </c>
      <c r="BC4" s="52" t="s">
        <v>22</v>
      </c>
      <c r="BD4" s="53" t="s">
        <v>5</v>
      </c>
    </row>
    <row r="5" spans="1:59" ht="13.15" customHeight="1">
      <c r="A5" s="399">
        <v>1</v>
      </c>
      <c r="B5" s="549" t="s">
        <v>107</v>
      </c>
      <c r="C5" s="390" t="s">
        <v>40</v>
      </c>
      <c r="D5" s="66">
        <f t="shared" ref="D5:D12" si="0">F5+E5</f>
        <v>179</v>
      </c>
      <c r="E5" s="67">
        <f>SUM(L5+Z5+AB5+AD5+AP5+AR5)</f>
        <v>133</v>
      </c>
      <c r="F5" s="68">
        <f>SUM(H5+X5)</f>
        <v>46</v>
      </c>
      <c r="G5" s="20">
        <v>1</v>
      </c>
      <c r="H5" s="374">
        <v>25</v>
      </c>
      <c r="I5" s="20">
        <v>1</v>
      </c>
      <c r="J5" s="261">
        <v>13</v>
      </c>
      <c r="K5" s="82">
        <v>2</v>
      </c>
      <c r="L5" s="313">
        <v>21</v>
      </c>
      <c r="M5" s="82">
        <v>3</v>
      </c>
      <c r="N5" s="511">
        <v>17</v>
      </c>
      <c r="O5" s="82">
        <v>3</v>
      </c>
      <c r="P5" s="511">
        <v>17</v>
      </c>
      <c r="Q5" s="82"/>
      <c r="R5" s="290"/>
      <c r="S5" s="82">
        <v>1</v>
      </c>
      <c r="T5" s="290">
        <v>13</v>
      </c>
      <c r="U5" s="82"/>
      <c r="V5" s="290"/>
      <c r="W5" s="82">
        <v>2</v>
      </c>
      <c r="X5" s="332">
        <v>21</v>
      </c>
      <c r="Y5" s="362">
        <v>2</v>
      </c>
      <c r="Z5" s="352">
        <v>21</v>
      </c>
      <c r="AA5" s="362">
        <v>1</v>
      </c>
      <c r="AB5" s="352">
        <v>24</v>
      </c>
      <c r="AC5" s="362">
        <v>1</v>
      </c>
      <c r="AD5" s="352">
        <v>25</v>
      </c>
      <c r="AE5" s="363">
        <v>1</v>
      </c>
      <c r="AF5" s="360">
        <v>14</v>
      </c>
      <c r="AG5" s="362">
        <v>1</v>
      </c>
      <c r="AH5" s="360">
        <v>14</v>
      </c>
      <c r="AI5" s="228"/>
      <c r="AJ5" s="228"/>
      <c r="AK5" s="362">
        <v>1</v>
      </c>
      <c r="AL5" s="364">
        <v>6</v>
      </c>
      <c r="AM5" s="469">
        <v>4</v>
      </c>
      <c r="AN5" s="470">
        <v>15</v>
      </c>
      <c r="AO5" s="469">
        <v>2</v>
      </c>
      <c r="AP5" s="312">
        <v>21</v>
      </c>
      <c r="AQ5" s="469">
        <v>2</v>
      </c>
      <c r="AR5" s="312">
        <v>21</v>
      </c>
      <c r="AS5" s="470"/>
      <c r="AT5" s="470"/>
      <c r="AU5" s="469">
        <v>1</v>
      </c>
      <c r="AV5" s="470">
        <v>14</v>
      </c>
      <c r="AW5" s="470"/>
      <c r="AX5" s="470"/>
      <c r="AY5" s="474">
        <v>1</v>
      </c>
      <c r="AZ5" s="481">
        <v>5</v>
      </c>
      <c r="BA5" s="231"/>
      <c r="BB5" s="230"/>
      <c r="BC5" s="231"/>
      <c r="BD5" s="230"/>
      <c r="BE5" s="26"/>
      <c r="BF5" s="26"/>
      <c r="BG5" s="26"/>
    </row>
    <row r="6" spans="1:59" ht="13.15" customHeight="1">
      <c r="A6" s="399">
        <v>2</v>
      </c>
      <c r="B6" s="550" t="s">
        <v>105</v>
      </c>
      <c r="C6" s="390" t="s">
        <v>35</v>
      </c>
      <c r="D6" s="66">
        <f t="shared" si="0"/>
        <v>171</v>
      </c>
      <c r="E6" s="67">
        <f>SUM(L6+N6+P6+Z6+AN6+AR6)</f>
        <v>129</v>
      </c>
      <c r="F6" s="68">
        <f>SUM(H6+X6)</f>
        <v>42</v>
      </c>
      <c r="G6" s="20">
        <v>3</v>
      </c>
      <c r="H6" s="374">
        <v>17</v>
      </c>
      <c r="I6" s="20"/>
      <c r="J6" s="261"/>
      <c r="K6" s="283">
        <v>1</v>
      </c>
      <c r="L6" s="334">
        <v>25</v>
      </c>
      <c r="M6" s="283">
        <v>1</v>
      </c>
      <c r="N6" s="334">
        <v>25</v>
      </c>
      <c r="O6" s="283">
        <v>1</v>
      </c>
      <c r="P6" s="334">
        <v>25</v>
      </c>
      <c r="Q6" s="283"/>
      <c r="R6" s="284"/>
      <c r="S6" s="283" t="s">
        <v>334</v>
      </c>
      <c r="T6" s="284">
        <v>8</v>
      </c>
      <c r="U6" s="283"/>
      <c r="V6" s="284"/>
      <c r="W6" s="283">
        <v>1</v>
      </c>
      <c r="X6" s="333">
        <v>25</v>
      </c>
      <c r="Y6" s="362" t="s">
        <v>323</v>
      </c>
      <c r="Z6" s="352">
        <v>12</v>
      </c>
      <c r="AA6" s="362" t="s">
        <v>276</v>
      </c>
      <c r="AB6" s="360">
        <v>11</v>
      </c>
      <c r="AC6" s="362"/>
      <c r="AD6" s="360"/>
      <c r="AE6" s="363" t="s">
        <v>326</v>
      </c>
      <c r="AF6" s="360">
        <v>8</v>
      </c>
      <c r="AG6" s="362" t="s">
        <v>326</v>
      </c>
      <c r="AH6" s="360">
        <v>7</v>
      </c>
      <c r="AI6" s="228"/>
      <c r="AJ6" s="228"/>
      <c r="AK6" s="362"/>
      <c r="AL6" s="364"/>
      <c r="AM6" s="469">
        <v>1</v>
      </c>
      <c r="AN6" s="312">
        <v>25</v>
      </c>
      <c r="AO6" s="469"/>
      <c r="AP6" s="470"/>
      <c r="AQ6" s="469">
        <v>3</v>
      </c>
      <c r="AR6" s="312">
        <v>17</v>
      </c>
      <c r="AS6" s="470"/>
      <c r="AT6" s="470"/>
      <c r="AU6" s="469" t="s">
        <v>363</v>
      </c>
      <c r="AV6" s="470">
        <v>11</v>
      </c>
      <c r="AW6" s="470"/>
      <c r="AX6" s="470"/>
      <c r="AY6" s="469"/>
      <c r="AZ6" s="478"/>
      <c r="BA6" s="231"/>
      <c r="BB6" s="230"/>
      <c r="BC6" s="231"/>
      <c r="BD6" s="230"/>
      <c r="BE6" s="26"/>
      <c r="BF6" s="26"/>
      <c r="BG6" s="26"/>
    </row>
    <row r="7" spans="1:59" ht="13.15" customHeight="1">
      <c r="A7" s="399">
        <v>3</v>
      </c>
      <c r="B7" s="414" t="s">
        <v>104</v>
      </c>
      <c r="C7" s="390" t="s">
        <v>34</v>
      </c>
      <c r="D7" s="66">
        <f t="shared" si="0"/>
        <v>143</v>
      </c>
      <c r="E7" s="67">
        <f>SUM(N7+P7+T7+Z7+AB7+AD7)</f>
        <v>100</v>
      </c>
      <c r="F7" s="68">
        <f>+SUM(H7+X7)</f>
        <v>43</v>
      </c>
      <c r="G7" s="10" t="s">
        <v>297</v>
      </c>
      <c r="H7" s="367">
        <v>25</v>
      </c>
      <c r="I7" s="10" t="s">
        <v>297</v>
      </c>
      <c r="J7" s="262">
        <v>13</v>
      </c>
      <c r="K7" s="283"/>
      <c r="L7" s="284"/>
      <c r="M7" s="283" t="s">
        <v>342</v>
      </c>
      <c r="N7" s="334">
        <v>14</v>
      </c>
      <c r="O7" s="283" t="s">
        <v>326</v>
      </c>
      <c r="P7" s="334">
        <v>21</v>
      </c>
      <c r="Q7" s="385" t="s">
        <v>297</v>
      </c>
      <c r="R7" s="384">
        <v>12</v>
      </c>
      <c r="S7" s="283" t="s">
        <v>297</v>
      </c>
      <c r="T7" s="334">
        <v>14</v>
      </c>
      <c r="U7" s="385" t="s">
        <v>297</v>
      </c>
      <c r="V7" s="384">
        <v>12</v>
      </c>
      <c r="W7" s="283" t="s">
        <v>297</v>
      </c>
      <c r="X7" s="333">
        <v>18</v>
      </c>
      <c r="Y7" s="362" t="s">
        <v>322</v>
      </c>
      <c r="Z7" s="352">
        <v>14</v>
      </c>
      <c r="AA7" s="362" t="s">
        <v>324</v>
      </c>
      <c r="AB7" s="352">
        <v>15</v>
      </c>
      <c r="AC7" s="362" t="s">
        <v>297</v>
      </c>
      <c r="AD7" s="352">
        <v>22</v>
      </c>
      <c r="AE7" s="363" t="s">
        <v>297</v>
      </c>
      <c r="AF7" s="360">
        <v>11</v>
      </c>
      <c r="AG7" s="362" t="s">
        <v>297</v>
      </c>
      <c r="AH7" s="360">
        <v>10</v>
      </c>
      <c r="AI7" s="385" t="s">
        <v>297</v>
      </c>
      <c r="AJ7" s="386">
        <v>10</v>
      </c>
      <c r="AK7" s="362"/>
      <c r="AL7" s="364"/>
      <c r="AM7" s="469"/>
      <c r="AN7" s="470"/>
      <c r="AO7" s="469"/>
      <c r="AP7" s="470"/>
      <c r="AQ7" s="469"/>
      <c r="AR7" s="470"/>
      <c r="AS7" s="470"/>
      <c r="AT7" s="470"/>
      <c r="AU7" s="469" t="s">
        <v>363</v>
      </c>
      <c r="AV7" s="470">
        <v>10</v>
      </c>
      <c r="AW7" s="389" t="s">
        <v>363</v>
      </c>
      <c r="AX7" s="388">
        <v>10</v>
      </c>
      <c r="AY7" s="469" t="s">
        <v>363</v>
      </c>
      <c r="AZ7" s="478">
        <v>6</v>
      </c>
      <c r="BA7" s="231"/>
      <c r="BB7" s="230"/>
      <c r="BC7" s="231"/>
      <c r="BD7" s="230"/>
      <c r="BE7" s="26"/>
      <c r="BF7" s="26"/>
      <c r="BG7" s="26"/>
    </row>
    <row r="8" spans="1:59" ht="13.15" customHeight="1">
      <c r="A8" s="236">
        <v>4</v>
      </c>
      <c r="B8" s="349" t="s">
        <v>274</v>
      </c>
      <c r="C8" s="77" t="s">
        <v>42</v>
      </c>
      <c r="D8" s="66">
        <f t="shared" si="0"/>
        <v>66</v>
      </c>
      <c r="E8" s="67">
        <f>SUM(L8+T8+Z8+AF8+AH8+AN8)</f>
        <v>51</v>
      </c>
      <c r="F8" s="68">
        <f>SUM(H8+J8)</f>
        <v>15</v>
      </c>
      <c r="G8" s="20">
        <v>11</v>
      </c>
      <c r="H8" s="374">
        <v>8</v>
      </c>
      <c r="I8" s="20">
        <v>3</v>
      </c>
      <c r="J8" s="374">
        <v>7</v>
      </c>
      <c r="K8" s="283">
        <v>10</v>
      </c>
      <c r="L8" s="334">
        <v>9</v>
      </c>
      <c r="M8" s="283">
        <v>14</v>
      </c>
      <c r="N8" s="512">
        <v>5</v>
      </c>
      <c r="O8" s="283">
        <v>17</v>
      </c>
      <c r="P8" s="284">
        <v>2</v>
      </c>
      <c r="Q8" s="283"/>
      <c r="R8" s="284"/>
      <c r="S8" s="283">
        <v>2</v>
      </c>
      <c r="T8" s="334">
        <v>10</v>
      </c>
      <c r="U8" s="283"/>
      <c r="V8" s="284"/>
      <c r="W8" s="283">
        <v>13</v>
      </c>
      <c r="X8" s="291">
        <v>6</v>
      </c>
      <c r="Y8" s="362">
        <v>12</v>
      </c>
      <c r="Z8" s="352">
        <v>7</v>
      </c>
      <c r="AA8" s="362">
        <v>15</v>
      </c>
      <c r="AB8" s="360">
        <v>3</v>
      </c>
      <c r="AC8" s="362">
        <v>14</v>
      </c>
      <c r="AD8" s="360">
        <v>5</v>
      </c>
      <c r="AE8" s="363">
        <v>3</v>
      </c>
      <c r="AF8" s="352">
        <v>8</v>
      </c>
      <c r="AG8" s="362">
        <v>2</v>
      </c>
      <c r="AH8" s="352">
        <v>11</v>
      </c>
      <c r="AI8" s="228"/>
      <c r="AJ8" s="228"/>
      <c r="AK8" s="362">
        <v>3</v>
      </c>
      <c r="AL8" s="364">
        <v>2</v>
      </c>
      <c r="AM8" s="443">
        <v>13</v>
      </c>
      <c r="AN8" s="313">
        <v>6</v>
      </c>
      <c r="AO8" s="443">
        <v>13</v>
      </c>
      <c r="AP8" s="444">
        <v>6</v>
      </c>
      <c r="AQ8" s="443">
        <v>16</v>
      </c>
      <c r="AR8" s="444">
        <v>3</v>
      </c>
      <c r="AS8" s="444"/>
      <c r="AT8" s="444"/>
      <c r="AU8" s="443">
        <v>4</v>
      </c>
      <c r="AV8" s="444">
        <v>6</v>
      </c>
      <c r="AW8" s="444"/>
      <c r="AX8" s="444"/>
      <c r="AY8" s="474">
        <v>3</v>
      </c>
      <c r="AZ8" s="481">
        <v>1</v>
      </c>
      <c r="BA8" s="239"/>
      <c r="BB8" s="268"/>
      <c r="BC8" s="239"/>
      <c r="BD8" s="268"/>
      <c r="BE8" s="270"/>
      <c r="BF8" s="270"/>
      <c r="BG8" s="270"/>
    </row>
    <row r="9" spans="1:59" ht="13.15" customHeight="1">
      <c r="A9" s="236">
        <v>5</v>
      </c>
      <c r="B9" s="349" t="s">
        <v>194</v>
      </c>
      <c r="C9" s="77" t="s">
        <v>205</v>
      </c>
      <c r="D9" s="66">
        <f t="shared" si="0"/>
        <v>20</v>
      </c>
      <c r="E9" s="67">
        <f>SUM(L9+P9+AB9+AD9+N9)</f>
        <v>10</v>
      </c>
      <c r="F9" s="68">
        <f>SUM(H9+X9)</f>
        <v>10</v>
      </c>
      <c r="G9" s="20">
        <v>12</v>
      </c>
      <c r="H9" s="374">
        <v>7</v>
      </c>
      <c r="I9" s="20" t="s">
        <v>276</v>
      </c>
      <c r="J9" s="261">
        <v>1</v>
      </c>
      <c r="K9" s="283">
        <v>18</v>
      </c>
      <c r="L9" s="334">
        <v>1</v>
      </c>
      <c r="M9" s="283">
        <v>18</v>
      </c>
      <c r="N9" s="334">
        <v>1</v>
      </c>
      <c r="O9" s="283">
        <v>15</v>
      </c>
      <c r="P9" s="334">
        <v>4</v>
      </c>
      <c r="Q9" s="283"/>
      <c r="R9" s="284"/>
      <c r="S9" s="283">
        <v>9</v>
      </c>
      <c r="T9" s="284">
        <v>1</v>
      </c>
      <c r="U9" s="385" t="s">
        <v>323</v>
      </c>
      <c r="V9" s="384">
        <v>1</v>
      </c>
      <c r="W9" s="283">
        <v>16</v>
      </c>
      <c r="X9" s="333">
        <v>3</v>
      </c>
      <c r="Y9" s="362"/>
      <c r="Z9" s="360"/>
      <c r="AA9" s="362">
        <v>16</v>
      </c>
      <c r="AB9" s="352">
        <v>2</v>
      </c>
      <c r="AC9" s="362">
        <v>17</v>
      </c>
      <c r="AD9" s="352">
        <v>2</v>
      </c>
      <c r="AE9" s="363" t="s">
        <v>299</v>
      </c>
      <c r="AF9" s="360">
        <v>1</v>
      </c>
      <c r="AG9" s="362" t="s">
        <v>299</v>
      </c>
      <c r="AH9" s="360">
        <v>1</v>
      </c>
      <c r="AI9" s="385" t="s">
        <v>322</v>
      </c>
      <c r="AJ9" s="386">
        <v>1</v>
      </c>
      <c r="AK9" s="362"/>
      <c r="AL9" s="364"/>
      <c r="AM9" s="443">
        <v>17</v>
      </c>
      <c r="AN9" s="313">
        <v>2</v>
      </c>
      <c r="AO9" s="443"/>
      <c r="AP9" s="444"/>
      <c r="AQ9" s="443"/>
      <c r="AR9" s="444"/>
      <c r="AS9" s="444"/>
      <c r="AT9" s="444"/>
      <c r="AU9" s="443"/>
      <c r="AV9" s="444"/>
      <c r="AW9" s="444"/>
      <c r="AX9" s="444"/>
      <c r="AY9" s="469"/>
      <c r="AZ9" s="478"/>
      <c r="BA9" s="239"/>
      <c r="BB9" s="268"/>
      <c r="BC9" s="239"/>
      <c r="BD9" s="268"/>
      <c r="BE9" s="270"/>
      <c r="BF9" s="26"/>
      <c r="BG9" s="26"/>
    </row>
    <row r="10" spans="1:59" ht="13.15" customHeight="1">
      <c r="A10" s="236">
        <v>6</v>
      </c>
      <c r="B10" s="415" t="s">
        <v>118</v>
      </c>
      <c r="C10" s="85" t="s">
        <v>36</v>
      </c>
      <c r="D10" s="66">
        <f t="shared" si="0"/>
        <v>20</v>
      </c>
      <c r="E10" s="67">
        <f>SUM(L10+P10+Z10+AF10+AH10+AP10)</f>
        <v>16</v>
      </c>
      <c r="F10" s="68">
        <f>SUM(H10+J10)</f>
        <v>4</v>
      </c>
      <c r="G10" s="20">
        <v>17</v>
      </c>
      <c r="H10" s="374">
        <v>2</v>
      </c>
      <c r="I10" s="20">
        <v>7</v>
      </c>
      <c r="J10" s="374">
        <v>2</v>
      </c>
      <c r="K10" s="283">
        <v>16</v>
      </c>
      <c r="L10" s="334">
        <v>3</v>
      </c>
      <c r="M10" s="283"/>
      <c r="N10" s="284"/>
      <c r="O10" s="283">
        <v>16</v>
      </c>
      <c r="P10" s="334">
        <v>3</v>
      </c>
      <c r="Q10" s="283"/>
      <c r="R10" s="284"/>
      <c r="S10" s="283">
        <v>8</v>
      </c>
      <c r="T10" s="512">
        <v>1</v>
      </c>
      <c r="U10" s="283"/>
      <c r="V10" s="284"/>
      <c r="W10" s="283">
        <v>17</v>
      </c>
      <c r="X10" s="291">
        <v>2</v>
      </c>
      <c r="Y10" s="362">
        <v>14</v>
      </c>
      <c r="Z10" s="352">
        <v>5</v>
      </c>
      <c r="AA10" s="362"/>
      <c r="AB10" s="360"/>
      <c r="AC10" s="362"/>
      <c r="AD10" s="360"/>
      <c r="AE10" s="363">
        <v>9</v>
      </c>
      <c r="AF10" s="352">
        <v>1</v>
      </c>
      <c r="AG10" s="362">
        <v>9</v>
      </c>
      <c r="AH10" s="352">
        <v>1</v>
      </c>
      <c r="AI10" s="228"/>
      <c r="AJ10" s="228"/>
      <c r="AK10" s="362"/>
      <c r="AL10" s="364"/>
      <c r="AM10" s="469"/>
      <c r="AN10" s="470"/>
      <c r="AO10" s="469">
        <v>16</v>
      </c>
      <c r="AP10" s="312">
        <v>3</v>
      </c>
      <c r="AQ10" s="469"/>
      <c r="AR10" s="470"/>
      <c r="AS10" s="470"/>
      <c r="AT10" s="470"/>
      <c r="AU10" s="469">
        <v>9</v>
      </c>
      <c r="AV10" s="470">
        <v>1</v>
      </c>
      <c r="AW10" s="470"/>
      <c r="AX10" s="470"/>
      <c r="AY10" s="469"/>
      <c r="AZ10" s="478"/>
      <c r="BA10" s="231"/>
      <c r="BB10" s="238"/>
      <c r="BC10" s="231"/>
      <c r="BD10" s="230"/>
      <c r="BE10" s="26"/>
      <c r="BF10" s="26"/>
      <c r="BG10" s="26"/>
    </row>
    <row r="11" spans="1:59" s="2" customFormat="1" ht="13.15" customHeight="1">
      <c r="A11" s="236">
        <v>7</v>
      </c>
      <c r="B11" s="349" t="s">
        <v>351</v>
      </c>
      <c r="C11" s="235" t="s">
        <v>29</v>
      </c>
      <c r="D11" s="66">
        <f t="shared" ref="D11" si="1">F11+E11</f>
        <v>8</v>
      </c>
      <c r="E11" s="304">
        <f>SUM(AP11+AR11+AV11)</f>
        <v>8</v>
      </c>
      <c r="F11" s="68">
        <f>SUM(J11)</f>
        <v>0</v>
      </c>
      <c r="G11" s="20"/>
      <c r="H11" s="20"/>
      <c r="I11" s="20"/>
      <c r="J11" s="20"/>
      <c r="K11" s="283"/>
      <c r="L11" s="284"/>
      <c r="M11" s="283"/>
      <c r="N11" s="284"/>
      <c r="O11" s="283"/>
      <c r="P11" s="284"/>
      <c r="Q11" s="283"/>
      <c r="R11" s="284"/>
      <c r="S11" s="283"/>
      <c r="T11" s="284"/>
      <c r="U11" s="283"/>
      <c r="V11" s="284"/>
      <c r="W11" s="283"/>
      <c r="X11" s="291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443"/>
      <c r="AN11" s="444"/>
      <c r="AO11" s="443">
        <v>14</v>
      </c>
      <c r="AP11" s="313">
        <v>5</v>
      </c>
      <c r="AQ11" s="443">
        <v>18</v>
      </c>
      <c r="AR11" s="313">
        <v>1</v>
      </c>
      <c r="AS11" s="444"/>
      <c r="AT11" s="444"/>
      <c r="AU11" s="443">
        <v>8</v>
      </c>
      <c r="AV11" s="313">
        <v>2</v>
      </c>
      <c r="AW11" s="444"/>
      <c r="AX11" s="444"/>
      <c r="AY11" s="171"/>
      <c r="AZ11" s="477"/>
      <c r="BA11" s="239"/>
      <c r="BB11" s="268"/>
      <c r="BC11" s="239"/>
      <c r="BD11" s="268"/>
      <c r="BE11" s="270"/>
      <c r="BF11" s="270"/>
      <c r="BG11" s="270"/>
    </row>
    <row r="12" spans="1:59" ht="13.15" customHeight="1">
      <c r="A12" s="236">
        <v>8</v>
      </c>
      <c r="B12" s="348" t="s">
        <v>114</v>
      </c>
      <c r="C12" s="85" t="s">
        <v>36</v>
      </c>
      <c r="D12" s="66">
        <f t="shared" si="0"/>
        <v>2</v>
      </c>
      <c r="E12" s="67">
        <f>SUM(L12+P12+Z12+AF12+AH12+AP12)</f>
        <v>0</v>
      </c>
      <c r="F12" s="68">
        <f>SUM(J12)</f>
        <v>2</v>
      </c>
      <c r="G12" s="20"/>
      <c r="H12" s="261"/>
      <c r="I12" s="20">
        <v>7</v>
      </c>
      <c r="J12" s="374">
        <v>2</v>
      </c>
      <c r="K12" s="283"/>
      <c r="L12" s="284"/>
      <c r="M12" s="283"/>
      <c r="N12" s="284"/>
      <c r="O12" s="283"/>
      <c r="P12" s="284"/>
      <c r="Q12" s="283"/>
      <c r="R12" s="284"/>
      <c r="S12" s="283"/>
      <c r="T12" s="284"/>
      <c r="U12" s="283"/>
      <c r="V12" s="284"/>
      <c r="W12" s="283"/>
      <c r="X12" s="291"/>
      <c r="Y12" s="362"/>
      <c r="Z12" s="360"/>
      <c r="AA12" s="362"/>
      <c r="AB12" s="360"/>
      <c r="AC12" s="362"/>
      <c r="AD12" s="360"/>
      <c r="AE12" s="363"/>
      <c r="AF12" s="360"/>
      <c r="AG12" s="362"/>
      <c r="AH12" s="360"/>
      <c r="AI12" s="228"/>
      <c r="AJ12" s="228"/>
      <c r="AK12" s="362"/>
      <c r="AL12" s="364"/>
      <c r="AM12" s="469"/>
      <c r="AN12" s="470"/>
      <c r="AO12" s="469"/>
      <c r="AP12" s="470"/>
      <c r="AQ12" s="469"/>
      <c r="AR12" s="470"/>
      <c r="AS12" s="470"/>
      <c r="AT12" s="470"/>
      <c r="AU12" s="469"/>
      <c r="AV12" s="470"/>
      <c r="AW12" s="470"/>
      <c r="AX12" s="470"/>
      <c r="AY12" s="469"/>
      <c r="AZ12" s="478"/>
      <c r="BA12" s="231"/>
      <c r="BB12" s="230"/>
      <c r="BC12" s="231"/>
      <c r="BD12" s="230"/>
      <c r="BE12" s="26"/>
      <c r="BF12" s="26"/>
      <c r="BG12" s="26"/>
    </row>
    <row r="13" spans="1:59" s="2" customFormat="1" ht="13.15" customHeight="1">
      <c r="A13" s="86"/>
      <c r="B13" s="349"/>
      <c r="C13" s="235"/>
      <c r="D13" s="303"/>
      <c r="E13" s="304"/>
      <c r="F13" s="305"/>
      <c r="G13" s="236"/>
      <c r="H13" s="306"/>
      <c r="I13" s="236"/>
      <c r="J13" s="306"/>
      <c r="K13" s="307"/>
      <c r="L13" s="308"/>
      <c r="M13" s="307"/>
      <c r="N13" s="308"/>
      <c r="O13" s="307"/>
      <c r="P13" s="308"/>
      <c r="Q13" s="307"/>
      <c r="R13" s="308"/>
      <c r="S13" s="307"/>
      <c r="T13" s="308"/>
      <c r="U13" s="307"/>
      <c r="V13" s="308"/>
      <c r="W13" s="307"/>
      <c r="X13" s="309"/>
      <c r="Y13" s="307"/>
      <c r="Z13" s="361"/>
      <c r="AA13" s="307"/>
      <c r="AB13" s="361"/>
      <c r="AC13" s="307"/>
      <c r="AD13" s="361"/>
      <c r="AE13" s="235"/>
      <c r="AF13" s="361"/>
      <c r="AG13" s="307"/>
      <c r="AH13" s="361"/>
      <c r="AI13" s="310"/>
      <c r="AJ13" s="310"/>
      <c r="AK13" s="307"/>
      <c r="AL13" s="357"/>
      <c r="AM13" s="235"/>
      <c r="AN13" s="296"/>
      <c r="AO13" s="482"/>
      <c r="AP13" s="483"/>
      <c r="AQ13" s="239"/>
      <c r="AR13" s="483"/>
      <c r="AS13" s="483"/>
      <c r="AT13" s="483"/>
      <c r="AU13" s="235"/>
      <c r="AV13" s="296"/>
      <c r="AW13" s="296"/>
      <c r="AX13" s="296"/>
      <c r="AY13" s="239"/>
      <c r="AZ13" s="378"/>
      <c r="BA13" s="239"/>
      <c r="BB13" s="268"/>
      <c r="BC13" s="239"/>
      <c r="BD13" s="268"/>
      <c r="BE13" s="270"/>
      <c r="BF13" s="270"/>
      <c r="BG13" s="270"/>
    </row>
  </sheetData>
  <mergeCells count="5">
    <mergeCell ref="BA2:BD2"/>
    <mergeCell ref="AM2:AZ2"/>
    <mergeCell ref="G2:J2"/>
    <mergeCell ref="K2:X2"/>
    <mergeCell ref="Y2:AL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9 E1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181DEC"/>
  </sheetPr>
  <dimension ref="A1:AZ88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5" sqref="B5"/>
    </sheetView>
  </sheetViews>
  <sheetFormatPr defaultColWidth="9.140625" defaultRowHeight="12.75"/>
  <cols>
    <col min="1" max="1" width="3.7109375" style="1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7.7109375" style="1" customWidth="1"/>
    <col min="12" max="12" width="3.7109375" style="8" customWidth="1"/>
    <col min="13" max="13" width="7.7109375" style="1" customWidth="1"/>
    <col min="14" max="14" width="3.7109375" style="1" customWidth="1"/>
    <col min="15" max="15" width="7.7109375" style="1" customWidth="1"/>
    <col min="16" max="16" width="3.5703125" style="1" customWidth="1"/>
    <col min="17" max="17" width="7.85546875" style="1" customWidth="1"/>
    <col min="18" max="18" width="3.7109375" style="1" customWidth="1"/>
    <col min="19" max="19" width="7.710937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customWidth="1"/>
    <col min="24" max="24" width="3.7109375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2851562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8.5703125" customWidth="1"/>
    <col min="38" max="38" width="3.7109375" customWidth="1"/>
    <col min="39" max="39" width="8.5703125" customWidth="1"/>
    <col min="40" max="40" width="3.7109375" customWidth="1"/>
    <col min="41" max="41" width="8.28515625" customWidth="1"/>
    <col min="42" max="42" width="3.7109375" customWidth="1"/>
    <col min="43" max="43" width="9" customWidth="1"/>
    <col min="44" max="44" width="3.7109375" customWidth="1"/>
    <col min="45" max="45" width="7.42578125" customWidth="1"/>
    <col min="46" max="46" width="3.7109375" customWidth="1"/>
    <col min="47" max="47" width="8.42578125" customWidth="1"/>
    <col min="48" max="48" width="3.7109375" customWidth="1"/>
    <col min="49" max="49" width="8.7109375" customWidth="1"/>
    <col min="50" max="50" width="3.7109375" customWidth="1"/>
    <col min="51" max="51" width="8.7109375" customWidth="1"/>
    <col min="52" max="52" width="3.7109375" customWidth="1"/>
    <col min="53" max="53" width="8.85546875" style="1" customWidth="1"/>
    <col min="54" max="54" width="3.7109375" style="1" customWidth="1"/>
    <col min="55" max="16384" width="9.140625" style="1"/>
  </cols>
  <sheetData>
    <row r="1" spans="1:52" ht="13.5" thickBot="1"/>
    <row r="2" spans="1:52" s="3" customFormat="1" ht="13.5" thickBot="1">
      <c r="B2" s="29" t="s">
        <v>191</v>
      </c>
      <c r="C2" s="29"/>
      <c r="D2" s="30"/>
      <c r="E2" s="30"/>
      <c r="F2" s="30"/>
      <c r="G2" s="562" t="s">
        <v>231</v>
      </c>
      <c r="H2" s="563"/>
      <c r="I2" s="563"/>
      <c r="J2" s="564"/>
      <c r="K2" s="562" t="s">
        <v>185</v>
      </c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4"/>
      <c r="W2" s="562" t="s">
        <v>289</v>
      </c>
      <c r="X2" s="565"/>
      <c r="Y2" s="565"/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579"/>
      <c r="AK2" s="562" t="s">
        <v>222</v>
      </c>
      <c r="AL2" s="566"/>
      <c r="AM2" s="566"/>
      <c r="AN2" s="566"/>
      <c r="AO2" s="566"/>
      <c r="AP2" s="566"/>
      <c r="AQ2" s="566"/>
      <c r="AR2" s="566"/>
      <c r="AS2" s="566"/>
      <c r="AT2" s="566"/>
      <c r="AU2" s="566"/>
      <c r="AV2" s="566"/>
      <c r="AW2" s="580" t="s">
        <v>223</v>
      </c>
      <c r="AX2" s="581"/>
      <c r="AY2" s="581"/>
      <c r="AZ2" s="582"/>
    </row>
    <row r="3" spans="1:52">
      <c r="A3" s="86"/>
      <c r="B3" s="347" t="s">
        <v>199</v>
      </c>
      <c r="C3" s="31"/>
      <c r="D3" s="28" t="s">
        <v>7</v>
      </c>
      <c r="E3" s="28" t="s">
        <v>11</v>
      </c>
      <c r="F3" s="28" t="s">
        <v>12</v>
      </c>
      <c r="G3" s="121" t="s">
        <v>6</v>
      </c>
      <c r="H3" s="32"/>
      <c r="I3" s="32" t="s">
        <v>6</v>
      </c>
      <c r="J3" s="33"/>
      <c r="K3" s="106" t="s">
        <v>6</v>
      </c>
      <c r="L3" s="102"/>
      <c r="M3" s="102" t="s">
        <v>6</v>
      </c>
      <c r="N3" s="102"/>
      <c r="O3" s="102" t="s">
        <v>6</v>
      </c>
      <c r="P3" s="102"/>
      <c r="Q3" s="102" t="s">
        <v>6</v>
      </c>
      <c r="R3" s="102"/>
      <c r="S3" s="102" t="s">
        <v>6</v>
      </c>
      <c r="T3" s="104"/>
      <c r="U3" s="102" t="s">
        <v>6</v>
      </c>
      <c r="V3" s="147"/>
      <c r="W3" s="519" t="s">
        <v>6</v>
      </c>
      <c r="X3" s="520"/>
      <c r="Y3" s="520" t="s">
        <v>6</v>
      </c>
      <c r="Z3" s="520"/>
      <c r="AA3" s="520" t="s">
        <v>6</v>
      </c>
      <c r="AB3" s="520"/>
      <c r="AC3" s="520" t="s">
        <v>6</v>
      </c>
      <c r="AD3" s="520"/>
      <c r="AE3" s="520" t="s">
        <v>6</v>
      </c>
      <c r="AF3" s="520"/>
      <c r="AG3" s="520" t="s">
        <v>6</v>
      </c>
      <c r="AH3" s="521"/>
      <c r="AI3" s="520" t="s">
        <v>6</v>
      </c>
      <c r="AJ3" s="521"/>
      <c r="AK3" s="201" t="s">
        <v>6</v>
      </c>
      <c r="AL3" s="161"/>
      <c r="AM3" s="159" t="s">
        <v>6</v>
      </c>
      <c r="AN3" s="160"/>
      <c r="AO3" s="159" t="s">
        <v>6</v>
      </c>
      <c r="AP3" s="160"/>
      <c r="AQ3" s="159" t="s">
        <v>6</v>
      </c>
      <c r="AR3" s="192"/>
      <c r="AS3" s="159" t="s">
        <v>6</v>
      </c>
      <c r="AT3" s="192"/>
      <c r="AU3" s="159" t="s">
        <v>6</v>
      </c>
      <c r="AV3" s="160"/>
      <c r="AW3" s="41" t="s">
        <v>6</v>
      </c>
      <c r="AX3" s="42"/>
      <c r="AY3" s="43" t="s">
        <v>6</v>
      </c>
      <c r="AZ3" s="44"/>
    </row>
    <row r="4" spans="1:52" s="2" customFormat="1" ht="12.75" customHeight="1">
      <c r="A4" s="87"/>
      <c r="B4" s="57" t="s">
        <v>0</v>
      </c>
      <c r="C4" s="27" t="s">
        <v>8</v>
      </c>
      <c r="D4" s="27" t="s">
        <v>5</v>
      </c>
      <c r="E4" s="27" t="s">
        <v>5</v>
      </c>
      <c r="F4" s="27" t="s">
        <v>5</v>
      </c>
      <c r="G4" s="122" t="s">
        <v>13</v>
      </c>
      <c r="H4" s="58" t="s">
        <v>5</v>
      </c>
      <c r="I4" s="59" t="s">
        <v>14</v>
      </c>
      <c r="J4" s="60" t="s">
        <v>5</v>
      </c>
      <c r="K4" s="119" t="s">
        <v>20</v>
      </c>
      <c r="L4" s="72" t="s">
        <v>5</v>
      </c>
      <c r="M4" s="119" t="s">
        <v>15</v>
      </c>
      <c r="N4" s="72" t="s">
        <v>5</v>
      </c>
      <c r="O4" s="71" t="s">
        <v>17</v>
      </c>
      <c r="P4" s="72" t="s">
        <v>5</v>
      </c>
      <c r="Q4" s="71" t="s">
        <v>16</v>
      </c>
      <c r="R4" s="72" t="s">
        <v>5</v>
      </c>
      <c r="S4" s="71" t="s">
        <v>18</v>
      </c>
      <c r="T4" s="72" t="s">
        <v>5</v>
      </c>
      <c r="U4" s="71" t="s">
        <v>184</v>
      </c>
      <c r="V4" s="120" t="s">
        <v>5</v>
      </c>
      <c r="W4" s="522" t="s">
        <v>20</v>
      </c>
      <c r="X4" s="523" t="s">
        <v>5</v>
      </c>
      <c r="Y4" s="524" t="s">
        <v>15</v>
      </c>
      <c r="Z4" s="523" t="s">
        <v>5</v>
      </c>
      <c r="AA4" s="524" t="s">
        <v>17</v>
      </c>
      <c r="AB4" s="523" t="s">
        <v>5</v>
      </c>
      <c r="AC4" s="524" t="s">
        <v>25</v>
      </c>
      <c r="AD4" s="523" t="s">
        <v>5</v>
      </c>
      <c r="AE4" s="524" t="s">
        <v>16</v>
      </c>
      <c r="AF4" s="523" t="s">
        <v>5</v>
      </c>
      <c r="AG4" s="524" t="s">
        <v>18</v>
      </c>
      <c r="AH4" s="525" t="s">
        <v>5</v>
      </c>
      <c r="AI4" s="524" t="s">
        <v>221</v>
      </c>
      <c r="AJ4" s="525" t="s">
        <v>5</v>
      </c>
      <c r="AK4" s="202" t="s">
        <v>20</v>
      </c>
      <c r="AL4" s="163" t="s">
        <v>5</v>
      </c>
      <c r="AM4" s="164" t="s">
        <v>15</v>
      </c>
      <c r="AN4" s="165" t="s">
        <v>5</v>
      </c>
      <c r="AO4" s="164" t="s">
        <v>17</v>
      </c>
      <c r="AP4" s="165" t="s">
        <v>5</v>
      </c>
      <c r="AQ4" s="164" t="s">
        <v>16</v>
      </c>
      <c r="AR4" s="177" t="s">
        <v>5</v>
      </c>
      <c r="AS4" s="164" t="s">
        <v>18</v>
      </c>
      <c r="AT4" s="177" t="s">
        <v>5</v>
      </c>
      <c r="AU4" s="164" t="s">
        <v>221</v>
      </c>
      <c r="AV4" s="165" t="s">
        <v>5</v>
      </c>
      <c r="AW4" s="50" t="s">
        <v>26</v>
      </c>
      <c r="AX4" s="51" t="s">
        <v>5</v>
      </c>
      <c r="AY4" s="52" t="s">
        <v>27</v>
      </c>
      <c r="AZ4" s="53" t="s">
        <v>5</v>
      </c>
    </row>
    <row r="5" spans="1:52" ht="13.15" customHeight="1">
      <c r="A5" s="399">
        <v>1</v>
      </c>
      <c r="B5" s="414" t="s">
        <v>95</v>
      </c>
      <c r="C5" s="390" t="s">
        <v>61</v>
      </c>
      <c r="D5" s="66">
        <f t="shared" ref="D5:D12" si="0">F5+E5</f>
        <v>163</v>
      </c>
      <c r="E5" s="67">
        <f>SUM(L5+N5+P5+X5+Z5+AN5)</f>
        <v>122</v>
      </c>
      <c r="F5" s="68">
        <f t="shared" ref="F5:F12" si="1">SUM(H5+V5)</f>
        <v>41</v>
      </c>
      <c r="G5" s="10">
        <v>1</v>
      </c>
      <c r="H5" s="367">
        <v>21</v>
      </c>
      <c r="I5" s="10">
        <v>3</v>
      </c>
      <c r="J5" s="262">
        <v>4</v>
      </c>
      <c r="K5" s="198">
        <v>1</v>
      </c>
      <c r="L5" s="312">
        <v>21</v>
      </c>
      <c r="M5" s="198">
        <v>1</v>
      </c>
      <c r="N5" s="312">
        <v>21</v>
      </c>
      <c r="O5" s="198">
        <v>1</v>
      </c>
      <c r="P5" s="312">
        <v>20</v>
      </c>
      <c r="Q5" s="389" t="s">
        <v>291</v>
      </c>
      <c r="R5" s="388">
        <v>10</v>
      </c>
      <c r="S5" s="198">
        <v>3</v>
      </c>
      <c r="T5" s="289">
        <v>4</v>
      </c>
      <c r="U5" s="198">
        <v>1</v>
      </c>
      <c r="V5" s="367">
        <v>20</v>
      </c>
      <c r="W5" s="516">
        <v>1</v>
      </c>
      <c r="X5" s="312">
        <v>21</v>
      </c>
      <c r="Y5" s="516" t="s">
        <v>291</v>
      </c>
      <c r="Z5" s="312">
        <v>19</v>
      </c>
      <c r="AA5" s="516" t="s">
        <v>333</v>
      </c>
      <c r="AB5" s="515">
        <v>16</v>
      </c>
      <c r="AC5" s="387" t="s">
        <v>291</v>
      </c>
      <c r="AD5" s="388">
        <v>11</v>
      </c>
      <c r="AE5" s="516" t="s">
        <v>291</v>
      </c>
      <c r="AF5" s="515">
        <v>11</v>
      </c>
      <c r="AG5" s="516" t="s">
        <v>291</v>
      </c>
      <c r="AH5" s="515">
        <v>10</v>
      </c>
      <c r="AI5" s="517"/>
      <c r="AJ5" s="518"/>
      <c r="AK5" s="443"/>
      <c r="AL5" s="444"/>
      <c r="AM5" s="443">
        <v>1</v>
      </c>
      <c r="AN5" s="514">
        <v>20</v>
      </c>
      <c r="AO5" s="443"/>
      <c r="AP5" s="444"/>
      <c r="AQ5" s="444"/>
      <c r="AR5" s="444"/>
      <c r="AS5" s="469" t="s">
        <v>367</v>
      </c>
      <c r="AT5" s="529">
        <v>9</v>
      </c>
      <c r="AU5" s="443"/>
      <c r="AV5" s="448"/>
      <c r="AW5" s="11"/>
      <c r="AX5" s="12"/>
      <c r="AY5" s="11"/>
      <c r="AZ5" s="12"/>
    </row>
    <row r="6" spans="1:52" ht="13.15" customHeight="1">
      <c r="A6" s="399">
        <v>2</v>
      </c>
      <c r="B6" s="418" t="s">
        <v>96</v>
      </c>
      <c r="C6" s="393" t="s">
        <v>39</v>
      </c>
      <c r="D6" s="66">
        <f t="shared" si="0"/>
        <v>133</v>
      </c>
      <c r="E6" s="67">
        <f>SUM(L6+N6+X6+Z6+AL6+AP6)</f>
        <v>108</v>
      </c>
      <c r="F6" s="68">
        <f t="shared" si="1"/>
        <v>25</v>
      </c>
      <c r="G6" s="10">
        <v>3</v>
      </c>
      <c r="H6" s="367">
        <v>13</v>
      </c>
      <c r="I6" s="10">
        <v>2</v>
      </c>
      <c r="J6" s="262">
        <v>7</v>
      </c>
      <c r="K6" s="198">
        <v>2</v>
      </c>
      <c r="L6" s="312">
        <v>17</v>
      </c>
      <c r="M6" s="198">
        <v>2</v>
      </c>
      <c r="N6" s="312">
        <v>17</v>
      </c>
      <c r="O6" s="198">
        <v>3</v>
      </c>
      <c r="P6" s="289">
        <v>12</v>
      </c>
      <c r="Q6" s="198"/>
      <c r="R6" s="289"/>
      <c r="S6" s="198">
        <v>1</v>
      </c>
      <c r="T6" s="289">
        <v>10</v>
      </c>
      <c r="U6" s="198">
        <v>3</v>
      </c>
      <c r="V6" s="367">
        <v>12</v>
      </c>
      <c r="W6" s="516">
        <v>2</v>
      </c>
      <c r="X6" s="312">
        <v>17</v>
      </c>
      <c r="Y6" s="516">
        <v>1</v>
      </c>
      <c r="Z6" s="312">
        <v>19</v>
      </c>
      <c r="AA6" s="526">
        <v>2</v>
      </c>
      <c r="AB6" s="515">
        <v>16</v>
      </c>
      <c r="AC6" s="516"/>
      <c r="AD6" s="516"/>
      <c r="AE6" s="516">
        <v>1</v>
      </c>
      <c r="AF6" s="515">
        <v>10</v>
      </c>
      <c r="AG6" s="516">
        <v>1</v>
      </c>
      <c r="AH6" s="515">
        <v>9</v>
      </c>
      <c r="AI6" s="517">
        <v>3</v>
      </c>
      <c r="AJ6" s="518">
        <v>4</v>
      </c>
      <c r="AK6" s="443">
        <v>1</v>
      </c>
      <c r="AL6" s="313">
        <v>20</v>
      </c>
      <c r="AM6" s="443">
        <v>2</v>
      </c>
      <c r="AN6" s="444">
        <v>16</v>
      </c>
      <c r="AO6" s="443">
        <v>1</v>
      </c>
      <c r="AP6" s="313">
        <v>18</v>
      </c>
      <c r="AQ6" s="400" t="s">
        <v>368</v>
      </c>
      <c r="AR6" s="532">
        <v>1</v>
      </c>
      <c r="AS6" s="443">
        <v>2</v>
      </c>
      <c r="AT6" s="444">
        <v>6</v>
      </c>
      <c r="AU6" s="443">
        <v>1</v>
      </c>
      <c r="AV6" s="448">
        <v>7</v>
      </c>
      <c r="AW6" s="11"/>
      <c r="AX6" s="12"/>
      <c r="AY6" s="11"/>
      <c r="AZ6" s="12"/>
    </row>
    <row r="7" spans="1:52" ht="13.15" customHeight="1">
      <c r="A7" s="399">
        <v>3</v>
      </c>
      <c r="B7" s="418" t="s">
        <v>97</v>
      </c>
      <c r="C7" s="393" t="s">
        <v>68</v>
      </c>
      <c r="D7" s="66">
        <f t="shared" si="0"/>
        <v>124</v>
      </c>
      <c r="E7" s="67">
        <f>SUM(L7+N7+P7+Z7+AB7+AP7)</f>
        <v>91</v>
      </c>
      <c r="F7" s="68">
        <f t="shared" si="1"/>
        <v>33</v>
      </c>
      <c r="G7" s="10">
        <v>2</v>
      </c>
      <c r="H7" s="367">
        <v>17</v>
      </c>
      <c r="I7" s="10">
        <v>1</v>
      </c>
      <c r="J7" s="262">
        <v>10</v>
      </c>
      <c r="K7" s="198">
        <v>3</v>
      </c>
      <c r="L7" s="312">
        <v>13</v>
      </c>
      <c r="M7" s="198">
        <v>3</v>
      </c>
      <c r="N7" s="312">
        <v>13</v>
      </c>
      <c r="O7" s="198">
        <v>2</v>
      </c>
      <c r="P7" s="312">
        <v>16</v>
      </c>
      <c r="Q7" s="198"/>
      <c r="R7" s="289"/>
      <c r="S7" s="198">
        <v>2</v>
      </c>
      <c r="T7" s="289">
        <v>7</v>
      </c>
      <c r="U7" s="198">
        <v>2</v>
      </c>
      <c r="V7" s="367">
        <v>16</v>
      </c>
      <c r="W7" s="516">
        <v>4</v>
      </c>
      <c r="X7" s="515">
        <v>11</v>
      </c>
      <c r="Y7" s="516">
        <v>2</v>
      </c>
      <c r="Z7" s="312">
        <v>15</v>
      </c>
      <c r="AA7" s="516">
        <v>1</v>
      </c>
      <c r="AB7" s="312">
        <v>20</v>
      </c>
      <c r="AC7" s="516"/>
      <c r="AD7" s="516"/>
      <c r="AE7" s="516">
        <v>3</v>
      </c>
      <c r="AF7" s="515">
        <v>4</v>
      </c>
      <c r="AG7" s="516">
        <v>3</v>
      </c>
      <c r="AH7" s="515">
        <v>3</v>
      </c>
      <c r="AI7" s="517">
        <v>2</v>
      </c>
      <c r="AJ7" s="518">
        <v>6</v>
      </c>
      <c r="AK7" s="443">
        <v>4</v>
      </c>
      <c r="AL7" s="444">
        <v>10</v>
      </c>
      <c r="AM7" s="443">
        <v>3</v>
      </c>
      <c r="AN7" s="444">
        <v>12</v>
      </c>
      <c r="AO7" s="443">
        <v>2</v>
      </c>
      <c r="AP7" s="313">
        <v>14</v>
      </c>
      <c r="AQ7" s="444"/>
      <c r="AR7" s="444"/>
      <c r="AS7" s="443">
        <v>3</v>
      </c>
      <c r="AT7" s="444">
        <v>4</v>
      </c>
      <c r="AU7" s="443">
        <v>2</v>
      </c>
      <c r="AV7" s="448">
        <v>5</v>
      </c>
      <c r="AW7" s="11"/>
      <c r="AX7" s="12"/>
      <c r="AY7" s="11"/>
      <c r="AZ7" s="12"/>
    </row>
    <row r="8" spans="1:52" ht="13.15" customHeight="1">
      <c r="A8" s="399">
        <v>4</v>
      </c>
      <c r="B8" s="422" t="s">
        <v>125</v>
      </c>
      <c r="C8" s="398" t="s">
        <v>43</v>
      </c>
      <c r="D8" s="66">
        <f t="shared" si="0"/>
        <v>82</v>
      </c>
      <c r="E8" s="67">
        <f>SUM(L8+N8+X8+Z8+AL8+AN8)</f>
        <v>64</v>
      </c>
      <c r="F8" s="68">
        <f t="shared" si="1"/>
        <v>18</v>
      </c>
      <c r="G8" s="10">
        <v>5</v>
      </c>
      <c r="H8" s="367">
        <v>10</v>
      </c>
      <c r="I8" s="10"/>
      <c r="J8" s="262"/>
      <c r="K8" s="198">
        <v>4</v>
      </c>
      <c r="L8" s="312">
        <v>11</v>
      </c>
      <c r="M8" s="198">
        <v>5</v>
      </c>
      <c r="N8" s="312">
        <v>10</v>
      </c>
      <c r="O8" s="198">
        <v>8</v>
      </c>
      <c r="P8" s="289">
        <v>6</v>
      </c>
      <c r="Q8" s="198"/>
      <c r="R8" s="289"/>
      <c r="S8" s="198">
        <v>5</v>
      </c>
      <c r="T8" s="289">
        <v>1</v>
      </c>
      <c r="U8" s="198">
        <v>6</v>
      </c>
      <c r="V8" s="367">
        <v>8</v>
      </c>
      <c r="W8" s="516">
        <v>3</v>
      </c>
      <c r="X8" s="312">
        <v>13</v>
      </c>
      <c r="Y8" s="516">
        <v>4</v>
      </c>
      <c r="Z8" s="312">
        <v>9</v>
      </c>
      <c r="AA8" s="516"/>
      <c r="AB8" s="515"/>
      <c r="AC8" s="516"/>
      <c r="AD8" s="516"/>
      <c r="AE8" s="516"/>
      <c r="AF8" s="515"/>
      <c r="AG8" s="516"/>
      <c r="AH8" s="515"/>
      <c r="AI8" s="517"/>
      <c r="AJ8" s="518"/>
      <c r="AK8" s="443">
        <v>3</v>
      </c>
      <c r="AL8" s="313">
        <v>12</v>
      </c>
      <c r="AM8" s="443">
        <v>5</v>
      </c>
      <c r="AN8" s="313">
        <v>9</v>
      </c>
      <c r="AO8" s="443"/>
      <c r="AP8" s="444"/>
      <c r="AQ8" s="444"/>
      <c r="AR8" s="444"/>
      <c r="AS8" s="443"/>
      <c r="AT8" s="444"/>
      <c r="AU8" s="443">
        <v>2</v>
      </c>
      <c r="AV8" s="448">
        <v>5</v>
      </c>
      <c r="AW8" s="11"/>
      <c r="AX8" s="12"/>
      <c r="AY8" s="11"/>
      <c r="AZ8" s="12"/>
    </row>
    <row r="9" spans="1:52" ht="13.15" customHeight="1">
      <c r="A9" s="399">
        <v>5</v>
      </c>
      <c r="B9" s="419" t="s">
        <v>98</v>
      </c>
      <c r="C9" s="393" t="s">
        <v>39</v>
      </c>
      <c r="D9" s="66">
        <f t="shared" si="0"/>
        <v>77</v>
      </c>
      <c r="E9" s="67">
        <f>SUM(L9+P9+T9+X9+AB9+AF9)</f>
        <v>58</v>
      </c>
      <c r="F9" s="68">
        <f t="shared" si="1"/>
        <v>19</v>
      </c>
      <c r="G9" s="10">
        <v>6</v>
      </c>
      <c r="H9" s="367">
        <v>9</v>
      </c>
      <c r="I9" s="10">
        <v>2</v>
      </c>
      <c r="J9" s="262">
        <v>7</v>
      </c>
      <c r="K9" s="198">
        <v>5</v>
      </c>
      <c r="L9" s="312">
        <v>10</v>
      </c>
      <c r="M9" s="198">
        <v>7</v>
      </c>
      <c r="N9" s="289">
        <v>8</v>
      </c>
      <c r="O9" s="198">
        <v>5</v>
      </c>
      <c r="P9" s="312">
        <v>9</v>
      </c>
      <c r="Q9" s="198"/>
      <c r="R9" s="289"/>
      <c r="S9" s="198">
        <v>1</v>
      </c>
      <c r="T9" s="312">
        <v>10</v>
      </c>
      <c r="U9" s="198">
        <v>4</v>
      </c>
      <c r="V9" s="367">
        <v>10</v>
      </c>
      <c r="W9" s="516">
        <v>6</v>
      </c>
      <c r="X9" s="312">
        <v>9</v>
      </c>
      <c r="Y9" s="516">
        <v>7</v>
      </c>
      <c r="Z9" s="515">
        <v>6</v>
      </c>
      <c r="AA9" s="516">
        <v>4</v>
      </c>
      <c r="AB9" s="312">
        <v>10</v>
      </c>
      <c r="AC9" s="516"/>
      <c r="AD9" s="516"/>
      <c r="AE9" s="516">
        <v>1</v>
      </c>
      <c r="AF9" s="312">
        <v>10</v>
      </c>
      <c r="AG9" s="516">
        <v>1</v>
      </c>
      <c r="AH9" s="515">
        <v>9</v>
      </c>
      <c r="AI9" s="517">
        <v>3</v>
      </c>
      <c r="AJ9" s="518">
        <v>4</v>
      </c>
      <c r="AK9" s="443">
        <v>7</v>
      </c>
      <c r="AL9" s="444">
        <v>7</v>
      </c>
      <c r="AM9" s="443">
        <v>7</v>
      </c>
      <c r="AN9" s="444">
        <v>7</v>
      </c>
      <c r="AO9" s="443">
        <v>5</v>
      </c>
      <c r="AP9" s="444">
        <v>7</v>
      </c>
      <c r="AQ9" s="444"/>
      <c r="AR9" s="444"/>
      <c r="AS9" s="443">
        <v>2</v>
      </c>
      <c r="AT9" s="444">
        <v>6</v>
      </c>
      <c r="AU9" s="443">
        <v>1</v>
      </c>
      <c r="AV9" s="448">
        <v>7</v>
      </c>
      <c r="AW9" s="11"/>
      <c r="AX9" s="12"/>
      <c r="AY9" s="11"/>
      <c r="AZ9" s="12"/>
    </row>
    <row r="10" spans="1:52" ht="13.15" customHeight="1">
      <c r="A10" s="236">
        <v>6</v>
      </c>
      <c r="B10" s="424" t="s">
        <v>122</v>
      </c>
      <c r="C10" s="260" t="s">
        <v>39</v>
      </c>
      <c r="D10" s="66">
        <f t="shared" si="0"/>
        <v>63</v>
      </c>
      <c r="E10" s="67">
        <f>SUM(L10+Z10+AB10+AL10+AP10+AT10)</f>
        <v>63</v>
      </c>
      <c r="F10" s="68">
        <f t="shared" si="1"/>
        <v>0</v>
      </c>
      <c r="G10" s="10"/>
      <c r="H10" s="262"/>
      <c r="I10" s="10"/>
      <c r="J10" s="262"/>
      <c r="K10" s="198">
        <v>7</v>
      </c>
      <c r="L10" s="312">
        <v>8</v>
      </c>
      <c r="M10" s="198">
        <v>9</v>
      </c>
      <c r="N10" s="289">
        <v>6</v>
      </c>
      <c r="O10" s="198"/>
      <c r="P10" s="289"/>
      <c r="Q10" s="198"/>
      <c r="R10" s="289"/>
      <c r="S10" s="198">
        <v>4</v>
      </c>
      <c r="T10" s="289">
        <v>2</v>
      </c>
      <c r="U10" s="198"/>
      <c r="V10" s="292"/>
      <c r="W10" s="516">
        <v>8</v>
      </c>
      <c r="X10" s="515">
        <v>7</v>
      </c>
      <c r="Y10" s="516">
        <v>3</v>
      </c>
      <c r="Z10" s="312">
        <v>11</v>
      </c>
      <c r="AA10" s="516">
        <v>5</v>
      </c>
      <c r="AB10" s="312">
        <v>9</v>
      </c>
      <c r="AC10" s="516"/>
      <c r="AD10" s="516"/>
      <c r="AE10" s="516">
        <v>2</v>
      </c>
      <c r="AF10" s="515">
        <v>7</v>
      </c>
      <c r="AG10" s="516">
        <v>2</v>
      </c>
      <c r="AH10" s="515">
        <v>6</v>
      </c>
      <c r="AI10" s="517">
        <v>3</v>
      </c>
      <c r="AJ10" s="518">
        <v>4</v>
      </c>
      <c r="AK10" s="443">
        <v>2</v>
      </c>
      <c r="AL10" s="313">
        <v>16</v>
      </c>
      <c r="AM10" s="443">
        <v>6</v>
      </c>
      <c r="AN10" s="444">
        <v>8</v>
      </c>
      <c r="AO10" s="443">
        <v>3</v>
      </c>
      <c r="AP10" s="313">
        <v>10</v>
      </c>
      <c r="AQ10" s="444"/>
      <c r="AR10" s="444"/>
      <c r="AS10" s="443">
        <v>1</v>
      </c>
      <c r="AT10" s="313">
        <v>9</v>
      </c>
      <c r="AU10" s="443">
        <v>1</v>
      </c>
      <c r="AV10" s="448">
        <v>7</v>
      </c>
      <c r="AW10" s="11"/>
      <c r="AX10" s="12"/>
      <c r="AY10" s="11"/>
      <c r="AZ10" s="12"/>
    </row>
    <row r="11" spans="1:52" ht="13.15" customHeight="1">
      <c r="A11" s="236">
        <v>7</v>
      </c>
      <c r="B11" s="423" t="s">
        <v>99</v>
      </c>
      <c r="C11" s="246" t="s">
        <v>36</v>
      </c>
      <c r="D11" s="66">
        <f t="shared" si="0"/>
        <v>58</v>
      </c>
      <c r="E11" s="67">
        <f>SUM(L11+N11+P11+X11+Z11+AB11)</f>
        <v>45</v>
      </c>
      <c r="F11" s="68">
        <f t="shared" si="1"/>
        <v>13</v>
      </c>
      <c r="G11" s="10">
        <v>7</v>
      </c>
      <c r="H11" s="367">
        <v>8</v>
      </c>
      <c r="I11" s="10">
        <v>4</v>
      </c>
      <c r="J11" s="262">
        <v>2</v>
      </c>
      <c r="K11" s="198">
        <v>8</v>
      </c>
      <c r="L11" s="312">
        <v>7</v>
      </c>
      <c r="M11" s="198">
        <v>6</v>
      </c>
      <c r="N11" s="312">
        <v>9</v>
      </c>
      <c r="O11" s="198">
        <v>7</v>
      </c>
      <c r="P11" s="312">
        <v>7</v>
      </c>
      <c r="Q11" s="198"/>
      <c r="R11" s="289"/>
      <c r="S11" s="198"/>
      <c r="T11" s="289"/>
      <c r="U11" s="198">
        <v>9</v>
      </c>
      <c r="V11" s="367">
        <v>5</v>
      </c>
      <c r="W11" s="516">
        <v>7</v>
      </c>
      <c r="X11" s="312">
        <v>8</v>
      </c>
      <c r="Y11" s="516">
        <v>6</v>
      </c>
      <c r="Z11" s="312">
        <v>7</v>
      </c>
      <c r="AA11" s="516">
        <v>7</v>
      </c>
      <c r="AB11" s="312">
        <v>7</v>
      </c>
      <c r="AC11" s="516"/>
      <c r="AD11" s="516"/>
      <c r="AE11" s="516">
        <v>4</v>
      </c>
      <c r="AF11" s="515">
        <v>2</v>
      </c>
      <c r="AG11" s="516">
        <v>4</v>
      </c>
      <c r="AH11" s="515">
        <v>1</v>
      </c>
      <c r="AI11" s="517"/>
      <c r="AJ11" s="518"/>
      <c r="AK11" s="443">
        <v>8</v>
      </c>
      <c r="AL11" s="444">
        <v>6</v>
      </c>
      <c r="AM11" s="443">
        <v>8</v>
      </c>
      <c r="AN11" s="444">
        <v>6</v>
      </c>
      <c r="AO11" s="443">
        <v>8</v>
      </c>
      <c r="AP11" s="444">
        <v>4</v>
      </c>
      <c r="AQ11" s="444"/>
      <c r="AR11" s="444"/>
      <c r="AS11" s="443">
        <v>4</v>
      </c>
      <c r="AT11" s="444">
        <v>1</v>
      </c>
      <c r="AU11" s="443">
        <v>2</v>
      </c>
      <c r="AV11" s="448">
        <v>5</v>
      </c>
      <c r="AW11" s="11"/>
      <c r="AX11" s="12"/>
      <c r="AY11" s="11"/>
      <c r="AZ11" s="12"/>
    </row>
    <row r="12" spans="1:52" ht="13.15" customHeight="1">
      <c r="A12" s="236">
        <v>8</v>
      </c>
      <c r="B12" s="351" t="s">
        <v>101</v>
      </c>
      <c r="C12" s="246" t="s">
        <v>42</v>
      </c>
      <c r="D12" s="66">
        <f t="shared" si="0"/>
        <v>20</v>
      </c>
      <c r="E12" s="67">
        <f>SUM(L12+N12+X12+Z12+AB12+AL12)</f>
        <v>17</v>
      </c>
      <c r="F12" s="68">
        <f t="shared" si="1"/>
        <v>3</v>
      </c>
      <c r="G12" s="10">
        <v>14</v>
      </c>
      <c r="H12" s="367">
        <v>1</v>
      </c>
      <c r="I12" s="10"/>
      <c r="J12" s="262"/>
      <c r="K12" s="198">
        <v>11</v>
      </c>
      <c r="L12" s="312">
        <v>4</v>
      </c>
      <c r="M12" s="198">
        <v>13</v>
      </c>
      <c r="N12" s="312">
        <v>2</v>
      </c>
      <c r="O12" s="198">
        <v>13</v>
      </c>
      <c r="P12" s="289">
        <v>1</v>
      </c>
      <c r="Q12" s="198"/>
      <c r="R12" s="289"/>
      <c r="S12" s="198"/>
      <c r="T12" s="289"/>
      <c r="U12" s="198">
        <v>12</v>
      </c>
      <c r="V12" s="367">
        <v>2</v>
      </c>
      <c r="W12" s="516">
        <v>11</v>
      </c>
      <c r="X12" s="312">
        <v>4</v>
      </c>
      <c r="Y12" s="516">
        <v>11</v>
      </c>
      <c r="Z12" s="312">
        <v>2</v>
      </c>
      <c r="AA12" s="516">
        <v>12</v>
      </c>
      <c r="AB12" s="312">
        <v>2</v>
      </c>
      <c r="AC12" s="516"/>
      <c r="AD12" s="516"/>
      <c r="AE12" s="516"/>
      <c r="AF12" s="515"/>
      <c r="AG12" s="516"/>
      <c r="AH12" s="515"/>
      <c r="AI12" s="517"/>
      <c r="AJ12" s="518"/>
      <c r="AK12" s="443">
        <v>11</v>
      </c>
      <c r="AL12" s="313">
        <v>3</v>
      </c>
      <c r="AM12" s="443">
        <v>13</v>
      </c>
      <c r="AN12" s="444">
        <v>1</v>
      </c>
      <c r="AO12" s="443">
        <v>11</v>
      </c>
      <c r="AP12" s="444">
        <v>1</v>
      </c>
      <c r="AQ12" s="444"/>
      <c r="AR12" s="444"/>
      <c r="AS12" s="443"/>
      <c r="AT12" s="444"/>
      <c r="AU12" s="443"/>
      <c r="AV12" s="448"/>
      <c r="AW12" s="11"/>
      <c r="AX12" s="12"/>
      <c r="AY12" s="11"/>
      <c r="AZ12" s="12"/>
    </row>
    <row r="13" spans="1:52" s="270" customFormat="1" ht="13.15" customHeight="1">
      <c r="A13" s="269"/>
      <c r="B13" s="425"/>
      <c r="C13" s="239"/>
      <c r="D13" s="303"/>
      <c r="E13" s="239"/>
      <c r="F13" s="305"/>
      <c r="G13" s="231"/>
      <c r="H13" s="371"/>
      <c r="I13" s="231"/>
      <c r="J13" s="371"/>
      <c r="K13" s="231"/>
      <c r="L13" s="377"/>
      <c r="M13" s="231"/>
      <c r="N13" s="377"/>
      <c r="O13" s="231"/>
      <c r="P13" s="377"/>
      <c r="Q13" s="231"/>
      <c r="R13" s="377"/>
      <c r="S13" s="231"/>
      <c r="T13" s="377"/>
      <c r="U13" s="231"/>
      <c r="V13" s="371"/>
      <c r="W13" s="267"/>
      <c r="X13" s="377"/>
      <c r="Y13" s="267"/>
      <c r="Z13" s="377"/>
      <c r="AA13" s="267"/>
      <c r="AB13" s="377"/>
      <c r="AC13" s="267"/>
      <c r="AD13" s="267"/>
      <c r="AE13" s="267"/>
      <c r="AF13" s="377"/>
      <c r="AG13" s="267"/>
      <c r="AH13" s="377"/>
      <c r="AI13" s="231"/>
      <c r="AJ13" s="378"/>
      <c r="AK13" s="235"/>
      <c r="AL13" s="296"/>
      <c r="AM13" s="235"/>
      <c r="AN13" s="296"/>
      <c r="AO13" s="235"/>
      <c r="AP13" s="296"/>
      <c r="AQ13" s="296"/>
      <c r="AR13" s="296"/>
      <c r="AS13" s="235"/>
      <c r="AT13" s="296"/>
      <c r="AU13" s="235"/>
      <c r="AV13" s="449"/>
      <c r="AW13" s="239"/>
      <c r="AX13" s="268"/>
      <c r="AY13" s="239"/>
      <c r="AZ13" s="268"/>
    </row>
    <row r="14" spans="1:52">
      <c r="F14" s="22"/>
      <c r="G14" s="22"/>
    </row>
    <row r="15" spans="1:52">
      <c r="F15" s="22"/>
      <c r="G15" s="22"/>
    </row>
    <row r="16" spans="1:52">
      <c r="F16" s="22"/>
      <c r="G16" s="22"/>
    </row>
    <row r="17" spans="6:7">
      <c r="F17" s="22"/>
      <c r="G17" s="22"/>
    </row>
    <row r="18" spans="6:7">
      <c r="F18" s="22"/>
      <c r="G18" s="22"/>
    </row>
    <row r="19" spans="6:7">
      <c r="F19" s="22"/>
      <c r="G19" s="22"/>
    </row>
    <row r="20" spans="6:7">
      <c r="F20" s="22"/>
      <c r="G20" s="22"/>
    </row>
    <row r="21" spans="6:7">
      <c r="F21" s="22"/>
      <c r="G21" s="22"/>
    </row>
    <row r="22" spans="6:7">
      <c r="F22" s="22"/>
      <c r="G22" s="22"/>
    </row>
    <row r="23" spans="6:7">
      <c r="F23" s="22"/>
      <c r="G23" s="22"/>
    </row>
    <row r="24" spans="6:7">
      <c r="F24" s="22"/>
      <c r="G24" s="22"/>
    </row>
    <row r="25" spans="6:7">
      <c r="F25" s="22"/>
      <c r="G25" s="22"/>
    </row>
    <row r="26" spans="6:7">
      <c r="F26" s="22"/>
      <c r="G26" s="22"/>
    </row>
    <row r="27" spans="6:7">
      <c r="F27" s="22"/>
      <c r="G27" s="22"/>
    </row>
    <row r="28" spans="6:7">
      <c r="F28" s="22"/>
      <c r="G28" s="22"/>
    </row>
    <row r="29" spans="6:7">
      <c r="F29" s="22"/>
      <c r="G29" s="22"/>
    </row>
    <row r="30" spans="6:7">
      <c r="F30" s="22"/>
      <c r="G30" s="22"/>
    </row>
    <row r="31" spans="6:7">
      <c r="F31" s="22"/>
      <c r="G31" s="22"/>
    </row>
    <row r="32" spans="6:7">
      <c r="F32" s="22"/>
      <c r="G32" s="22"/>
    </row>
    <row r="33" spans="6:7">
      <c r="F33" s="22"/>
      <c r="G33" s="22"/>
    </row>
    <row r="34" spans="6:7">
      <c r="F34" s="22"/>
      <c r="G34" s="22"/>
    </row>
    <row r="35" spans="6:7">
      <c r="F35" s="22"/>
      <c r="G35" s="22"/>
    </row>
    <row r="36" spans="6:7">
      <c r="F36" s="22"/>
      <c r="G36" s="22"/>
    </row>
    <row r="37" spans="6:7">
      <c r="F37" s="22"/>
      <c r="G37" s="22"/>
    </row>
    <row r="38" spans="6:7">
      <c r="F38" s="22"/>
      <c r="G38" s="22"/>
    </row>
    <row r="39" spans="6:7">
      <c r="F39" s="22"/>
      <c r="G39" s="22"/>
    </row>
    <row r="40" spans="6:7">
      <c r="F40" s="22"/>
      <c r="G40" s="22"/>
    </row>
    <row r="41" spans="6:7">
      <c r="F41" s="22"/>
      <c r="G41" s="22"/>
    </row>
    <row r="42" spans="6:7">
      <c r="F42" s="22"/>
      <c r="G42" s="22"/>
    </row>
    <row r="43" spans="6:7">
      <c r="F43" s="22"/>
      <c r="G43" s="22"/>
    </row>
    <row r="44" spans="6:7">
      <c r="F44" s="22"/>
      <c r="G44" s="22"/>
    </row>
    <row r="45" spans="6:7">
      <c r="F45" s="22"/>
      <c r="G45" s="22"/>
    </row>
    <row r="46" spans="6:7">
      <c r="F46" s="22"/>
      <c r="G46" s="22"/>
    </row>
    <row r="47" spans="6:7">
      <c r="F47" s="22"/>
      <c r="G47" s="22"/>
    </row>
    <row r="48" spans="6:7">
      <c r="F48" s="22"/>
      <c r="G48" s="22"/>
    </row>
    <row r="49" spans="6:7">
      <c r="F49" s="22"/>
      <c r="G49" s="22"/>
    </row>
    <row r="50" spans="6:7">
      <c r="F50" s="22"/>
      <c r="G50" s="22"/>
    </row>
    <row r="51" spans="6:7">
      <c r="F51" s="22"/>
      <c r="G51" s="22"/>
    </row>
    <row r="52" spans="6:7">
      <c r="F52" s="22"/>
      <c r="G52" s="22"/>
    </row>
    <row r="53" spans="6:7">
      <c r="F53" s="22"/>
      <c r="G53" s="22"/>
    </row>
    <row r="54" spans="6:7">
      <c r="F54" s="22"/>
      <c r="G54" s="22"/>
    </row>
    <row r="55" spans="6:7">
      <c r="F55" s="22"/>
      <c r="G55" s="22"/>
    </row>
    <row r="56" spans="6:7">
      <c r="F56" s="22"/>
      <c r="G56" s="22"/>
    </row>
    <row r="57" spans="6:7">
      <c r="F57" s="22"/>
      <c r="G57" s="22"/>
    </row>
    <row r="58" spans="6:7">
      <c r="F58" s="22"/>
      <c r="G58" s="22"/>
    </row>
    <row r="59" spans="6:7">
      <c r="F59" s="22"/>
      <c r="G59" s="22"/>
    </row>
    <row r="60" spans="6:7">
      <c r="F60" s="22"/>
      <c r="G60" s="22"/>
    </row>
    <row r="61" spans="6:7">
      <c r="F61" s="22"/>
      <c r="G61" s="22"/>
    </row>
    <row r="62" spans="6:7">
      <c r="F62" s="22"/>
      <c r="G62" s="22"/>
    </row>
    <row r="63" spans="6:7">
      <c r="F63" s="22"/>
      <c r="G63" s="22"/>
    </row>
    <row r="64" spans="6:7">
      <c r="F64" s="22"/>
      <c r="G64" s="22"/>
    </row>
    <row r="65" spans="6:7">
      <c r="F65" s="22"/>
      <c r="G65" s="22"/>
    </row>
    <row r="66" spans="6:7">
      <c r="F66" s="22"/>
      <c r="G66" s="22"/>
    </row>
    <row r="67" spans="6:7">
      <c r="F67" s="22"/>
      <c r="G67" s="22"/>
    </row>
    <row r="68" spans="6:7">
      <c r="F68" s="22"/>
      <c r="G68" s="22"/>
    </row>
    <row r="69" spans="6:7">
      <c r="F69" s="22"/>
      <c r="G69" s="22"/>
    </row>
    <row r="70" spans="6:7">
      <c r="F70" s="22"/>
      <c r="G70" s="22"/>
    </row>
    <row r="71" spans="6:7">
      <c r="F71" s="22"/>
      <c r="G71" s="22"/>
    </row>
    <row r="72" spans="6:7">
      <c r="F72" s="22"/>
      <c r="G72" s="22"/>
    </row>
    <row r="73" spans="6:7">
      <c r="F73" s="22"/>
      <c r="G73" s="22"/>
    </row>
    <row r="74" spans="6:7">
      <c r="F74" s="22"/>
      <c r="G74" s="22"/>
    </row>
    <row r="75" spans="6:7">
      <c r="F75" s="22"/>
      <c r="G75" s="22"/>
    </row>
    <row r="76" spans="6:7">
      <c r="F76" s="22"/>
      <c r="G76" s="22"/>
    </row>
    <row r="77" spans="6:7">
      <c r="F77" s="22"/>
      <c r="G77" s="22"/>
    </row>
    <row r="78" spans="6:7">
      <c r="F78" s="22"/>
      <c r="G78" s="22"/>
    </row>
    <row r="79" spans="6:7">
      <c r="F79" s="22"/>
      <c r="G79" s="22"/>
    </row>
    <row r="80" spans="6:7">
      <c r="F80" s="22"/>
      <c r="G80" s="22"/>
    </row>
    <row r="81" spans="6:7">
      <c r="F81" s="22"/>
      <c r="G81" s="22"/>
    </row>
    <row r="82" spans="6:7">
      <c r="F82" s="22"/>
      <c r="G82" s="22"/>
    </row>
    <row r="83" spans="6:7">
      <c r="F83" s="22"/>
      <c r="G83" s="22"/>
    </row>
    <row r="84" spans="6:7">
      <c r="F84" s="22"/>
      <c r="G84" s="22"/>
    </row>
    <row r="85" spans="6:7">
      <c r="F85" s="22"/>
      <c r="G85" s="22"/>
    </row>
    <row r="86" spans="6:7">
      <c r="F86" s="22"/>
      <c r="G86" s="22"/>
    </row>
    <row r="87" spans="6:7">
      <c r="F87" s="22"/>
      <c r="G87" s="22"/>
    </row>
    <row r="88" spans="6:7">
      <c r="F88" s="22"/>
      <c r="G88" s="22"/>
    </row>
  </sheetData>
  <sortState ref="A5:AZ12">
    <sortCondition descending="1" ref="D5:D12"/>
  </sortState>
  <mergeCells count="5">
    <mergeCell ref="AW2:AZ2"/>
    <mergeCell ref="AK2:AV2"/>
    <mergeCell ref="G2:J2"/>
    <mergeCell ref="W2:AJ2"/>
    <mergeCell ref="K2:V2"/>
  </mergeCells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181DEC"/>
  </sheetPr>
  <dimension ref="A1:BF30"/>
  <sheetViews>
    <sheetView zoomScaleNormal="100" workbookViewId="0">
      <pane xSplit="6" ySplit="2" topLeftCell="G3" activePane="bottomRight" state="frozen"/>
      <selection pane="topRight" activeCell="F1" sqref="F1"/>
      <selection pane="bottomLeft" activeCell="A2" sqref="A2"/>
      <selection pane="bottomRight" activeCell="B16" sqref="B16"/>
    </sheetView>
  </sheetViews>
  <sheetFormatPr defaultColWidth="9.140625" defaultRowHeight="12.75"/>
  <cols>
    <col min="1" max="1" width="3.7109375" style="22" customWidth="1"/>
    <col min="2" max="2" width="25.7109375" style="1" customWidth="1"/>
    <col min="3" max="6" width="4.7109375" style="1" customWidth="1"/>
    <col min="7" max="7" width="7.7109375" style="1" customWidth="1"/>
    <col min="8" max="8" width="3.7109375" style="1" customWidth="1"/>
    <col min="9" max="9" width="7.7109375" style="1" customWidth="1"/>
    <col min="10" max="10" width="3.7109375" style="1" customWidth="1"/>
    <col min="11" max="11" width="8.42578125" style="1" customWidth="1"/>
    <col min="12" max="12" width="4.28515625" style="1" customWidth="1"/>
    <col min="13" max="13" width="7.7109375" style="1" customWidth="1"/>
    <col min="14" max="14" width="3.7109375" style="8" customWidth="1"/>
    <col min="15" max="15" width="7.7109375" style="1" customWidth="1"/>
    <col min="16" max="16" width="3.7109375" style="1" customWidth="1"/>
    <col min="17" max="17" width="8.140625" style="1" customWidth="1"/>
    <col min="18" max="18" width="3.7109375" style="1" customWidth="1"/>
    <col min="19" max="19" width="8.28515625" style="1" customWidth="1"/>
    <col min="20" max="20" width="3.7109375" style="1" customWidth="1"/>
    <col min="21" max="21" width="7.7109375" style="1" customWidth="1"/>
    <col min="22" max="22" width="3.7109375" style="1" customWidth="1"/>
    <col min="23" max="23" width="7.7109375" style="1" customWidth="1"/>
    <col min="24" max="24" width="3.7109375" style="1" customWidth="1"/>
    <col min="25" max="25" width="7.7109375" customWidth="1"/>
    <col min="26" max="26" width="3.7109375" customWidth="1"/>
    <col min="27" max="27" width="7.7109375" customWidth="1"/>
    <col min="28" max="28" width="3.7109375" customWidth="1"/>
    <col min="29" max="29" width="7.7109375" customWidth="1"/>
    <col min="30" max="30" width="3.7109375" customWidth="1"/>
    <col min="31" max="31" width="7.7109375" customWidth="1"/>
    <col min="32" max="32" width="3.7109375" customWidth="1"/>
    <col min="33" max="33" width="7.7109375" customWidth="1"/>
    <col min="34" max="34" width="3.7109375" customWidth="1"/>
    <col min="35" max="35" width="7.7109375" customWidth="1"/>
    <col min="36" max="36" width="3.7109375" customWidth="1"/>
    <col min="37" max="37" width="7.7109375" customWidth="1"/>
    <col min="38" max="38" width="3.7109375" customWidth="1"/>
    <col min="39" max="39" width="8.5703125" customWidth="1"/>
    <col min="40" max="40" width="3.7109375" customWidth="1"/>
    <col min="41" max="41" width="8.28515625" customWidth="1"/>
    <col min="42" max="42" width="3.7109375" customWidth="1"/>
    <col min="43" max="43" width="8.42578125" customWidth="1"/>
    <col min="44" max="44" width="3.7109375" customWidth="1"/>
    <col min="45" max="45" width="7.7109375" customWidth="1"/>
    <col min="46" max="46" width="3.7109375" customWidth="1"/>
    <col min="47" max="47" width="7.7109375" customWidth="1"/>
    <col min="48" max="48" width="3.7109375" customWidth="1"/>
    <col min="49" max="49" width="8.5703125" customWidth="1"/>
    <col min="50" max="50" width="3.7109375" customWidth="1"/>
    <col min="51" max="51" width="7.7109375" customWidth="1"/>
    <col min="52" max="52" width="3.7109375" customWidth="1"/>
    <col min="53" max="53" width="8.7109375" customWidth="1"/>
    <col min="54" max="54" width="3.7109375" customWidth="1"/>
    <col min="55" max="55" width="8.28515625" customWidth="1"/>
    <col min="56" max="56" width="3.7109375" customWidth="1"/>
    <col min="57" max="57" width="9.140625" style="1"/>
    <col min="58" max="58" width="3.7109375" style="1" customWidth="1"/>
    <col min="59" max="16384" width="9.140625" style="1"/>
  </cols>
  <sheetData>
    <row r="1" spans="1:58" ht="13.5" thickBot="1"/>
    <row r="2" spans="1:58" ht="13.15" customHeight="1" thickBot="1">
      <c r="B2" s="30" t="s">
        <v>191</v>
      </c>
      <c r="C2" s="30"/>
      <c r="D2" s="30"/>
      <c r="E2" s="30"/>
      <c r="F2" s="30"/>
      <c r="G2" s="562" t="s">
        <v>231</v>
      </c>
      <c r="H2" s="563"/>
      <c r="I2" s="563"/>
      <c r="J2" s="564"/>
      <c r="K2" s="583" t="s">
        <v>185</v>
      </c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5"/>
      <c r="Y2" s="562" t="s">
        <v>340</v>
      </c>
      <c r="Z2" s="565"/>
      <c r="AA2" s="565"/>
      <c r="AB2" s="565"/>
      <c r="AC2" s="565"/>
      <c r="AD2" s="565"/>
      <c r="AE2" s="565"/>
      <c r="AF2" s="565"/>
      <c r="AG2" s="565"/>
      <c r="AH2" s="565"/>
      <c r="AI2" s="565"/>
      <c r="AJ2" s="565"/>
      <c r="AK2" s="565"/>
      <c r="AL2" s="579"/>
      <c r="AM2" s="568" t="s">
        <v>24</v>
      </c>
      <c r="AN2" s="586"/>
      <c r="AO2" s="586"/>
      <c r="AP2" s="586"/>
      <c r="AQ2" s="586"/>
      <c r="AR2" s="586"/>
      <c r="AS2" s="586"/>
      <c r="AT2" s="586"/>
      <c r="AU2" s="586"/>
      <c r="AV2" s="586"/>
      <c r="AW2" s="586"/>
      <c r="AX2" s="586"/>
      <c r="AY2" s="199"/>
      <c r="AZ2" s="199"/>
      <c r="BA2" s="587" t="s">
        <v>136</v>
      </c>
      <c r="BB2" s="569"/>
      <c r="BC2" s="569"/>
      <c r="BD2" s="570"/>
      <c r="BE2" s="49"/>
      <c r="BF2" s="49"/>
    </row>
    <row r="3" spans="1:58" ht="13.15" customHeight="1">
      <c r="A3" s="86"/>
      <c r="B3" s="347" t="s">
        <v>199</v>
      </c>
      <c r="C3" s="133"/>
      <c r="D3" s="116" t="s">
        <v>7</v>
      </c>
      <c r="E3" s="116" t="s">
        <v>11</v>
      </c>
      <c r="F3" s="116" t="s">
        <v>12</v>
      </c>
      <c r="G3" s="144" t="s">
        <v>6</v>
      </c>
      <c r="H3" s="97"/>
      <c r="I3" s="97" t="s">
        <v>6</v>
      </c>
      <c r="J3" s="145"/>
      <c r="K3" s="106" t="s">
        <v>6</v>
      </c>
      <c r="L3" s="102"/>
      <c r="M3" s="106" t="s">
        <v>6</v>
      </c>
      <c r="N3" s="102"/>
      <c r="O3" s="103" t="s">
        <v>6</v>
      </c>
      <c r="P3" s="102"/>
      <c r="Q3" s="102" t="s">
        <v>6</v>
      </c>
      <c r="R3" s="107"/>
      <c r="S3" s="102" t="s">
        <v>6</v>
      </c>
      <c r="T3" s="107"/>
      <c r="U3" s="102" t="s">
        <v>6</v>
      </c>
      <c r="V3" s="107"/>
      <c r="W3" s="102" t="s">
        <v>6</v>
      </c>
      <c r="X3" s="107"/>
      <c r="Y3" s="137" t="s">
        <v>6</v>
      </c>
      <c r="Z3" s="46"/>
      <c r="AA3" s="46" t="s">
        <v>6</v>
      </c>
      <c r="AB3" s="46"/>
      <c r="AC3" s="46" t="s">
        <v>6</v>
      </c>
      <c r="AD3" s="46"/>
      <c r="AE3" s="46" t="s">
        <v>6</v>
      </c>
      <c r="AF3" s="46"/>
      <c r="AG3" s="46" t="s">
        <v>6</v>
      </c>
      <c r="AH3" s="46"/>
      <c r="AI3" s="46" t="s">
        <v>6</v>
      </c>
      <c r="AJ3" s="46"/>
      <c r="AK3" s="46" t="s">
        <v>6</v>
      </c>
      <c r="AL3" s="229"/>
      <c r="AM3" s="225" t="s">
        <v>6</v>
      </c>
      <c r="AN3" s="168"/>
      <c r="AO3" s="169" t="s">
        <v>6</v>
      </c>
      <c r="AP3" s="168"/>
      <c r="AQ3" s="169" t="s">
        <v>6</v>
      </c>
      <c r="AR3" s="169"/>
      <c r="AS3" s="169" t="s">
        <v>6</v>
      </c>
      <c r="AT3" s="226"/>
      <c r="AU3" s="169" t="s">
        <v>6</v>
      </c>
      <c r="AV3" s="226"/>
      <c r="AW3" s="169" t="s">
        <v>6</v>
      </c>
      <c r="AX3" s="226"/>
      <c r="AY3" s="169" t="s">
        <v>6</v>
      </c>
      <c r="AZ3" s="226"/>
      <c r="BA3" s="227" t="s">
        <v>6</v>
      </c>
      <c r="BB3" s="100"/>
      <c r="BC3" s="99" t="s">
        <v>6</v>
      </c>
      <c r="BD3" s="183"/>
    </row>
    <row r="4" spans="1:58" s="2" customFormat="1" ht="13.15" customHeight="1">
      <c r="A4" s="87"/>
      <c r="B4" s="412" t="s">
        <v>0</v>
      </c>
      <c r="C4" s="114" t="s">
        <v>8</v>
      </c>
      <c r="D4" s="114" t="s">
        <v>5</v>
      </c>
      <c r="E4" s="114" t="s">
        <v>5</v>
      </c>
      <c r="F4" s="114" t="s">
        <v>5</v>
      </c>
      <c r="G4" s="117" t="s">
        <v>9</v>
      </c>
      <c r="H4" s="70" t="s">
        <v>5</v>
      </c>
      <c r="I4" s="69" t="s">
        <v>10</v>
      </c>
      <c r="J4" s="118" t="s">
        <v>5</v>
      </c>
      <c r="K4" s="71" t="s">
        <v>19</v>
      </c>
      <c r="L4" s="72" t="s">
        <v>5</v>
      </c>
      <c r="M4" s="71" t="s">
        <v>1</v>
      </c>
      <c r="N4" s="72" t="s">
        <v>5</v>
      </c>
      <c r="O4" s="71" t="s">
        <v>3</v>
      </c>
      <c r="P4" s="72" t="s">
        <v>5</v>
      </c>
      <c r="Q4" s="71" t="s">
        <v>23</v>
      </c>
      <c r="R4" s="72" t="s">
        <v>5</v>
      </c>
      <c r="S4" s="71" t="s">
        <v>2</v>
      </c>
      <c r="T4" s="72" t="s">
        <v>5</v>
      </c>
      <c r="U4" s="71" t="s">
        <v>4</v>
      </c>
      <c r="V4" s="72" t="s">
        <v>5</v>
      </c>
      <c r="W4" s="71" t="s">
        <v>179</v>
      </c>
      <c r="X4" s="95" t="s">
        <v>5</v>
      </c>
      <c r="Y4" s="135" t="s">
        <v>19</v>
      </c>
      <c r="Z4" s="74" t="s">
        <v>5</v>
      </c>
      <c r="AA4" s="73" t="s">
        <v>1</v>
      </c>
      <c r="AB4" s="74" t="s">
        <v>5</v>
      </c>
      <c r="AC4" s="73" t="s">
        <v>3</v>
      </c>
      <c r="AD4" s="74" t="s">
        <v>5</v>
      </c>
      <c r="AE4" s="73" t="s">
        <v>23</v>
      </c>
      <c r="AF4" s="74" t="s">
        <v>5</v>
      </c>
      <c r="AG4" s="73" t="s">
        <v>2</v>
      </c>
      <c r="AH4" s="74" t="s">
        <v>5</v>
      </c>
      <c r="AI4" s="73" t="s">
        <v>4</v>
      </c>
      <c r="AJ4" s="74" t="s">
        <v>5</v>
      </c>
      <c r="AK4" s="73" t="s">
        <v>190</v>
      </c>
      <c r="AL4" s="136" t="s">
        <v>5</v>
      </c>
      <c r="AM4" s="178" t="s">
        <v>19</v>
      </c>
      <c r="AN4" s="170" t="s">
        <v>5</v>
      </c>
      <c r="AO4" s="171" t="s">
        <v>1</v>
      </c>
      <c r="AP4" s="170" t="s">
        <v>5</v>
      </c>
      <c r="AQ4" s="171" t="s">
        <v>3</v>
      </c>
      <c r="AR4" s="170" t="s">
        <v>5</v>
      </c>
      <c r="AS4" s="171" t="s">
        <v>23</v>
      </c>
      <c r="AT4" s="203" t="s">
        <v>5</v>
      </c>
      <c r="AU4" s="171" t="s">
        <v>2</v>
      </c>
      <c r="AV4" s="203" t="s">
        <v>5</v>
      </c>
      <c r="AW4" s="171" t="s">
        <v>4</v>
      </c>
      <c r="AX4" s="203" t="s">
        <v>5</v>
      </c>
      <c r="AY4" s="171" t="s">
        <v>190</v>
      </c>
      <c r="AZ4" s="203" t="s">
        <v>5</v>
      </c>
      <c r="BA4" s="184" t="s">
        <v>21</v>
      </c>
      <c r="BB4" s="76" t="s">
        <v>5</v>
      </c>
      <c r="BC4" s="75" t="s">
        <v>22</v>
      </c>
      <c r="BD4" s="108" t="s">
        <v>5</v>
      </c>
    </row>
    <row r="5" spans="1:58" ht="13.15" customHeight="1">
      <c r="A5" s="399">
        <v>1</v>
      </c>
      <c r="B5" s="549" t="s">
        <v>89</v>
      </c>
      <c r="C5" s="390" t="s">
        <v>39</v>
      </c>
      <c r="D5" s="404">
        <f t="shared" ref="D5:D29" si="0">E5+F5</f>
        <v>175</v>
      </c>
      <c r="E5" s="67">
        <f>SUM(L5+N5+P5+Z5+AB5+AD5)</f>
        <v>150</v>
      </c>
      <c r="F5" s="68">
        <f>SUM(J5+X5)</f>
        <v>25</v>
      </c>
      <c r="G5" s="10"/>
      <c r="H5" s="262"/>
      <c r="I5" s="10">
        <v>8</v>
      </c>
      <c r="J5" s="367">
        <v>4</v>
      </c>
      <c r="K5" s="198">
        <v>1</v>
      </c>
      <c r="L5" s="312">
        <v>25</v>
      </c>
      <c r="M5" s="198">
        <v>1</v>
      </c>
      <c r="N5" s="312">
        <v>25</v>
      </c>
      <c r="O5" s="198">
        <v>1</v>
      </c>
      <c r="P5" s="312">
        <v>25</v>
      </c>
      <c r="Q5" s="198"/>
      <c r="R5" s="289"/>
      <c r="S5" s="198"/>
      <c r="T5" s="289"/>
      <c r="U5" s="198">
        <v>1</v>
      </c>
      <c r="V5" s="289">
        <v>16</v>
      </c>
      <c r="W5" s="198">
        <v>2</v>
      </c>
      <c r="X5" s="367">
        <v>21</v>
      </c>
      <c r="Y5" s="263">
        <v>1</v>
      </c>
      <c r="Z5" s="368">
        <v>25</v>
      </c>
      <c r="AA5" s="263">
        <v>1</v>
      </c>
      <c r="AB5" s="368">
        <v>25</v>
      </c>
      <c r="AC5" s="263">
        <v>1</v>
      </c>
      <c r="AD5" s="368">
        <v>25</v>
      </c>
      <c r="AE5" s="365"/>
      <c r="AF5" s="365"/>
      <c r="AG5" s="263">
        <v>1</v>
      </c>
      <c r="AH5" s="365">
        <v>16</v>
      </c>
      <c r="AI5" s="263">
        <v>1</v>
      </c>
      <c r="AJ5" s="365">
        <v>16</v>
      </c>
      <c r="AK5" s="263"/>
      <c r="AL5" s="366"/>
      <c r="AM5" s="166"/>
      <c r="AN5" s="492"/>
      <c r="AO5" s="166"/>
      <c r="AP5" s="492"/>
      <c r="AQ5" s="492"/>
      <c r="AR5" s="166"/>
      <c r="AS5" s="166"/>
      <c r="AT5" s="166"/>
      <c r="AU5" s="166"/>
      <c r="AV5" s="166"/>
      <c r="AW5" s="166"/>
      <c r="AX5" s="492"/>
      <c r="AY5" s="166"/>
      <c r="AZ5" s="478"/>
      <c r="BA5" s="495"/>
      <c r="BB5" s="12"/>
      <c r="BC5" s="11"/>
      <c r="BD5" s="17"/>
    </row>
    <row r="6" spans="1:58" ht="13.15" customHeight="1">
      <c r="A6" s="399">
        <v>2</v>
      </c>
      <c r="B6" s="550" t="s">
        <v>60</v>
      </c>
      <c r="C6" s="390" t="s">
        <v>34</v>
      </c>
      <c r="D6" s="404">
        <f t="shared" si="0"/>
        <v>161</v>
      </c>
      <c r="E6" s="67">
        <f>SUM(L6+N6+P6+AD6+AP6+AR6)</f>
        <v>122</v>
      </c>
      <c r="F6" s="68">
        <f>SUM(H6+X6)</f>
        <v>39</v>
      </c>
      <c r="G6" s="10">
        <v>1</v>
      </c>
      <c r="H6" s="367">
        <v>25</v>
      </c>
      <c r="I6" s="10">
        <v>8</v>
      </c>
      <c r="J6" s="262">
        <v>4</v>
      </c>
      <c r="K6" s="198">
        <v>3</v>
      </c>
      <c r="L6" s="312">
        <v>17</v>
      </c>
      <c r="M6" s="198">
        <v>2</v>
      </c>
      <c r="N6" s="312">
        <v>21</v>
      </c>
      <c r="O6" s="198">
        <v>3</v>
      </c>
      <c r="P6" s="312">
        <v>17</v>
      </c>
      <c r="Q6" s="198"/>
      <c r="R6" s="289"/>
      <c r="S6" s="198"/>
      <c r="T6" s="289"/>
      <c r="U6" s="198">
        <v>1</v>
      </c>
      <c r="V6" s="289">
        <v>16</v>
      </c>
      <c r="W6" s="198">
        <v>4</v>
      </c>
      <c r="X6" s="367">
        <v>14</v>
      </c>
      <c r="Y6" s="263">
        <v>9</v>
      </c>
      <c r="Z6" s="365">
        <v>10</v>
      </c>
      <c r="AA6" s="263">
        <v>5</v>
      </c>
      <c r="AB6" s="365">
        <v>14</v>
      </c>
      <c r="AC6" s="263">
        <v>3</v>
      </c>
      <c r="AD6" s="368">
        <v>17</v>
      </c>
      <c r="AE6" s="365"/>
      <c r="AF6" s="365"/>
      <c r="AG6" s="263">
        <v>1</v>
      </c>
      <c r="AH6" s="365">
        <v>16</v>
      </c>
      <c r="AI6" s="263">
        <v>1</v>
      </c>
      <c r="AJ6" s="365">
        <v>16</v>
      </c>
      <c r="AK6" s="263"/>
      <c r="AL6" s="366"/>
      <c r="AM6" s="166">
        <v>5</v>
      </c>
      <c r="AN6" s="492">
        <v>14</v>
      </c>
      <c r="AO6" s="166">
        <v>1</v>
      </c>
      <c r="AP6" s="368">
        <v>25</v>
      </c>
      <c r="AQ6" s="166">
        <v>1</v>
      </c>
      <c r="AR6" s="368">
        <v>25</v>
      </c>
      <c r="AS6" s="534"/>
      <c r="AT6" s="534"/>
      <c r="AU6" s="534"/>
      <c r="AV6" s="534"/>
      <c r="AW6" s="166"/>
      <c r="AX6" s="492"/>
      <c r="AY6" s="166">
        <v>4</v>
      </c>
      <c r="AZ6" s="478">
        <v>3</v>
      </c>
      <c r="BA6" s="495"/>
      <c r="BB6" s="12"/>
      <c r="BC6" s="11"/>
      <c r="BD6" s="17"/>
    </row>
    <row r="7" spans="1:58" ht="13.15" customHeight="1">
      <c r="A7" s="399">
        <v>3</v>
      </c>
      <c r="B7" s="418" t="s">
        <v>65</v>
      </c>
      <c r="C7" s="393" t="s">
        <v>40</v>
      </c>
      <c r="D7" s="404">
        <f t="shared" si="0"/>
        <v>152</v>
      </c>
      <c r="E7" s="67">
        <f>SUM(L7+N7+Z7+AB7+AP7+AR7)</f>
        <v>118</v>
      </c>
      <c r="F7" s="68">
        <f>SUM(H7+X7)</f>
        <v>34</v>
      </c>
      <c r="G7" s="10">
        <v>3</v>
      </c>
      <c r="H7" s="367">
        <v>17</v>
      </c>
      <c r="I7" s="10">
        <v>5</v>
      </c>
      <c r="J7" s="262">
        <v>7</v>
      </c>
      <c r="K7" s="198">
        <v>2</v>
      </c>
      <c r="L7" s="312">
        <v>21</v>
      </c>
      <c r="M7" s="198">
        <v>3</v>
      </c>
      <c r="N7" s="312">
        <v>17</v>
      </c>
      <c r="O7" s="198">
        <v>4</v>
      </c>
      <c r="P7" s="289">
        <v>15</v>
      </c>
      <c r="Q7" s="198"/>
      <c r="R7" s="289"/>
      <c r="S7" s="198"/>
      <c r="T7" s="289"/>
      <c r="U7" s="198">
        <v>3</v>
      </c>
      <c r="V7" s="289">
        <v>10</v>
      </c>
      <c r="W7" s="198">
        <v>3</v>
      </c>
      <c r="X7" s="367">
        <v>17</v>
      </c>
      <c r="Y7" s="263">
        <v>3</v>
      </c>
      <c r="Z7" s="368">
        <v>17</v>
      </c>
      <c r="AA7" s="263">
        <v>2</v>
      </c>
      <c r="AB7" s="368">
        <v>21</v>
      </c>
      <c r="AC7" s="263">
        <v>4</v>
      </c>
      <c r="AD7" s="365">
        <v>15</v>
      </c>
      <c r="AE7" s="365"/>
      <c r="AF7" s="365"/>
      <c r="AG7" s="263">
        <v>4</v>
      </c>
      <c r="AH7" s="365">
        <v>8</v>
      </c>
      <c r="AI7" s="263">
        <v>3</v>
      </c>
      <c r="AJ7" s="365">
        <v>10</v>
      </c>
      <c r="AK7" s="263">
        <v>1</v>
      </c>
      <c r="AL7" s="366">
        <v>8</v>
      </c>
      <c r="AM7" s="166">
        <v>3</v>
      </c>
      <c r="AN7" s="492">
        <v>17</v>
      </c>
      <c r="AO7" s="166">
        <v>2</v>
      </c>
      <c r="AP7" s="368">
        <v>21</v>
      </c>
      <c r="AQ7" s="166">
        <v>2</v>
      </c>
      <c r="AR7" s="368">
        <v>21</v>
      </c>
      <c r="AS7" s="402" t="s">
        <v>376</v>
      </c>
      <c r="AT7" s="403">
        <v>5</v>
      </c>
      <c r="AU7" s="534"/>
      <c r="AV7" s="534"/>
      <c r="AW7" s="166">
        <v>2</v>
      </c>
      <c r="AX7" s="492">
        <v>13</v>
      </c>
      <c r="AY7" s="166">
        <v>1</v>
      </c>
      <c r="AZ7" s="478">
        <v>8</v>
      </c>
      <c r="BA7" s="495"/>
      <c r="BB7" s="12"/>
      <c r="BC7" s="11"/>
      <c r="BD7" s="17"/>
    </row>
    <row r="8" spans="1:58" ht="13.15" customHeight="1">
      <c r="A8" s="399">
        <v>4</v>
      </c>
      <c r="B8" s="418" t="s">
        <v>91</v>
      </c>
      <c r="C8" s="398" t="s">
        <v>35</v>
      </c>
      <c r="D8" s="404">
        <f t="shared" si="0"/>
        <v>148</v>
      </c>
      <c r="E8" s="67">
        <f>SUM(P8+Z8+AB8+AD8+AR8+AX8)</f>
        <v>107</v>
      </c>
      <c r="F8" s="68">
        <f>SUM(J8+X8)</f>
        <v>41</v>
      </c>
      <c r="G8" s="10">
        <v>11</v>
      </c>
      <c r="H8" s="262">
        <v>8</v>
      </c>
      <c r="I8" s="10">
        <v>1</v>
      </c>
      <c r="J8" s="367">
        <v>16</v>
      </c>
      <c r="K8" s="198">
        <v>5</v>
      </c>
      <c r="L8" s="289">
        <v>14</v>
      </c>
      <c r="M8" s="198">
        <v>4</v>
      </c>
      <c r="N8" s="289">
        <v>15</v>
      </c>
      <c r="O8" s="198">
        <v>2</v>
      </c>
      <c r="P8" s="312">
        <v>21</v>
      </c>
      <c r="Q8" s="198"/>
      <c r="R8" s="289"/>
      <c r="S8" s="198"/>
      <c r="T8" s="289"/>
      <c r="U8" s="198">
        <v>2</v>
      </c>
      <c r="V8" s="289">
        <v>13</v>
      </c>
      <c r="W8" s="198">
        <v>1</v>
      </c>
      <c r="X8" s="367">
        <v>25</v>
      </c>
      <c r="Y8" s="263">
        <v>4</v>
      </c>
      <c r="Z8" s="368">
        <v>15</v>
      </c>
      <c r="AA8" s="263">
        <v>3</v>
      </c>
      <c r="AB8" s="368">
        <v>17</v>
      </c>
      <c r="AC8" s="263">
        <v>2</v>
      </c>
      <c r="AD8" s="368">
        <v>21</v>
      </c>
      <c r="AE8" s="365"/>
      <c r="AF8" s="365"/>
      <c r="AG8" s="263">
        <v>3</v>
      </c>
      <c r="AH8" s="365">
        <v>10</v>
      </c>
      <c r="AI8" s="263">
        <v>2</v>
      </c>
      <c r="AJ8" s="365">
        <v>13</v>
      </c>
      <c r="AK8" s="263">
        <v>1</v>
      </c>
      <c r="AL8" s="366">
        <v>8</v>
      </c>
      <c r="AM8" s="166">
        <v>9</v>
      </c>
      <c r="AN8" s="492">
        <v>10</v>
      </c>
      <c r="AO8" s="166">
        <v>4</v>
      </c>
      <c r="AP8" s="492">
        <v>15</v>
      </c>
      <c r="AQ8" s="166">
        <v>3</v>
      </c>
      <c r="AR8" s="368">
        <v>17</v>
      </c>
      <c r="AS8" s="402" t="s">
        <v>368</v>
      </c>
      <c r="AT8" s="403">
        <v>8</v>
      </c>
      <c r="AU8" s="534"/>
      <c r="AV8" s="534"/>
      <c r="AW8" s="166">
        <v>1</v>
      </c>
      <c r="AX8" s="368">
        <v>16</v>
      </c>
      <c r="AY8" s="166">
        <v>1</v>
      </c>
      <c r="AZ8" s="478">
        <v>8</v>
      </c>
      <c r="BA8" s="495"/>
      <c r="BB8" s="12"/>
      <c r="BC8" s="11"/>
      <c r="BD8" s="17"/>
    </row>
    <row r="9" spans="1:58" ht="13.15" customHeight="1">
      <c r="A9" s="399">
        <v>5</v>
      </c>
      <c r="B9" s="417" t="s">
        <v>53</v>
      </c>
      <c r="C9" s="393" t="s">
        <v>29</v>
      </c>
      <c r="D9" s="404">
        <f t="shared" si="0"/>
        <v>121</v>
      </c>
      <c r="E9" s="67">
        <f>SUM(N9+P9+Z9+AB9+AN9+AP9)</f>
        <v>101</v>
      </c>
      <c r="F9" s="68">
        <f>SUM(H9+J9)</f>
        <v>20</v>
      </c>
      <c r="G9" s="10">
        <v>7</v>
      </c>
      <c r="H9" s="367">
        <v>12</v>
      </c>
      <c r="I9" s="10">
        <v>4</v>
      </c>
      <c r="J9" s="367">
        <v>8</v>
      </c>
      <c r="K9" s="198"/>
      <c r="L9" s="289"/>
      <c r="M9" s="198">
        <v>6</v>
      </c>
      <c r="N9" s="312">
        <v>13</v>
      </c>
      <c r="O9" s="198">
        <v>7</v>
      </c>
      <c r="P9" s="312">
        <v>12</v>
      </c>
      <c r="Q9" s="198"/>
      <c r="R9" s="289"/>
      <c r="S9" s="198"/>
      <c r="T9" s="289"/>
      <c r="U9" s="198">
        <v>6</v>
      </c>
      <c r="V9" s="289">
        <v>6</v>
      </c>
      <c r="W9" s="198"/>
      <c r="X9" s="292"/>
      <c r="Y9" s="263">
        <v>2</v>
      </c>
      <c r="Z9" s="368">
        <v>21</v>
      </c>
      <c r="AA9" s="263">
        <v>6</v>
      </c>
      <c r="AB9" s="368">
        <v>13</v>
      </c>
      <c r="AC9" s="263">
        <v>11</v>
      </c>
      <c r="AD9" s="365">
        <v>8</v>
      </c>
      <c r="AE9" s="402" t="s">
        <v>329</v>
      </c>
      <c r="AF9" s="403">
        <v>7</v>
      </c>
      <c r="AG9" s="263">
        <v>6</v>
      </c>
      <c r="AH9" s="365">
        <v>6</v>
      </c>
      <c r="AI9" s="263">
        <v>6</v>
      </c>
      <c r="AJ9" s="365">
        <v>6</v>
      </c>
      <c r="AK9" s="263">
        <v>2</v>
      </c>
      <c r="AL9" s="366">
        <v>6</v>
      </c>
      <c r="AM9" s="166">
        <v>1</v>
      </c>
      <c r="AN9" s="368">
        <v>25</v>
      </c>
      <c r="AO9" s="166">
        <v>3</v>
      </c>
      <c r="AP9" s="368">
        <v>17</v>
      </c>
      <c r="AQ9" s="166"/>
      <c r="AR9" s="492"/>
      <c r="AS9" s="402" t="s">
        <v>381</v>
      </c>
      <c r="AT9" s="403">
        <v>3</v>
      </c>
      <c r="AU9" s="534"/>
      <c r="AV9" s="534"/>
      <c r="AW9" s="166"/>
      <c r="AX9" s="492"/>
      <c r="AY9" s="166">
        <v>2</v>
      </c>
      <c r="AZ9" s="498">
        <v>6</v>
      </c>
      <c r="BA9" s="495"/>
      <c r="BB9" s="12"/>
      <c r="BC9" s="11"/>
      <c r="BD9" s="17"/>
    </row>
    <row r="10" spans="1:58" ht="13.15" customHeight="1">
      <c r="A10" s="399">
        <v>6</v>
      </c>
      <c r="B10" s="417" t="s">
        <v>211</v>
      </c>
      <c r="C10" s="398" t="s">
        <v>35</v>
      </c>
      <c r="D10" s="404">
        <f t="shared" si="0"/>
        <v>120</v>
      </c>
      <c r="E10" s="67">
        <f>SUM(V10+Z10+AN10+AP10+AR10+AX10)</f>
        <v>92</v>
      </c>
      <c r="F10" s="68">
        <f>SUM(J10+X10)</f>
        <v>28</v>
      </c>
      <c r="G10" s="10">
        <v>16</v>
      </c>
      <c r="H10" s="262">
        <v>3</v>
      </c>
      <c r="I10" s="10">
        <v>1</v>
      </c>
      <c r="J10" s="367">
        <v>16</v>
      </c>
      <c r="K10" s="198">
        <v>7</v>
      </c>
      <c r="L10" s="289">
        <v>12</v>
      </c>
      <c r="M10" s="198">
        <v>11</v>
      </c>
      <c r="N10" s="289">
        <v>8</v>
      </c>
      <c r="O10" s="198">
        <v>8</v>
      </c>
      <c r="P10" s="289">
        <v>11</v>
      </c>
      <c r="Q10" s="198"/>
      <c r="R10" s="289"/>
      <c r="S10" s="198"/>
      <c r="T10" s="289"/>
      <c r="U10" s="198">
        <v>2</v>
      </c>
      <c r="V10" s="312">
        <v>13</v>
      </c>
      <c r="W10" s="198">
        <v>7</v>
      </c>
      <c r="X10" s="367">
        <v>12</v>
      </c>
      <c r="Y10" s="263">
        <v>5</v>
      </c>
      <c r="Z10" s="368">
        <v>14</v>
      </c>
      <c r="AA10" s="263">
        <v>8</v>
      </c>
      <c r="AB10" s="365">
        <v>11</v>
      </c>
      <c r="AC10" s="263">
        <v>7</v>
      </c>
      <c r="AD10" s="365">
        <v>12</v>
      </c>
      <c r="AE10" s="365"/>
      <c r="AF10" s="365"/>
      <c r="AG10" s="263">
        <v>3</v>
      </c>
      <c r="AH10" s="365">
        <v>10</v>
      </c>
      <c r="AI10" s="263">
        <v>2</v>
      </c>
      <c r="AJ10" s="365">
        <v>13</v>
      </c>
      <c r="AK10" s="263">
        <v>1</v>
      </c>
      <c r="AL10" s="366">
        <v>8</v>
      </c>
      <c r="AM10" s="166">
        <v>2</v>
      </c>
      <c r="AN10" s="368">
        <v>21</v>
      </c>
      <c r="AO10" s="166">
        <v>5</v>
      </c>
      <c r="AP10" s="368">
        <v>14</v>
      </c>
      <c r="AQ10" s="166">
        <v>5</v>
      </c>
      <c r="AR10" s="368">
        <v>14</v>
      </c>
      <c r="AS10" s="402" t="s">
        <v>368</v>
      </c>
      <c r="AT10" s="403">
        <v>8</v>
      </c>
      <c r="AU10" s="534"/>
      <c r="AV10" s="534"/>
      <c r="AW10" s="166">
        <v>1</v>
      </c>
      <c r="AX10" s="368">
        <v>16</v>
      </c>
      <c r="AY10" s="166">
        <v>1</v>
      </c>
      <c r="AZ10" s="478">
        <v>8</v>
      </c>
      <c r="BA10" s="495"/>
      <c r="BB10" s="12"/>
      <c r="BC10" s="11"/>
      <c r="BD10" s="17"/>
    </row>
    <row r="11" spans="1:58" ht="13.15" customHeight="1">
      <c r="A11" s="399">
        <v>7</v>
      </c>
      <c r="B11" s="417" t="s">
        <v>83</v>
      </c>
      <c r="C11" s="398" t="s">
        <v>42</v>
      </c>
      <c r="D11" s="404">
        <f t="shared" si="0"/>
        <v>111</v>
      </c>
      <c r="E11" s="67">
        <f>SUM(Z11+AB11+AD11+AH11+AP11+AR11)</f>
        <v>81</v>
      </c>
      <c r="F11" s="68">
        <f>SUM(H11+X11)</f>
        <v>30</v>
      </c>
      <c r="G11" s="10">
        <v>2</v>
      </c>
      <c r="H11" s="367">
        <v>21</v>
      </c>
      <c r="I11" s="10">
        <v>6</v>
      </c>
      <c r="J11" s="262">
        <v>6</v>
      </c>
      <c r="K11" s="198">
        <v>9</v>
      </c>
      <c r="L11" s="289">
        <v>10</v>
      </c>
      <c r="M11" s="198">
        <v>10</v>
      </c>
      <c r="N11" s="289">
        <v>9</v>
      </c>
      <c r="O11" s="198">
        <v>9</v>
      </c>
      <c r="P11" s="289">
        <v>10</v>
      </c>
      <c r="Q11" s="198"/>
      <c r="R11" s="289"/>
      <c r="S11" s="198"/>
      <c r="T11" s="289"/>
      <c r="U11" s="198">
        <v>7</v>
      </c>
      <c r="V11" s="289">
        <v>5</v>
      </c>
      <c r="W11" s="198">
        <v>10</v>
      </c>
      <c r="X11" s="367">
        <v>9</v>
      </c>
      <c r="Y11" s="263">
        <v>6</v>
      </c>
      <c r="Z11" s="368">
        <v>13</v>
      </c>
      <c r="AA11" s="263">
        <v>4</v>
      </c>
      <c r="AB11" s="368">
        <v>15</v>
      </c>
      <c r="AC11" s="263">
        <v>5</v>
      </c>
      <c r="AD11" s="368">
        <v>14</v>
      </c>
      <c r="AE11" s="365"/>
      <c r="AF11" s="365"/>
      <c r="AG11" s="263">
        <v>2</v>
      </c>
      <c r="AH11" s="368">
        <v>13</v>
      </c>
      <c r="AI11" s="263"/>
      <c r="AJ11" s="365"/>
      <c r="AK11" s="263">
        <v>3</v>
      </c>
      <c r="AL11" s="366">
        <v>4</v>
      </c>
      <c r="AM11" s="166">
        <v>11</v>
      </c>
      <c r="AN11" s="492">
        <v>8</v>
      </c>
      <c r="AO11" s="166">
        <v>6</v>
      </c>
      <c r="AP11" s="368">
        <v>13</v>
      </c>
      <c r="AQ11" s="166">
        <v>6</v>
      </c>
      <c r="AR11" s="368">
        <v>13</v>
      </c>
      <c r="AS11" s="402" t="s">
        <v>369</v>
      </c>
      <c r="AT11" s="403">
        <v>4</v>
      </c>
      <c r="AU11" s="534"/>
      <c r="AV11" s="534"/>
      <c r="AW11" s="166">
        <v>3</v>
      </c>
      <c r="AX11" s="492">
        <v>10</v>
      </c>
      <c r="AY11" s="166">
        <v>3</v>
      </c>
      <c r="AZ11" s="498">
        <v>4</v>
      </c>
      <c r="BA11" s="495"/>
      <c r="BB11" s="12"/>
      <c r="BC11" s="11"/>
      <c r="BD11" s="17"/>
    </row>
    <row r="12" spans="1:58" ht="13.15" customHeight="1">
      <c r="A12" s="399">
        <v>8</v>
      </c>
      <c r="B12" s="422" t="s">
        <v>93</v>
      </c>
      <c r="C12" s="398" t="s">
        <v>62</v>
      </c>
      <c r="D12" s="404">
        <f t="shared" si="0"/>
        <v>110</v>
      </c>
      <c r="E12" s="67">
        <f>SUM(N12+P12+Z12+AD12+AP12+AR12)</f>
        <v>80</v>
      </c>
      <c r="F12" s="68">
        <f>SUM(H12+X12)</f>
        <v>30</v>
      </c>
      <c r="G12" s="10">
        <v>4</v>
      </c>
      <c r="H12" s="367">
        <v>15</v>
      </c>
      <c r="I12" s="10">
        <v>7</v>
      </c>
      <c r="J12" s="262">
        <v>5</v>
      </c>
      <c r="K12" s="198">
        <v>10</v>
      </c>
      <c r="L12" s="289">
        <v>9</v>
      </c>
      <c r="M12" s="198">
        <v>5</v>
      </c>
      <c r="N12" s="312">
        <v>14</v>
      </c>
      <c r="O12" s="198">
        <v>5</v>
      </c>
      <c r="P12" s="312">
        <v>14</v>
      </c>
      <c r="Q12" s="198"/>
      <c r="R12" s="289"/>
      <c r="S12" s="198"/>
      <c r="T12" s="289"/>
      <c r="U12" s="198">
        <v>9</v>
      </c>
      <c r="V12" s="289">
        <v>3</v>
      </c>
      <c r="W12" s="198">
        <v>4</v>
      </c>
      <c r="X12" s="367">
        <v>15</v>
      </c>
      <c r="Y12" s="263">
        <v>7</v>
      </c>
      <c r="Z12" s="368">
        <v>12</v>
      </c>
      <c r="AA12" s="263">
        <v>10</v>
      </c>
      <c r="AB12" s="365">
        <v>9</v>
      </c>
      <c r="AC12" s="263">
        <v>6</v>
      </c>
      <c r="AD12" s="368">
        <v>13</v>
      </c>
      <c r="AE12" s="365"/>
      <c r="AF12" s="365"/>
      <c r="AG12" s="263">
        <v>9</v>
      </c>
      <c r="AH12" s="365">
        <v>3</v>
      </c>
      <c r="AI12" s="263">
        <v>7</v>
      </c>
      <c r="AJ12" s="365">
        <v>5</v>
      </c>
      <c r="AK12" s="263">
        <v>3</v>
      </c>
      <c r="AL12" s="366">
        <v>4</v>
      </c>
      <c r="AM12" s="166"/>
      <c r="AN12" s="492"/>
      <c r="AO12" s="166" t="s">
        <v>373</v>
      </c>
      <c r="AP12" s="368">
        <v>12</v>
      </c>
      <c r="AQ12" s="166">
        <v>4</v>
      </c>
      <c r="AR12" s="368">
        <v>15</v>
      </c>
      <c r="AS12" s="534"/>
      <c r="AT12" s="534"/>
      <c r="AU12" s="534"/>
      <c r="AV12" s="534"/>
      <c r="AW12" s="166">
        <v>8</v>
      </c>
      <c r="AX12" s="492">
        <v>4</v>
      </c>
      <c r="AY12" s="166">
        <v>3</v>
      </c>
      <c r="AZ12" s="478">
        <v>4</v>
      </c>
      <c r="BA12" s="496"/>
      <c r="BB12" s="12"/>
      <c r="BC12" s="11"/>
      <c r="BD12" s="17"/>
    </row>
    <row r="13" spans="1:58" ht="13.15" customHeight="1">
      <c r="A13" s="399">
        <v>9</v>
      </c>
      <c r="B13" s="419" t="s">
        <v>54</v>
      </c>
      <c r="C13" s="393" t="s">
        <v>29</v>
      </c>
      <c r="D13" s="404">
        <f t="shared" si="0"/>
        <v>99</v>
      </c>
      <c r="E13" s="67">
        <f>SUM(L13+N13+P13+AB13+AD13+AN13)</f>
        <v>75</v>
      </c>
      <c r="F13" s="68">
        <f>SUM(H13+X13)</f>
        <v>24</v>
      </c>
      <c r="G13" s="10">
        <v>8</v>
      </c>
      <c r="H13" s="367">
        <v>11</v>
      </c>
      <c r="I13" s="10">
        <v>4</v>
      </c>
      <c r="J13" s="262">
        <v>8</v>
      </c>
      <c r="K13" s="198">
        <v>4</v>
      </c>
      <c r="L13" s="312">
        <v>15</v>
      </c>
      <c r="M13" s="198">
        <v>7</v>
      </c>
      <c r="N13" s="312">
        <v>12</v>
      </c>
      <c r="O13" s="198">
        <v>6</v>
      </c>
      <c r="P13" s="312">
        <v>13</v>
      </c>
      <c r="Q13" s="198"/>
      <c r="R13" s="289"/>
      <c r="S13" s="198"/>
      <c r="T13" s="289"/>
      <c r="U13" s="198">
        <v>6</v>
      </c>
      <c r="V13" s="289">
        <v>6</v>
      </c>
      <c r="W13" s="198">
        <v>6</v>
      </c>
      <c r="X13" s="367">
        <v>13</v>
      </c>
      <c r="Y13" s="263"/>
      <c r="Z13" s="365"/>
      <c r="AA13" s="263">
        <v>7</v>
      </c>
      <c r="AB13" s="368">
        <v>12</v>
      </c>
      <c r="AC13" s="263">
        <v>8</v>
      </c>
      <c r="AD13" s="368">
        <v>11</v>
      </c>
      <c r="AE13" s="365"/>
      <c r="AF13" s="365"/>
      <c r="AG13" s="263">
        <v>6</v>
      </c>
      <c r="AH13" s="365">
        <v>6</v>
      </c>
      <c r="AI13" s="263">
        <v>6</v>
      </c>
      <c r="AJ13" s="365">
        <v>6</v>
      </c>
      <c r="AK13" s="263"/>
      <c r="AL13" s="366"/>
      <c r="AM13" s="166">
        <v>7</v>
      </c>
      <c r="AN13" s="368">
        <v>12</v>
      </c>
      <c r="AO13" s="166">
        <v>11</v>
      </c>
      <c r="AP13" s="492">
        <v>8</v>
      </c>
      <c r="AQ13" s="166"/>
      <c r="AR13" s="492"/>
      <c r="AS13" s="402" t="s">
        <v>381</v>
      </c>
      <c r="AT13" s="403">
        <v>3</v>
      </c>
      <c r="AU13" s="534"/>
      <c r="AV13" s="534"/>
      <c r="AW13" s="166"/>
      <c r="AX13" s="492"/>
      <c r="AY13" s="166">
        <v>2</v>
      </c>
      <c r="AZ13" s="478">
        <v>6</v>
      </c>
      <c r="BA13" s="495"/>
      <c r="BB13" s="12"/>
      <c r="BC13" s="11"/>
      <c r="BD13" s="17"/>
    </row>
    <row r="14" spans="1:58" ht="13.15" customHeight="1">
      <c r="A14" s="399">
        <v>10</v>
      </c>
      <c r="B14" s="418" t="s">
        <v>52</v>
      </c>
      <c r="C14" s="393" t="s">
        <v>32</v>
      </c>
      <c r="D14" s="404">
        <f t="shared" si="0"/>
        <v>84</v>
      </c>
      <c r="E14" s="67">
        <f>SUM(L14+N14+AD14+AN14+AP14+AR14)</f>
        <v>68</v>
      </c>
      <c r="F14" s="68">
        <f>SUM(J14+X14)</f>
        <v>16</v>
      </c>
      <c r="G14" s="10">
        <v>18</v>
      </c>
      <c r="H14" s="262">
        <v>1</v>
      </c>
      <c r="I14" s="10" t="s">
        <v>175</v>
      </c>
      <c r="J14" s="367">
        <v>5</v>
      </c>
      <c r="K14" s="198">
        <v>8</v>
      </c>
      <c r="L14" s="312">
        <v>11</v>
      </c>
      <c r="M14" s="198">
        <v>8</v>
      </c>
      <c r="N14" s="312">
        <v>11</v>
      </c>
      <c r="O14" s="198">
        <v>11</v>
      </c>
      <c r="P14" s="289">
        <v>8</v>
      </c>
      <c r="Q14" s="389" t="s">
        <v>292</v>
      </c>
      <c r="R14" s="388">
        <v>10</v>
      </c>
      <c r="S14" s="389" t="s">
        <v>210</v>
      </c>
      <c r="T14" s="388">
        <v>4</v>
      </c>
      <c r="U14" s="198" t="s">
        <v>294</v>
      </c>
      <c r="V14" s="289">
        <v>8</v>
      </c>
      <c r="W14" s="198">
        <v>8</v>
      </c>
      <c r="X14" s="367">
        <v>11</v>
      </c>
      <c r="Y14" s="263">
        <v>10</v>
      </c>
      <c r="Z14" s="365">
        <v>9</v>
      </c>
      <c r="AA14" s="263">
        <v>11</v>
      </c>
      <c r="AB14" s="365">
        <v>8</v>
      </c>
      <c r="AC14" s="263">
        <v>9</v>
      </c>
      <c r="AD14" s="368">
        <v>10</v>
      </c>
      <c r="AE14" s="402" t="s">
        <v>330</v>
      </c>
      <c r="AF14" s="403">
        <v>6</v>
      </c>
      <c r="AG14" s="263" t="s">
        <v>175</v>
      </c>
      <c r="AH14" s="365">
        <v>5</v>
      </c>
      <c r="AI14" s="263" t="s">
        <v>294</v>
      </c>
      <c r="AJ14" s="365">
        <v>8</v>
      </c>
      <c r="AK14" s="263">
        <v>2</v>
      </c>
      <c r="AL14" s="366">
        <v>6</v>
      </c>
      <c r="AM14" s="166">
        <v>4</v>
      </c>
      <c r="AN14" s="368">
        <v>15</v>
      </c>
      <c r="AO14" s="166">
        <v>9</v>
      </c>
      <c r="AP14" s="368">
        <v>10</v>
      </c>
      <c r="AQ14" s="166">
        <v>8</v>
      </c>
      <c r="AR14" s="368">
        <v>11</v>
      </c>
      <c r="AS14" s="402" t="s">
        <v>375</v>
      </c>
      <c r="AT14" s="403">
        <v>13</v>
      </c>
      <c r="AU14" s="402" t="s">
        <v>375</v>
      </c>
      <c r="AV14" s="403">
        <v>13</v>
      </c>
      <c r="AW14" s="166" t="s">
        <v>374</v>
      </c>
      <c r="AX14" s="492">
        <v>7</v>
      </c>
      <c r="AY14" s="166"/>
      <c r="AZ14" s="478"/>
      <c r="BA14" s="495"/>
      <c r="BB14" s="12"/>
      <c r="BC14" s="11"/>
      <c r="BD14" s="17"/>
    </row>
    <row r="15" spans="1:58" ht="13.15" customHeight="1">
      <c r="A15" s="399">
        <v>11</v>
      </c>
      <c r="B15" s="418" t="s">
        <v>56</v>
      </c>
      <c r="C15" s="393" t="s">
        <v>57</v>
      </c>
      <c r="D15" s="404">
        <f t="shared" si="0"/>
        <v>82</v>
      </c>
      <c r="E15" s="67">
        <f>SUM(L15+N15+P15+AP15+AR15+AX15)</f>
        <v>56</v>
      </c>
      <c r="F15" s="68">
        <f>SUM(H15+J15)</f>
        <v>26</v>
      </c>
      <c r="G15" s="10">
        <v>6</v>
      </c>
      <c r="H15" s="367">
        <v>13</v>
      </c>
      <c r="I15" s="10">
        <v>2</v>
      </c>
      <c r="J15" s="367">
        <v>13</v>
      </c>
      <c r="K15" s="198">
        <v>11</v>
      </c>
      <c r="L15" s="312">
        <v>8</v>
      </c>
      <c r="M15" s="198">
        <v>9</v>
      </c>
      <c r="N15" s="312">
        <v>10</v>
      </c>
      <c r="O15" s="198">
        <v>10</v>
      </c>
      <c r="P15" s="312">
        <v>9</v>
      </c>
      <c r="Q15" s="198"/>
      <c r="R15" s="289"/>
      <c r="S15" s="198"/>
      <c r="T15" s="289"/>
      <c r="U15" s="198">
        <v>5</v>
      </c>
      <c r="V15" s="289">
        <v>7</v>
      </c>
      <c r="W15" s="198">
        <v>13</v>
      </c>
      <c r="X15" s="292">
        <v>6</v>
      </c>
      <c r="Y15" s="263">
        <v>17</v>
      </c>
      <c r="Z15" s="365">
        <v>2</v>
      </c>
      <c r="AA15" s="263">
        <v>13</v>
      </c>
      <c r="AB15" s="365">
        <v>6</v>
      </c>
      <c r="AC15" s="263">
        <v>13</v>
      </c>
      <c r="AD15" s="365">
        <v>6</v>
      </c>
      <c r="AE15" s="365"/>
      <c r="AF15" s="365"/>
      <c r="AG15" s="263">
        <v>5</v>
      </c>
      <c r="AH15" s="365">
        <v>7</v>
      </c>
      <c r="AI15" s="263">
        <v>5</v>
      </c>
      <c r="AJ15" s="365">
        <v>7</v>
      </c>
      <c r="AK15" s="263">
        <v>2</v>
      </c>
      <c r="AL15" s="366">
        <v>6</v>
      </c>
      <c r="AM15" s="166">
        <v>18</v>
      </c>
      <c r="AN15" s="492">
        <v>1</v>
      </c>
      <c r="AO15" s="166">
        <v>10</v>
      </c>
      <c r="AP15" s="368">
        <v>9</v>
      </c>
      <c r="AQ15" s="166">
        <v>7</v>
      </c>
      <c r="AR15" s="368">
        <v>12</v>
      </c>
      <c r="AS15" s="402" t="s">
        <v>382</v>
      </c>
      <c r="AT15" s="403">
        <v>2</v>
      </c>
      <c r="AU15" s="534"/>
      <c r="AV15" s="534"/>
      <c r="AW15" s="166">
        <v>4</v>
      </c>
      <c r="AX15" s="368">
        <v>8</v>
      </c>
      <c r="AY15" s="166">
        <v>2</v>
      </c>
      <c r="AZ15" s="478">
        <v>6</v>
      </c>
      <c r="BA15" s="495"/>
      <c r="BB15" s="12"/>
      <c r="BC15" s="11"/>
      <c r="BD15" s="17"/>
    </row>
    <row r="16" spans="1:58" ht="13.15" customHeight="1">
      <c r="A16" s="399">
        <v>12</v>
      </c>
      <c r="B16" s="419" t="s">
        <v>58</v>
      </c>
      <c r="C16" s="393" t="s">
        <v>57</v>
      </c>
      <c r="D16" s="404">
        <f t="shared" si="0"/>
        <v>73</v>
      </c>
      <c r="E16" s="67">
        <f>SUM(V16+AD16+AH16+AJ16+AR16+AX16)</f>
        <v>46</v>
      </c>
      <c r="F16" s="68">
        <f>SUM(H16+J16)</f>
        <v>27</v>
      </c>
      <c r="G16" s="10">
        <v>5</v>
      </c>
      <c r="H16" s="367">
        <v>14</v>
      </c>
      <c r="I16" s="10">
        <v>2</v>
      </c>
      <c r="J16" s="367">
        <v>13</v>
      </c>
      <c r="K16" s="198"/>
      <c r="L16" s="289"/>
      <c r="M16" s="198">
        <v>14</v>
      </c>
      <c r="N16" s="289">
        <v>5</v>
      </c>
      <c r="O16" s="198">
        <v>12</v>
      </c>
      <c r="P16" s="289">
        <v>7</v>
      </c>
      <c r="Q16" s="198"/>
      <c r="R16" s="289"/>
      <c r="S16" s="198"/>
      <c r="T16" s="289"/>
      <c r="U16" s="198">
        <v>5</v>
      </c>
      <c r="V16" s="312">
        <v>7</v>
      </c>
      <c r="W16" s="198">
        <v>9</v>
      </c>
      <c r="X16" s="292">
        <v>10</v>
      </c>
      <c r="Y16" s="263"/>
      <c r="Z16" s="365"/>
      <c r="AA16" s="263">
        <v>14</v>
      </c>
      <c r="AB16" s="365">
        <v>5</v>
      </c>
      <c r="AC16" s="263">
        <v>10</v>
      </c>
      <c r="AD16" s="368">
        <v>9</v>
      </c>
      <c r="AE16" s="365"/>
      <c r="AF16" s="365"/>
      <c r="AG16" s="263">
        <v>5</v>
      </c>
      <c r="AH16" s="368">
        <v>7</v>
      </c>
      <c r="AI16" s="263">
        <v>5</v>
      </c>
      <c r="AJ16" s="368">
        <v>7</v>
      </c>
      <c r="AK16" s="263">
        <v>2</v>
      </c>
      <c r="AL16" s="366">
        <v>6</v>
      </c>
      <c r="AM16" s="166"/>
      <c r="AN16" s="492"/>
      <c r="AO16" s="166"/>
      <c r="AP16" s="492"/>
      <c r="AQ16" s="166">
        <v>11</v>
      </c>
      <c r="AR16" s="368">
        <v>8</v>
      </c>
      <c r="AS16" s="402" t="s">
        <v>382</v>
      </c>
      <c r="AT16" s="403">
        <v>2</v>
      </c>
      <c r="AU16" s="534"/>
      <c r="AV16" s="534"/>
      <c r="AW16" s="166">
        <v>4</v>
      </c>
      <c r="AX16" s="368">
        <v>8</v>
      </c>
      <c r="AY16" s="166">
        <v>2</v>
      </c>
      <c r="AZ16" s="478">
        <v>6</v>
      </c>
      <c r="BA16" s="495"/>
      <c r="BB16" s="12"/>
      <c r="BC16" s="15"/>
      <c r="BD16" s="17"/>
    </row>
    <row r="17" spans="1:56" ht="13.15" customHeight="1">
      <c r="A17" s="236">
        <v>13</v>
      </c>
      <c r="B17" s="344" t="s">
        <v>215</v>
      </c>
      <c r="C17" s="260" t="s">
        <v>35</v>
      </c>
      <c r="D17" s="404">
        <f t="shared" si="0"/>
        <v>60</v>
      </c>
      <c r="E17" s="67">
        <f>SUM(P17+V17+AH17+AJ17+AR17+AX17)</f>
        <v>48</v>
      </c>
      <c r="F17" s="68">
        <f>SUM(H17+X17)</f>
        <v>12</v>
      </c>
      <c r="G17" s="10">
        <v>12</v>
      </c>
      <c r="H17" s="367">
        <v>7</v>
      </c>
      <c r="I17" s="10" t="s">
        <v>210</v>
      </c>
      <c r="J17" s="262">
        <v>4</v>
      </c>
      <c r="K17" s="198"/>
      <c r="L17" s="289"/>
      <c r="M17" s="198"/>
      <c r="N17" s="289"/>
      <c r="O17" s="198">
        <v>17</v>
      </c>
      <c r="P17" s="312">
        <v>2</v>
      </c>
      <c r="Q17" s="198"/>
      <c r="R17" s="289"/>
      <c r="S17" s="198"/>
      <c r="T17" s="289"/>
      <c r="U17" s="198">
        <v>3</v>
      </c>
      <c r="V17" s="312">
        <v>10</v>
      </c>
      <c r="W17" s="198">
        <v>14</v>
      </c>
      <c r="X17" s="367">
        <v>5</v>
      </c>
      <c r="Y17" s="263"/>
      <c r="Z17" s="365"/>
      <c r="AA17" s="263"/>
      <c r="AB17" s="365"/>
      <c r="AC17" s="263"/>
      <c r="AD17" s="365"/>
      <c r="AE17" s="365"/>
      <c r="AF17" s="365"/>
      <c r="AG17" s="263">
        <v>4</v>
      </c>
      <c r="AH17" s="368">
        <v>8</v>
      </c>
      <c r="AI17" s="263">
        <v>3</v>
      </c>
      <c r="AJ17" s="368">
        <v>10</v>
      </c>
      <c r="AK17" s="263">
        <v>1</v>
      </c>
      <c r="AL17" s="366">
        <v>8</v>
      </c>
      <c r="AM17" s="166"/>
      <c r="AN17" s="492"/>
      <c r="AO17" s="166"/>
      <c r="AP17" s="492"/>
      <c r="AQ17" s="166">
        <v>14</v>
      </c>
      <c r="AR17" s="368">
        <v>5</v>
      </c>
      <c r="AS17" s="402" t="s">
        <v>376</v>
      </c>
      <c r="AT17" s="403">
        <v>5</v>
      </c>
      <c r="AU17" s="534"/>
      <c r="AV17" s="534"/>
      <c r="AW17" s="166">
        <v>2</v>
      </c>
      <c r="AX17" s="368">
        <v>13</v>
      </c>
      <c r="AY17" s="166">
        <v>1</v>
      </c>
      <c r="AZ17" s="478">
        <v>8</v>
      </c>
      <c r="BA17" s="495"/>
      <c r="BB17" s="12"/>
      <c r="BC17" s="11"/>
      <c r="BD17" s="17"/>
    </row>
    <row r="18" spans="1:56" ht="13.15" customHeight="1">
      <c r="A18" s="236">
        <v>14</v>
      </c>
      <c r="B18" s="415" t="s">
        <v>216</v>
      </c>
      <c r="C18" s="77" t="s">
        <v>45</v>
      </c>
      <c r="D18" s="404">
        <f t="shared" si="0"/>
        <v>54</v>
      </c>
      <c r="E18" s="67">
        <f>SUM(P18+AB18+AH18+AN18+AR18+AX18)</f>
        <v>47</v>
      </c>
      <c r="F18" s="68">
        <f>SUM(J18+X18)</f>
        <v>7</v>
      </c>
      <c r="G18" s="10"/>
      <c r="H18" s="262"/>
      <c r="I18" s="10">
        <v>9</v>
      </c>
      <c r="J18" s="367">
        <v>3</v>
      </c>
      <c r="K18" s="198"/>
      <c r="L18" s="289"/>
      <c r="M18" s="198">
        <v>18</v>
      </c>
      <c r="N18" s="289">
        <v>1</v>
      </c>
      <c r="O18" s="198">
        <v>13</v>
      </c>
      <c r="P18" s="312">
        <v>6</v>
      </c>
      <c r="Q18" s="198"/>
      <c r="R18" s="289"/>
      <c r="S18" s="198"/>
      <c r="T18" s="289"/>
      <c r="U18" s="198">
        <v>10</v>
      </c>
      <c r="V18" s="289">
        <v>2</v>
      </c>
      <c r="W18" s="198">
        <v>15</v>
      </c>
      <c r="X18" s="367">
        <v>4</v>
      </c>
      <c r="Y18" s="263">
        <v>16</v>
      </c>
      <c r="Z18" s="365">
        <v>3</v>
      </c>
      <c r="AA18" s="263">
        <v>9</v>
      </c>
      <c r="AB18" s="368">
        <v>10</v>
      </c>
      <c r="AC18" s="263">
        <v>15</v>
      </c>
      <c r="AD18" s="365">
        <v>4</v>
      </c>
      <c r="AE18" s="365"/>
      <c r="AF18" s="365"/>
      <c r="AG18" s="263">
        <v>7</v>
      </c>
      <c r="AH18" s="368">
        <v>5</v>
      </c>
      <c r="AI18" s="263">
        <v>8</v>
      </c>
      <c r="AJ18" s="365">
        <v>4</v>
      </c>
      <c r="AK18" s="263">
        <v>4</v>
      </c>
      <c r="AL18" s="366">
        <v>3</v>
      </c>
      <c r="AM18" s="166">
        <v>6</v>
      </c>
      <c r="AN18" s="368">
        <v>13</v>
      </c>
      <c r="AO18" s="166"/>
      <c r="AP18" s="492"/>
      <c r="AQ18" s="166">
        <v>13</v>
      </c>
      <c r="AR18" s="368">
        <v>6</v>
      </c>
      <c r="AS18" s="402" t="s">
        <v>379</v>
      </c>
      <c r="AT18" s="403">
        <v>1</v>
      </c>
      <c r="AU18" s="534"/>
      <c r="AV18" s="534"/>
      <c r="AW18" s="166">
        <v>5</v>
      </c>
      <c r="AX18" s="368">
        <v>7</v>
      </c>
      <c r="AY18" s="166">
        <v>6</v>
      </c>
      <c r="AZ18" s="478">
        <v>1</v>
      </c>
      <c r="BA18" s="495"/>
      <c r="BB18" s="12"/>
      <c r="BC18" s="11"/>
      <c r="BD18" s="17"/>
    </row>
    <row r="19" spans="1:56" ht="13.15" customHeight="1">
      <c r="A19" s="236">
        <v>15</v>
      </c>
      <c r="B19" s="344" t="s">
        <v>213</v>
      </c>
      <c r="C19" s="260" t="s">
        <v>57</v>
      </c>
      <c r="D19" s="404">
        <f t="shared" si="0"/>
        <v>36</v>
      </c>
      <c r="E19" s="67">
        <f>SUM(N19+AH19+AJ19+AN19+AP19+AX19)</f>
        <v>32</v>
      </c>
      <c r="F19" s="68">
        <f>SUM(J19+X19)</f>
        <v>4</v>
      </c>
      <c r="G19" s="10"/>
      <c r="H19" s="262"/>
      <c r="I19" s="10">
        <v>9</v>
      </c>
      <c r="J19" s="367">
        <v>3</v>
      </c>
      <c r="K19" s="198">
        <v>17</v>
      </c>
      <c r="L19" s="289">
        <v>2</v>
      </c>
      <c r="M19" s="198">
        <v>15</v>
      </c>
      <c r="N19" s="312">
        <v>4</v>
      </c>
      <c r="O19" s="198"/>
      <c r="P19" s="289"/>
      <c r="Q19" s="198"/>
      <c r="R19" s="289"/>
      <c r="S19" s="198"/>
      <c r="T19" s="289"/>
      <c r="U19" s="198">
        <v>10</v>
      </c>
      <c r="V19" s="289">
        <v>2</v>
      </c>
      <c r="W19" s="198">
        <v>18</v>
      </c>
      <c r="X19" s="367">
        <v>1</v>
      </c>
      <c r="Y19" s="263">
        <v>15</v>
      </c>
      <c r="Z19" s="365">
        <v>4</v>
      </c>
      <c r="AA19" s="263">
        <v>16</v>
      </c>
      <c r="AB19" s="365">
        <v>3</v>
      </c>
      <c r="AC19" s="263">
        <v>18</v>
      </c>
      <c r="AD19" s="365">
        <v>1</v>
      </c>
      <c r="AE19" s="365"/>
      <c r="AF19" s="365"/>
      <c r="AG19" s="263">
        <v>7</v>
      </c>
      <c r="AH19" s="368">
        <v>5</v>
      </c>
      <c r="AI19" s="263">
        <v>8</v>
      </c>
      <c r="AJ19" s="368">
        <v>4</v>
      </c>
      <c r="AK19" s="263">
        <v>4</v>
      </c>
      <c r="AL19" s="366">
        <v>3</v>
      </c>
      <c r="AM19" s="166">
        <v>13</v>
      </c>
      <c r="AN19" s="368">
        <v>6</v>
      </c>
      <c r="AO19" s="166">
        <v>13</v>
      </c>
      <c r="AP19" s="368">
        <v>6</v>
      </c>
      <c r="AQ19" s="166"/>
      <c r="AR19" s="492"/>
      <c r="AS19" s="534"/>
      <c r="AT19" s="534"/>
      <c r="AU19" s="534"/>
      <c r="AV19" s="534"/>
      <c r="AW19" s="166">
        <v>5</v>
      </c>
      <c r="AX19" s="368">
        <v>7</v>
      </c>
      <c r="AY19" s="166">
        <v>6</v>
      </c>
      <c r="AZ19" s="478">
        <v>1</v>
      </c>
      <c r="BA19" s="495"/>
      <c r="BB19" s="12"/>
      <c r="BC19" s="11"/>
      <c r="BD19" s="17"/>
    </row>
    <row r="20" spans="1:56" ht="13.15" customHeight="1">
      <c r="A20" s="236">
        <v>16</v>
      </c>
      <c r="B20" s="344" t="s">
        <v>138</v>
      </c>
      <c r="C20" s="260" t="s">
        <v>61</v>
      </c>
      <c r="D20" s="404">
        <f t="shared" si="0"/>
        <v>35</v>
      </c>
      <c r="E20" s="67">
        <f>SUM(P20+V20+AD20+AJ20+AR20+AX20)</f>
        <v>23</v>
      </c>
      <c r="F20" s="68">
        <f>SUM(H20+X20)</f>
        <v>12</v>
      </c>
      <c r="G20" s="10">
        <v>15</v>
      </c>
      <c r="H20" s="367">
        <v>4</v>
      </c>
      <c r="I20" s="10">
        <v>10</v>
      </c>
      <c r="J20" s="262">
        <v>2</v>
      </c>
      <c r="K20" s="198"/>
      <c r="L20" s="289"/>
      <c r="M20" s="198"/>
      <c r="N20" s="289"/>
      <c r="O20" s="198">
        <v>15</v>
      </c>
      <c r="P20" s="312">
        <v>4</v>
      </c>
      <c r="Q20" s="198"/>
      <c r="R20" s="289"/>
      <c r="S20" s="198"/>
      <c r="T20" s="289"/>
      <c r="U20" s="198">
        <v>4</v>
      </c>
      <c r="V20" s="312">
        <v>8</v>
      </c>
      <c r="W20" s="198">
        <v>11</v>
      </c>
      <c r="X20" s="367">
        <v>8</v>
      </c>
      <c r="Y20" s="263"/>
      <c r="Z20" s="365"/>
      <c r="AA20" s="263"/>
      <c r="AB20" s="365"/>
      <c r="AC20" s="263">
        <v>17</v>
      </c>
      <c r="AD20" s="368">
        <v>2</v>
      </c>
      <c r="AE20" s="365"/>
      <c r="AF20" s="365"/>
      <c r="AG20" s="263"/>
      <c r="AH20" s="365"/>
      <c r="AI20" s="263">
        <v>11</v>
      </c>
      <c r="AJ20" s="368">
        <v>1</v>
      </c>
      <c r="AK20" s="263">
        <v>4</v>
      </c>
      <c r="AL20" s="366">
        <v>3</v>
      </c>
      <c r="AM20" s="166"/>
      <c r="AN20" s="492"/>
      <c r="AO20" s="166"/>
      <c r="AP20" s="492"/>
      <c r="AQ20" s="166">
        <v>17</v>
      </c>
      <c r="AR20" s="368">
        <v>2</v>
      </c>
      <c r="AS20" s="534"/>
      <c r="AT20" s="534"/>
      <c r="AU20" s="534"/>
      <c r="AV20" s="534"/>
      <c r="AW20" s="166">
        <v>6</v>
      </c>
      <c r="AX20" s="368">
        <v>6</v>
      </c>
      <c r="AY20" s="166">
        <v>6</v>
      </c>
      <c r="AZ20" s="478">
        <v>1</v>
      </c>
      <c r="BA20" s="495"/>
      <c r="BB20" s="12"/>
      <c r="BC20" s="11"/>
      <c r="BD20" s="17"/>
    </row>
    <row r="21" spans="1:56" ht="13.15" customHeight="1">
      <c r="A21" s="236">
        <v>17</v>
      </c>
      <c r="B21" s="415" t="s">
        <v>94</v>
      </c>
      <c r="C21" s="246" t="s">
        <v>35</v>
      </c>
      <c r="D21" s="404">
        <f t="shared" si="0"/>
        <v>27</v>
      </c>
      <c r="E21" s="67">
        <f>SUM(L21+Z22+AD21+AH21+AN21+AP21)</f>
        <v>27</v>
      </c>
      <c r="F21" s="68">
        <f>SUM(H21)</f>
        <v>0</v>
      </c>
      <c r="G21" s="10"/>
      <c r="H21" s="262"/>
      <c r="I21" s="10"/>
      <c r="J21" s="262"/>
      <c r="K21" s="198">
        <v>15</v>
      </c>
      <c r="L21" s="312">
        <v>4</v>
      </c>
      <c r="M21" s="198"/>
      <c r="N21" s="289"/>
      <c r="O21" s="198"/>
      <c r="P21" s="289"/>
      <c r="Q21" s="198"/>
      <c r="R21" s="289"/>
      <c r="S21" s="198"/>
      <c r="T21" s="289"/>
      <c r="U21" s="198"/>
      <c r="V21" s="289"/>
      <c r="W21" s="198"/>
      <c r="X21" s="292"/>
      <c r="Y21" s="263">
        <v>14</v>
      </c>
      <c r="Z21" s="368">
        <v>5</v>
      </c>
      <c r="AA21" s="263"/>
      <c r="AB21" s="365"/>
      <c r="AC21" s="263">
        <v>16</v>
      </c>
      <c r="AD21" s="368">
        <v>3</v>
      </c>
      <c r="AE21" s="365"/>
      <c r="AF21" s="365"/>
      <c r="AG21" s="263">
        <v>8</v>
      </c>
      <c r="AH21" s="368">
        <v>4</v>
      </c>
      <c r="AI21" s="263">
        <v>10</v>
      </c>
      <c r="AJ21" s="365">
        <v>2</v>
      </c>
      <c r="AK21" s="263"/>
      <c r="AL21" s="366"/>
      <c r="AM21" s="166">
        <v>8</v>
      </c>
      <c r="AN21" s="368">
        <v>11</v>
      </c>
      <c r="AO21" s="166">
        <v>14</v>
      </c>
      <c r="AP21" s="368">
        <v>5</v>
      </c>
      <c r="AQ21" s="166"/>
      <c r="AR21" s="492"/>
      <c r="AS21" s="402" t="s">
        <v>370</v>
      </c>
      <c r="AT21" s="403">
        <v>6</v>
      </c>
      <c r="AU21" s="534"/>
      <c r="AV21" s="534"/>
      <c r="AW21" s="166">
        <v>10</v>
      </c>
      <c r="AX21" s="492">
        <v>2</v>
      </c>
      <c r="AY21" s="166"/>
      <c r="AZ21" s="478"/>
      <c r="BA21" s="496"/>
      <c r="BB21" s="12"/>
      <c r="BC21" s="15"/>
      <c r="BD21" s="17"/>
    </row>
    <row r="22" spans="1:56" ht="13.15" customHeight="1">
      <c r="A22" s="236">
        <v>18</v>
      </c>
      <c r="B22" s="344" t="s">
        <v>84</v>
      </c>
      <c r="C22" s="260" t="s">
        <v>42</v>
      </c>
      <c r="D22" s="404">
        <f t="shared" si="0"/>
        <v>23</v>
      </c>
      <c r="E22" s="67">
        <f>SUM(V22+AH22+AJ22+AN22+AX22)</f>
        <v>18</v>
      </c>
      <c r="F22" s="68">
        <f>SUM(J22)</f>
        <v>5</v>
      </c>
      <c r="G22" s="10"/>
      <c r="H22" s="262"/>
      <c r="I22" s="10">
        <v>7</v>
      </c>
      <c r="J22" s="367">
        <v>5</v>
      </c>
      <c r="K22" s="198"/>
      <c r="L22" s="289"/>
      <c r="M22" s="198"/>
      <c r="N22" s="289"/>
      <c r="O22" s="198"/>
      <c r="P22" s="289"/>
      <c r="Q22" s="198"/>
      <c r="R22" s="289"/>
      <c r="S22" s="198"/>
      <c r="T22" s="289"/>
      <c r="U22" s="198">
        <v>9</v>
      </c>
      <c r="V22" s="312">
        <v>3</v>
      </c>
      <c r="W22" s="198"/>
      <c r="X22" s="292"/>
      <c r="Y22" s="263"/>
      <c r="Z22" s="365"/>
      <c r="AA22" s="263"/>
      <c r="AB22" s="365"/>
      <c r="AC22" s="263"/>
      <c r="AD22" s="365"/>
      <c r="AE22" s="365"/>
      <c r="AF22" s="365"/>
      <c r="AG22" s="263">
        <v>9</v>
      </c>
      <c r="AH22" s="368">
        <v>3</v>
      </c>
      <c r="AI22" s="263">
        <v>7</v>
      </c>
      <c r="AJ22" s="368">
        <v>5</v>
      </c>
      <c r="AK22" s="263">
        <v>3</v>
      </c>
      <c r="AL22" s="366">
        <v>4</v>
      </c>
      <c r="AM22" s="166">
        <v>16</v>
      </c>
      <c r="AN22" s="368">
        <v>3</v>
      </c>
      <c r="AO22" s="166"/>
      <c r="AP22" s="492"/>
      <c r="AQ22" s="166"/>
      <c r="AR22" s="492"/>
      <c r="AS22" s="534"/>
      <c r="AT22" s="534"/>
      <c r="AU22" s="534"/>
      <c r="AV22" s="534"/>
      <c r="AW22" s="166">
        <v>8</v>
      </c>
      <c r="AX22" s="368">
        <v>4</v>
      </c>
      <c r="AY22" s="166">
        <v>3</v>
      </c>
      <c r="AZ22" s="478">
        <v>4</v>
      </c>
      <c r="BA22" s="496"/>
      <c r="BB22" s="12"/>
      <c r="BC22" s="11"/>
      <c r="BD22" s="17"/>
    </row>
    <row r="23" spans="1:56" ht="13.15" customHeight="1">
      <c r="A23" s="236">
        <v>19</v>
      </c>
      <c r="B23" s="348" t="s">
        <v>82</v>
      </c>
      <c r="C23" s="246" t="s">
        <v>48</v>
      </c>
      <c r="D23" s="404">
        <f t="shared" si="0"/>
        <v>22</v>
      </c>
      <c r="E23" s="67">
        <f>SUM(L23+Z23+AN23)</f>
        <v>17</v>
      </c>
      <c r="F23" s="68">
        <f>SUM(H23+J23)</f>
        <v>5</v>
      </c>
      <c r="G23" s="10">
        <v>17</v>
      </c>
      <c r="H23" s="367">
        <v>2</v>
      </c>
      <c r="I23" s="10" t="s">
        <v>279</v>
      </c>
      <c r="J23" s="367">
        <v>3</v>
      </c>
      <c r="K23" s="198">
        <v>12</v>
      </c>
      <c r="L23" s="312">
        <v>7</v>
      </c>
      <c r="M23" s="198"/>
      <c r="N23" s="289"/>
      <c r="O23" s="198"/>
      <c r="P23" s="289"/>
      <c r="Q23" s="400" t="s">
        <v>294</v>
      </c>
      <c r="R23" s="401">
        <v>8</v>
      </c>
      <c r="S23" s="400" t="s">
        <v>293</v>
      </c>
      <c r="T23" s="401">
        <v>3</v>
      </c>
      <c r="U23" s="198"/>
      <c r="V23" s="289"/>
      <c r="W23" s="198"/>
      <c r="X23" s="292"/>
      <c r="Y23" s="263">
        <v>11</v>
      </c>
      <c r="Z23" s="368">
        <v>8</v>
      </c>
      <c r="AA23" s="263"/>
      <c r="AB23" s="365"/>
      <c r="AC23" s="263"/>
      <c r="AD23" s="365"/>
      <c r="AE23" s="402" t="s">
        <v>294</v>
      </c>
      <c r="AF23" s="403">
        <v>8</v>
      </c>
      <c r="AG23" s="263"/>
      <c r="AH23" s="365"/>
      <c r="AI23" s="263"/>
      <c r="AJ23" s="365"/>
      <c r="AK23" s="263"/>
      <c r="AL23" s="366"/>
      <c r="AM23" s="166">
        <v>17</v>
      </c>
      <c r="AN23" s="368">
        <v>2</v>
      </c>
      <c r="AO23" s="166"/>
      <c r="AP23" s="492"/>
      <c r="AQ23" s="166"/>
      <c r="AR23" s="492"/>
      <c r="AS23" s="402" t="s">
        <v>367</v>
      </c>
      <c r="AT23" s="403">
        <v>16</v>
      </c>
      <c r="AU23" s="402" t="s">
        <v>374</v>
      </c>
      <c r="AV23" s="403">
        <v>7</v>
      </c>
      <c r="AW23" s="166"/>
      <c r="AX23" s="492"/>
      <c r="AY23" s="166"/>
      <c r="AZ23" s="498"/>
      <c r="BA23" s="496"/>
      <c r="BB23" s="12"/>
      <c r="BC23" s="11"/>
      <c r="BD23" s="17"/>
    </row>
    <row r="24" spans="1:56" ht="13.15" customHeight="1">
      <c r="A24" s="236">
        <v>20</v>
      </c>
      <c r="B24" s="344" t="s">
        <v>212</v>
      </c>
      <c r="C24" s="260" t="s">
        <v>35</v>
      </c>
      <c r="D24" s="404">
        <f t="shared" si="0"/>
        <v>11</v>
      </c>
      <c r="E24" s="67">
        <f>SUM(L24+Z24+AH24+AJ24+AP24+AX24)</f>
        <v>11</v>
      </c>
      <c r="F24" s="68">
        <f>SUM(H24)</f>
        <v>0</v>
      </c>
      <c r="G24" s="10"/>
      <c r="H24" s="262"/>
      <c r="I24" s="10"/>
      <c r="J24" s="262"/>
      <c r="K24" s="198">
        <v>18</v>
      </c>
      <c r="L24" s="312">
        <v>1</v>
      </c>
      <c r="M24" s="198"/>
      <c r="N24" s="289"/>
      <c r="O24" s="198"/>
      <c r="P24" s="289"/>
      <c r="Q24" s="198"/>
      <c r="R24" s="289"/>
      <c r="S24" s="198"/>
      <c r="T24" s="289"/>
      <c r="U24" s="198"/>
      <c r="V24" s="289"/>
      <c r="W24" s="198"/>
      <c r="X24" s="292"/>
      <c r="Y24" s="263">
        <v>18</v>
      </c>
      <c r="Z24" s="368">
        <v>1</v>
      </c>
      <c r="AA24" s="263"/>
      <c r="AB24" s="365"/>
      <c r="AC24" s="263"/>
      <c r="AD24" s="365"/>
      <c r="AE24" s="365"/>
      <c r="AF24" s="365"/>
      <c r="AG24" s="263">
        <v>8</v>
      </c>
      <c r="AH24" s="368">
        <v>4</v>
      </c>
      <c r="AI24" s="263">
        <v>10</v>
      </c>
      <c r="AJ24" s="368">
        <v>2</v>
      </c>
      <c r="AK24" s="263"/>
      <c r="AL24" s="366"/>
      <c r="AM24" s="166"/>
      <c r="AN24" s="492"/>
      <c r="AO24" s="166">
        <v>18</v>
      </c>
      <c r="AP24" s="368">
        <v>1</v>
      </c>
      <c r="AQ24" s="166"/>
      <c r="AR24" s="492"/>
      <c r="AS24" s="402" t="s">
        <v>370</v>
      </c>
      <c r="AT24" s="403">
        <v>6</v>
      </c>
      <c r="AU24" s="534"/>
      <c r="AV24" s="534"/>
      <c r="AW24" s="166">
        <v>10</v>
      </c>
      <c r="AX24" s="368">
        <v>2</v>
      </c>
      <c r="AY24" s="166"/>
      <c r="AZ24" s="498"/>
      <c r="BA24" s="496"/>
      <c r="BB24" s="12"/>
      <c r="BC24" s="11"/>
      <c r="BD24" s="17"/>
    </row>
    <row r="25" spans="1:56" ht="13.15" customHeight="1">
      <c r="A25" s="236">
        <v>21</v>
      </c>
      <c r="B25" s="344" t="s">
        <v>275</v>
      </c>
      <c r="C25" s="86" t="s">
        <v>233</v>
      </c>
      <c r="D25" s="404">
        <f t="shared" si="0"/>
        <v>8</v>
      </c>
      <c r="E25" s="67">
        <f>SUM(AH25)</f>
        <v>1</v>
      </c>
      <c r="F25" s="68">
        <f>SUM(J25)</f>
        <v>7</v>
      </c>
      <c r="G25" s="10"/>
      <c r="H25" s="262"/>
      <c r="I25" s="10">
        <v>5</v>
      </c>
      <c r="J25" s="367">
        <v>7</v>
      </c>
      <c r="K25" s="198"/>
      <c r="L25" s="289"/>
      <c r="M25" s="198"/>
      <c r="N25" s="289"/>
      <c r="O25" s="198"/>
      <c r="P25" s="289"/>
      <c r="Q25" s="198"/>
      <c r="R25" s="289"/>
      <c r="S25" s="198"/>
      <c r="T25" s="289"/>
      <c r="U25" s="198"/>
      <c r="V25" s="289"/>
      <c r="W25" s="198"/>
      <c r="X25" s="292"/>
      <c r="Y25" s="263"/>
      <c r="Z25" s="365"/>
      <c r="AA25" s="263"/>
      <c r="AB25" s="365"/>
      <c r="AC25" s="263"/>
      <c r="AD25" s="365"/>
      <c r="AE25" s="365"/>
      <c r="AF25" s="365"/>
      <c r="AG25" s="263" t="s">
        <v>331</v>
      </c>
      <c r="AH25" s="368">
        <v>1</v>
      </c>
      <c r="AI25" s="263"/>
      <c r="AJ25" s="365"/>
      <c r="AK25" s="263"/>
      <c r="AL25" s="366"/>
      <c r="AM25" s="166"/>
      <c r="AN25" s="492"/>
      <c r="AO25" s="166"/>
      <c r="AP25" s="492"/>
      <c r="AQ25" s="166"/>
      <c r="AR25" s="492"/>
      <c r="AS25" s="534"/>
      <c r="AT25" s="534"/>
      <c r="AU25" s="534"/>
      <c r="AV25" s="534"/>
      <c r="AW25" s="166"/>
      <c r="AX25" s="492"/>
      <c r="AY25" s="166">
        <v>5</v>
      </c>
      <c r="AZ25" s="478">
        <v>2</v>
      </c>
      <c r="BA25" s="496"/>
      <c r="BB25" s="12"/>
      <c r="BC25" s="11"/>
      <c r="BD25" s="17"/>
    </row>
    <row r="26" spans="1:56" ht="13.15" customHeight="1">
      <c r="A26" s="236">
        <v>22</v>
      </c>
      <c r="B26" s="344" t="s">
        <v>320</v>
      </c>
      <c r="C26" s="86" t="s">
        <v>45</v>
      </c>
      <c r="D26" s="404">
        <f t="shared" si="0"/>
        <v>7</v>
      </c>
      <c r="E26" s="67">
        <f>SUM(AH26+AR26+AX26)</f>
        <v>7</v>
      </c>
      <c r="F26" s="68">
        <f>SUM(H26)</f>
        <v>0</v>
      </c>
      <c r="G26" s="10"/>
      <c r="H26" s="262"/>
      <c r="I26" s="10"/>
      <c r="J26" s="262"/>
      <c r="K26" s="198"/>
      <c r="L26" s="289"/>
      <c r="M26" s="198"/>
      <c r="N26" s="289"/>
      <c r="O26" s="198"/>
      <c r="P26" s="289"/>
      <c r="Q26" s="198"/>
      <c r="R26" s="289"/>
      <c r="S26" s="198"/>
      <c r="T26" s="289"/>
      <c r="U26" s="198"/>
      <c r="V26" s="289"/>
      <c r="W26" s="198"/>
      <c r="X26" s="292"/>
      <c r="Y26" s="263"/>
      <c r="Z26" s="365"/>
      <c r="AA26" s="263"/>
      <c r="AB26" s="365"/>
      <c r="AC26" s="263"/>
      <c r="AD26" s="365"/>
      <c r="AE26" s="365"/>
      <c r="AF26" s="365"/>
      <c r="AG26" s="263">
        <v>11</v>
      </c>
      <c r="AH26" s="368">
        <v>1</v>
      </c>
      <c r="AI26" s="263"/>
      <c r="AJ26" s="365"/>
      <c r="AK26" s="263">
        <v>6</v>
      </c>
      <c r="AL26" s="366">
        <v>1</v>
      </c>
      <c r="AM26" s="166"/>
      <c r="AN26" s="492"/>
      <c r="AO26" s="166"/>
      <c r="AP26" s="492"/>
      <c r="AQ26" s="166">
        <v>16</v>
      </c>
      <c r="AR26" s="368">
        <v>3</v>
      </c>
      <c r="AS26" s="534"/>
      <c r="AT26" s="534"/>
      <c r="AU26" s="534"/>
      <c r="AV26" s="534"/>
      <c r="AW26" s="166">
        <v>9</v>
      </c>
      <c r="AX26" s="368">
        <v>3</v>
      </c>
      <c r="AY26" s="166"/>
      <c r="AZ26" s="478"/>
      <c r="BA26" s="497"/>
      <c r="BB26" s="265"/>
      <c r="BC26" s="293"/>
      <c r="BD26" s="266"/>
    </row>
    <row r="27" spans="1:56">
      <c r="A27" s="236">
        <v>23</v>
      </c>
      <c r="B27" s="344" t="s">
        <v>319</v>
      </c>
      <c r="C27" s="86" t="s">
        <v>45</v>
      </c>
      <c r="D27" s="404">
        <f t="shared" si="0"/>
        <v>4</v>
      </c>
      <c r="E27" s="67">
        <f>SUM(AH27+AX27)</f>
        <v>4</v>
      </c>
      <c r="F27" s="68">
        <f>SUM(H27)</f>
        <v>0</v>
      </c>
      <c r="G27" s="10"/>
      <c r="H27" s="262"/>
      <c r="I27" s="10"/>
      <c r="J27" s="262"/>
      <c r="K27" s="198"/>
      <c r="L27" s="289"/>
      <c r="M27" s="198"/>
      <c r="N27" s="289"/>
      <c r="O27" s="198"/>
      <c r="P27" s="289"/>
      <c r="Q27" s="198"/>
      <c r="R27" s="289"/>
      <c r="S27" s="198"/>
      <c r="T27" s="289"/>
      <c r="U27" s="198"/>
      <c r="V27" s="289"/>
      <c r="W27" s="198"/>
      <c r="X27" s="292"/>
      <c r="Y27" s="263"/>
      <c r="Z27" s="365"/>
      <c r="AA27" s="263"/>
      <c r="AB27" s="365"/>
      <c r="AC27" s="263"/>
      <c r="AD27" s="365"/>
      <c r="AE27" s="365"/>
      <c r="AF27" s="365"/>
      <c r="AG27" s="263">
        <v>11</v>
      </c>
      <c r="AH27" s="368">
        <v>1</v>
      </c>
      <c r="AI27" s="263"/>
      <c r="AJ27" s="365"/>
      <c r="AK27" s="263">
        <v>6</v>
      </c>
      <c r="AL27" s="366">
        <v>1</v>
      </c>
      <c r="AM27" s="166"/>
      <c r="AN27" s="492"/>
      <c r="AO27" s="166"/>
      <c r="AP27" s="492"/>
      <c r="AQ27" s="166"/>
      <c r="AR27" s="492"/>
      <c r="AS27" s="534"/>
      <c r="AT27" s="534"/>
      <c r="AU27" s="534"/>
      <c r="AV27" s="534"/>
      <c r="AW27" s="166">
        <v>9</v>
      </c>
      <c r="AX27" s="368">
        <v>3</v>
      </c>
      <c r="AY27" s="166"/>
      <c r="AZ27" s="478"/>
      <c r="BA27" s="495"/>
      <c r="BB27" s="12"/>
      <c r="BC27" s="11"/>
      <c r="BD27" s="12"/>
    </row>
    <row r="28" spans="1:56">
      <c r="A28" s="236">
        <v>24</v>
      </c>
      <c r="B28" s="344" t="s">
        <v>378</v>
      </c>
      <c r="C28" s="86" t="s">
        <v>46</v>
      </c>
      <c r="D28" s="404">
        <f t="shared" si="0"/>
        <v>0</v>
      </c>
      <c r="E28" s="67">
        <f>SUM(AH28+AX28)</f>
        <v>0</v>
      </c>
      <c r="F28" s="68">
        <f>SUM(H28)</f>
        <v>0</v>
      </c>
      <c r="G28" s="10"/>
      <c r="H28" s="262"/>
      <c r="I28" s="10"/>
      <c r="J28" s="262"/>
      <c r="K28" s="198"/>
      <c r="L28" s="289"/>
      <c r="M28" s="198"/>
      <c r="N28" s="289"/>
      <c r="O28" s="198"/>
      <c r="P28" s="289"/>
      <c r="Q28" s="198"/>
      <c r="R28" s="289"/>
      <c r="S28" s="198"/>
      <c r="T28" s="289"/>
      <c r="U28" s="198"/>
      <c r="V28" s="289"/>
      <c r="W28" s="198"/>
      <c r="X28" s="292"/>
      <c r="Y28" s="263"/>
      <c r="Z28" s="365"/>
      <c r="AA28" s="263"/>
      <c r="AB28" s="365"/>
      <c r="AC28" s="263"/>
      <c r="AD28" s="365"/>
      <c r="AE28" s="365"/>
      <c r="AF28" s="365"/>
      <c r="AG28" s="263"/>
      <c r="AH28" s="368"/>
      <c r="AI28" s="263"/>
      <c r="AJ28" s="365"/>
      <c r="AK28" s="263"/>
      <c r="AL28" s="366"/>
      <c r="AM28" s="166"/>
      <c r="AN28" s="492"/>
      <c r="AO28" s="166"/>
      <c r="AP28" s="492"/>
      <c r="AQ28" s="166"/>
      <c r="AR28" s="492"/>
      <c r="AS28" s="534"/>
      <c r="AT28" s="534"/>
      <c r="AU28" s="402" t="s">
        <v>379</v>
      </c>
      <c r="AV28" s="403">
        <v>1</v>
      </c>
      <c r="AW28" s="166"/>
      <c r="AX28" s="368"/>
      <c r="AY28" s="166"/>
      <c r="AZ28" s="498"/>
      <c r="BA28" s="495"/>
      <c r="BB28" s="12"/>
      <c r="BC28" s="11"/>
      <c r="BD28" s="12"/>
    </row>
    <row r="29" spans="1:56" s="26" customFormat="1">
      <c r="A29" s="236">
        <v>25</v>
      </c>
      <c r="B29" s="424" t="s">
        <v>358</v>
      </c>
      <c r="C29" s="258" t="s">
        <v>29</v>
      </c>
      <c r="D29" s="404">
        <f t="shared" si="0"/>
        <v>0</v>
      </c>
      <c r="E29" s="67">
        <f>SUM(AH29+AR29+AX29)</f>
        <v>0</v>
      </c>
      <c r="F29" s="68">
        <f>SUM(H29)</f>
        <v>0</v>
      </c>
      <c r="G29" s="10"/>
      <c r="H29" s="262"/>
      <c r="I29" s="10"/>
      <c r="J29" s="262"/>
      <c r="K29" s="198"/>
      <c r="L29" s="289"/>
      <c r="M29" s="198"/>
      <c r="N29" s="289"/>
      <c r="O29" s="198"/>
      <c r="P29" s="289"/>
      <c r="Q29" s="198"/>
      <c r="R29" s="289"/>
      <c r="S29" s="198"/>
      <c r="T29" s="289"/>
      <c r="U29" s="198"/>
      <c r="V29" s="289"/>
      <c r="W29" s="198"/>
      <c r="X29" s="292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166"/>
      <c r="AN29" s="166"/>
      <c r="AO29" s="166"/>
      <c r="AP29" s="166"/>
      <c r="AQ29" s="166"/>
      <c r="AR29" s="166"/>
      <c r="AS29" s="534"/>
      <c r="AT29" s="534"/>
      <c r="AU29" s="166"/>
      <c r="AV29" s="166"/>
      <c r="AW29" s="166"/>
      <c r="AX29" s="166"/>
      <c r="AY29" s="166">
        <v>5</v>
      </c>
      <c r="AZ29" s="498">
        <v>2</v>
      </c>
      <c r="BA29" s="495"/>
      <c r="BB29" s="12"/>
      <c r="BC29" s="11"/>
      <c r="BD29" s="12"/>
    </row>
    <row r="30" spans="1:56" s="26" customFormat="1">
      <c r="A30" s="258"/>
      <c r="B30" s="424"/>
      <c r="C30" s="258"/>
      <c r="D30" s="303"/>
      <c r="E30" s="304"/>
      <c r="F30" s="305"/>
      <c r="G30" s="231"/>
      <c r="H30" s="371"/>
      <c r="I30" s="231"/>
      <c r="J30" s="371"/>
      <c r="K30" s="231"/>
      <c r="L30" s="377"/>
      <c r="M30" s="231"/>
      <c r="N30" s="377"/>
      <c r="O30" s="231"/>
      <c r="P30" s="377"/>
      <c r="Q30" s="231"/>
      <c r="R30" s="377"/>
      <c r="S30" s="231"/>
      <c r="T30" s="377"/>
      <c r="U30" s="231"/>
      <c r="V30" s="377"/>
      <c r="W30" s="231"/>
      <c r="X30" s="371"/>
      <c r="Y30" s="233"/>
      <c r="Z30" s="379"/>
      <c r="AA30" s="233"/>
      <c r="AB30" s="379"/>
      <c r="AC30" s="233"/>
      <c r="AD30" s="379"/>
      <c r="AE30" s="379"/>
      <c r="AF30" s="379"/>
      <c r="AG30" s="233"/>
      <c r="AH30" s="379"/>
      <c r="AI30" s="233"/>
      <c r="AJ30" s="379"/>
      <c r="AK30" s="233"/>
      <c r="AL30" s="380"/>
      <c r="AM30" s="233"/>
      <c r="AN30" s="379"/>
      <c r="AO30" s="233"/>
      <c r="AP30" s="379"/>
      <c r="AQ30" s="233"/>
      <c r="AR30" s="379"/>
      <c r="AS30" s="535"/>
      <c r="AT30" s="535"/>
      <c r="AU30" s="535"/>
      <c r="AV30" s="535"/>
      <c r="AW30" s="233"/>
      <c r="AX30" s="379"/>
      <c r="AY30" s="233"/>
      <c r="AZ30" s="233"/>
      <c r="BA30" s="272"/>
      <c r="BB30" s="272"/>
      <c r="BC30" s="272"/>
      <c r="BD30" s="272"/>
    </row>
  </sheetData>
  <mergeCells count="5">
    <mergeCell ref="BA2:BD2"/>
    <mergeCell ref="AM2:AX2"/>
    <mergeCell ref="G2:J2"/>
    <mergeCell ref="Y2:AL2"/>
    <mergeCell ref="K2:X2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F9 F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15</vt:i4>
      </vt:variant>
    </vt:vector>
  </HeadingPairs>
  <TitlesOfParts>
    <vt:vector size="15" baseType="lpstr">
      <vt:lpstr>05,04D </vt:lpstr>
      <vt:lpstr>05,04C</vt:lpstr>
      <vt:lpstr>05,04K</vt:lpstr>
      <vt:lpstr>03D </vt:lpstr>
      <vt:lpstr>03C</vt:lpstr>
      <vt:lpstr>03K</vt:lpstr>
      <vt:lpstr>02D</vt:lpstr>
      <vt:lpstr>02C</vt:lpstr>
      <vt:lpstr>02K</vt:lpstr>
      <vt:lpstr>01D</vt:lpstr>
      <vt:lpstr>01C</vt:lpstr>
      <vt:lpstr>01K</vt:lpstr>
      <vt:lpstr>kanoistky 01</vt:lpstr>
      <vt:lpstr>kanoistky 02 a mladší</vt:lpstr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Pavel</cp:lastModifiedBy>
  <cp:lastPrinted>2016-10-05T12:46:34Z</cp:lastPrinted>
  <dcterms:created xsi:type="dcterms:W3CDTF">2005-06-15T11:41:54Z</dcterms:created>
  <dcterms:modified xsi:type="dcterms:W3CDTF">2018-08-23T20:04:44Z</dcterms:modified>
</cp:coreProperties>
</file>