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4980" windowHeight="6810" activeTab="3"/>
  </bookViews>
  <sheets>
    <sheet name="BĚH" sheetId="6" r:id="rId1"/>
    <sheet name="PLAVÁNÍ" sheetId="5" r:id="rId2"/>
    <sheet name="dívky komplet" sheetId="4" r:id="rId3"/>
    <sheet name="chlapci komplet" sheetId="3" r:id="rId4"/>
  </sheets>
  <calcPr calcId="125725"/>
</workbook>
</file>

<file path=xl/calcChain.xml><?xml version="1.0" encoding="utf-8"?>
<calcChain xmlns="http://schemas.openxmlformats.org/spreadsheetml/2006/main">
  <c r="V21" i="4"/>
  <c r="E21"/>
  <c r="V20"/>
  <c r="E20"/>
  <c r="V19"/>
  <c r="E19"/>
  <c r="V18"/>
  <c r="E18"/>
  <c r="V17"/>
  <c r="E17"/>
  <c r="V16"/>
  <c r="E16"/>
  <c r="E3"/>
  <c r="T3"/>
  <c r="U3" s="1"/>
  <c r="V3" s="1"/>
  <c r="E4"/>
  <c r="T4"/>
  <c r="U4" s="1"/>
  <c r="V4" s="1"/>
  <c r="E5"/>
  <c r="T5"/>
  <c r="U5" s="1"/>
  <c r="V5" s="1"/>
  <c r="E6"/>
  <c r="T6"/>
  <c r="U6" s="1"/>
  <c r="V6" s="1"/>
  <c r="E7"/>
  <c r="T7"/>
  <c r="U7" s="1"/>
  <c r="V7" s="1"/>
  <c r="E8"/>
  <c r="T8"/>
  <c r="U8" s="1"/>
  <c r="V8" s="1"/>
  <c r="E9"/>
  <c r="T9"/>
  <c r="U9" s="1"/>
  <c r="V9" s="1"/>
  <c r="E10"/>
  <c r="T10"/>
  <c r="U10" s="1"/>
  <c r="V10" s="1"/>
  <c r="E11"/>
  <c r="T11"/>
  <c r="U11" s="1"/>
  <c r="V11" s="1"/>
  <c r="E12"/>
  <c r="T12"/>
  <c r="U12" s="1"/>
  <c r="V12" s="1"/>
  <c r="T22" i="3"/>
  <c r="U22" s="1"/>
  <c r="T5"/>
  <c r="U5" s="1"/>
  <c r="T4"/>
  <c r="U4" s="1"/>
  <c r="T15"/>
  <c r="U15" s="1"/>
  <c r="T20"/>
  <c r="U20" s="1"/>
  <c r="T16"/>
  <c r="U16" s="1"/>
  <c r="T21"/>
  <c r="U21" s="1"/>
  <c r="T8"/>
  <c r="U8" s="1"/>
  <c r="T12"/>
  <c r="U12" s="1"/>
  <c r="T9"/>
  <c r="U9" s="1"/>
  <c r="T14"/>
  <c r="U14" s="1"/>
  <c r="T13"/>
  <c r="U13" s="1"/>
  <c r="T19"/>
  <c r="U19" s="1"/>
  <c r="V19" s="1"/>
  <c r="T10"/>
  <c r="U10" s="1"/>
  <c r="T3"/>
  <c r="U3" s="1"/>
  <c r="T17"/>
  <c r="U17" s="1"/>
  <c r="T18"/>
  <c r="U18" s="1"/>
  <c r="T6"/>
  <c r="U6" s="1"/>
  <c r="T7"/>
  <c r="U7" s="1"/>
  <c r="T11"/>
  <c r="U11" s="1"/>
  <c r="V37"/>
  <c r="V28"/>
  <c r="V32"/>
  <c r="V29"/>
  <c r="V38"/>
  <c r="E36"/>
  <c r="E26"/>
  <c r="E35"/>
  <c r="E38"/>
  <c r="E29"/>
  <c r="E34"/>
  <c r="E33"/>
  <c r="E31"/>
  <c r="E32"/>
  <c r="E30"/>
  <c r="E39"/>
  <c r="E28"/>
  <c r="E37"/>
  <c r="E27"/>
  <c r="E18"/>
  <c r="E16"/>
  <c r="E11"/>
  <c r="E3"/>
  <c r="E10"/>
  <c r="E6"/>
  <c r="E4"/>
  <c r="E7"/>
  <c r="E8"/>
  <c r="E21"/>
  <c r="E22"/>
  <c r="E9"/>
  <c r="E17"/>
  <c r="E13"/>
  <c r="E5"/>
  <c r="E19"/>
  <c r="E15"/>
  <c r="E14"/>
  <c r="E20"/>
  <c r="E12"/>
  <c r="V3" l="1"/>
  <c r="V11"/>
  <c r="V17"/>
  <c r="V13"/>
  <c r="V8"/>
  <c r="V15"/>
  <c r="V36"/>
  <c r="V6"/>
  <c r="V10"/>
  <c r="V9"/>
  <c r="V16"/>
  <c r="V5"/>
  <c r="V31"/>
  <c r="V26"/>
  <c r="V30"/>
  <c r="V7"/>
  <c r="V14"/>
  <c r="V21"/>
  <c r="V4"/>
  <c r="V20"/>
  <c r="V12"/>
  <c r="V18"/>
  <c r="V22"/>
  <c r="V35"/>
  <c r="V33"/>
  <c r="V39"/>
  <c r="V34"/>
  <c r="V27"/>
</calcChain>
</file>

<file path=xl/sharedStrings.xml><?xml version="1.0" encoding="utf-8"?>
<sst xmlns="http://schemas.openxmlformats.org/spreadsheetml/2006/main" count="525" uniqueCount="124">
  <si>
    <t>Hirsch Robin</t>
  </si>
  <si>
    <t>Zendulková Klára</t>
  </si>
  <si>
    <t>SPA</t>
  </si>
  <si>
    <t>Csomová Laura</t>
  </si>
  <si>
    <t>Dvořák Brutus 06</t>
  </si>
  <si>
    <t>Bílková Michaela</t>
  </si>
  <si>
    <t>Kocman Anthony 06</t>
  </si>
  <si>
    <t>Jiskrová Tereza 08L</t>
  </si>
  <si>
    <t>Heliš Daniel 06</t>
  </si>
  <si>
    <t>Koula Adam</t>
  </si>
  <si>
    <t>Činovcová Lucie</t>
  </si>
  <si>
    <t>Král Oliver</t>
  </si>
  <si>
    <t>Palashavets Sofya 06</t>
  </si>
  <si>
    <t>Michajlík Filip 06</t>
  </si>
  <si>
    <t>Hanušová Zuzana</t>
  </si>
  <si>
    <t>Šímová Kamila 06</t>
  </si>
  <si>
    <t>Neradil Ondřej</t>
  </si>
  <si>
    <t>Humhalová Lucie</t>
  </si>
  <si>
    <t>Wertheimerová Ema 08P</t>
  </si>
  <si>
    <t>Nováček Martin</t>
  </si>
  <si>
    <t>Janotová Barbora</t>
  </si>
  <si>
    <t>Král Jakub 06</t>
  </si>
  <si>
    <t>Pinkas Šimon</t>
  </si>
  <si>
    <t>Kuncl Marek 07</t>
  </si>
  <si>
    <t>Procházka Ondřej</t>
  </si>
  <si>
    <t>Řezníček Jakub</t>
  </si>
  <si>
    <t>Příkopa Vít</t>
  </si>
  <si>
    <t>Neužilová Jitka</t>
  </si>
  <si>
    <t>Škrob Marek</t>
  </si>
  <si>
    <t>Pospíšilová Rozárie</t>
  </si>
  <si>
    <t>Suk David</t>
  </si>
  <si>
    <t>Vísner Ondřej 06</t>
  </si>
  <si>
    <t>Redondo Florencia</t>
  </si>
  <si>
    <t>Šindel Jakub 07</t>
  </si>
  <si>
    <t>Tichý Matyáš</t>
  </si>
  <si>
    <t>Voříšková Karolína 06</t>
  </si>
  <si>
    <t>Valenta Štěpán 07</t>
  </si>
  <si>
    <t>Žaba Daniel 08</t>
  </si>
  <si>
    <t>Florián Jindřich</t>
  </si>
  <si>
    <t>Strangmüller Oskar</t>
  </si>
  <si>
    <t>Horváth Vincent</t>
  </si>
  <si>
    <t>Štěpánková Stella C06</t>
  </si>
  <si>
    <t>Kučera Radek 09 PPL</t>
  </si>
  <si>
    <t>Mach David 2008</t>
  </si>
  <si>
    <t>Bartek Vít 2008 </t>
  </si>
  <si>
    <t>Kraus Jan 08</t>
  </si>
  <si>
    <t>Martynenko Danilo 08</t>
  </si>
  <si>
    <t xml:space="preserve">Řihošek Tomáš 08 </t>
  </si>
  <si>
    <t>Chovanec Martin 07 </t>
  </si>
  <si>
    <t>Hruška Šimon 06</t>
  </si>
  <si>
    <t>Redondo Nicolas 2009</t>
  </si>
  <si>
    <t>ZBR</t>
  </si>
  <si>
    <t>PRV</t>
  </si>
  <si>
    <t>USK</t>
  </si>
  <si>
    <t>MOD</t>
  </si>
  <si>
    <t>KOJ</t>
  </si>
  <si>
    <t>SHK</t>
  </si>
  <si>
    <t>KVS</t>
  </si>
  <si>
    <t>HRA</t>
  </si>
  <si>
    <t>NYM</t>
  </si>
  <si>
    <t>SOP</t>
  </si>
  <si>
    <t>CHO</t>
  </si>
  <si>
    <t>ZVS</t>
  </si>
  <si>
    <t>PPL</t>
  </si>
  <si>
    <t>ZNO</t>
  </si>
  <si>
    <t>TYN</t>
  </si>
  <si>
    <t>LSB</t>
  </si>
  <si>
    <t>STE</t>
  </si>
  <si>
    <t>VPL</t>
  </si>
  <si>
    <t>činka</t>
  </si>
  <si>
    <t>body</t>
  </si>
  <si>
    <t>100m</t>
  </si>
  <si>
    <t>bench</t>
  </si>
  <si>
    <t>skok</t>
  </si>
  <si>
    <t>hod</t>
  </si>
  <si>
    <t>bench max</t>
  </si>
  <si>
    <t>př.max</t>
  </si>
  <si>
    <t>MAX</t>
  </si>
  <si>
    <t>celkem</t>
  </si>
  <si>
    <t>shyby</t>
  </si>
  <si>
    <t>shyby+25%</t>
  </si>
  <si>
    <t>JUNIOŘI</t>
  </si>
  <si>
    <t>Jméno</t>
  </si>
  <si>
    <t>klub</t>
  </si>
  <si>
    <t>hm.</t>
  </si>
  <si>
    <t>DOROSTENCI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</si>
  <si>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</si>
  <si>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</si>
  <si>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</si>
  <si>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</si>
  <si>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</si>
  <si>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</si>
  <si>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</si>
  <si>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</si>
  <si>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</si>
  <si>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</si>
  <si>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</si>
  <si>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</si>
  <si>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</si>
  <si>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</si>
  <si>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</si>
  <si>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</si>
  <si>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</si>
  <si>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</si>
  <si>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</si>
  <si>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</si>
  <si>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</si>
  <si>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</si>
  <si>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JUNIORKY</t>
  </si>
  <si>
    <t>DOROSTENKY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</si>
  <si>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</si>
  <si>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</si>
  <si>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</si>
  <si>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</si>
  <si>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</si>
  <si>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</si>
  <si>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</si>
  <si>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</si>
  <si>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</si>
  <si>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Plavání 100m, Nymburk 20. 1. 2024</t>
  </si>
  <si>
    <t>Běh 850m, Nymburk 20. 1. 2024, asfalt, s otáčkou, větrno, 0°C</t>
  </si>
  <si>
    <t>850m</t>
  </si>
  <si>
    <t>32.</t>
  </si>
  <si>
    <t>33.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</si>
</sst>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47" fontId="0" fillId="10" borderId="0" xfId="0" applyNumberFormat="1" applyFill="1" applyBorder="1" applyAlignment="1">
      <alignment horizontal="center"/>
    </xf>
    <xf numFmtId="0" fontId="0" fillId="0" borderId="0" xfId="0" applyFont="1"/>
    <xf numFmtId="0" fontId="4" fillId="0" borderId="0" xfId="0" applyFont="1"/>
    <xf numFmtId="0" fontId="0" fillId="0" borderId="6" xfId="0" applyFont="1" applyBorder="1"/>
    <xf numFmtId="0" fontId="0" fillId="0" borderId="2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47" fontId="0" fillId="2" borderId="7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47" fontId="0" fillId="3" borderId="14" xfId="0" applyNumberFormat="1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1" fontId="0" fillId="4" borderId="4" xfId="0" applyNumberFormat="1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1" fontId="0" fillId="5" borderId="11" xfId="0" applyNumberFormat="1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1" fontId="0" fillId="6" borderId="4" xfId="0" applyNumberFormat="1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1" fontId="0" fillId="7" borderId="11" xfId="0" applyNumberFormat="1" applyFont="1" applyFill="1" applyBorder="1" applyAlignment="1">
      <alignment horizontal="center"/>
    </xf>
    <xf numFmtId="1" fontId="0" fillId="8" borderId="7" xfId="0" applyNumberFormat="1" applyFont="1" applyFill="1" applyBorder="1" applyAlignment="1">
      <alignment horizontal="center"/>
    </xf>
    <xf numFmtId="1" fontId="0" fillId="8" borderId="1" xfId="0" applyNumberFormat="1" applyFont="1" applyFill="1" applyBorder="1" applyAlignment="1">
      <alignment horizontal="center"/>
    </xf>
    <xf numFmtId="1" fontId="0" fillId="8" borderId="4" xfId="0" applyNumberFormat="1" applyFont="1" applyFill="1" applyBorder="1" applyAlignment="1">
      <alignment horizontal="center"/>
    </xf>
    <xf numFmtId="1" fontId="0" fillId="9" borderId="17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8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47" fontId="0" fillId="2" borderId="8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47" fontId="0" fillId="3" borderId="15" xfId="0" applyNumberFormat="1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1" fontId="0" fillId="4" borderId="9" xfId="0" applyNumberFormat="1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1" fontId="0" fillId="5" borderId="12" xfId="0" applyNumberFormat="1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1" fontId="0" fillId="6" borderId="9" xfId="0" applyNumberFormat="1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1" fontId="0" fillId="7" borderId="12" xfId="0" applyNumberFormat="1" applyFont="1" applyFill="1" applyBorder="1" applyAlignment="1">
      <alignment horizontal="center"/>
    </xf>
    <xf numFmtId="1" fontId="0" fillId="8" borderId="8" xfId="0" applyNumberFormat="1" applyFont="1" applyFill="1" applyBorder="1" applyAlignment="1">
      <alignment horizontal="center"/>
    </xf>
    <xf numFmtId="1" fontId="0" fillId="8" borderId="5" xfId="0" applyNumberFormat="1" applyFont="1" applyFill="1" applyBorder="1" applyAlignment="1">
      <alignment horizontal="center"/>
    </xf>
    <xf numFmtId="1" fontId="0" fillId="8" borderId="9" xfId="0" applyNumberFormat="1" applyFont="1" applyFill="1" applyBorder="1" applyAlignment="1">
      <alignment horizontal="center"/>
    </xf>
    <xf numFmtId="1" fontId="0" fillId="9" borderId="18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2" fillId="0" borderId="6" xfId="0" applyFont="1" applyBorder="1"/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47" fontId="2" fillId="2" borderId="7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7" fontId="2" fillId="3" borderId="14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1" fontId="2" fillId="5" borderId="11" xfId="0" applyNumberFormat="1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1" fontId="2" fillId="6" borderId="4" xfId="0" applyNumberFormat="1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1" fontId="2" fillId="7" borderId="11" xfId="0" applyNumberFormat="1" applyFont="1" applyFill="1" applyBorder="1" applyAlignment="1">
      <alignment horizontal="center"/>
    </xf>
    <xf numFmtId="164" fontId="2" fillId="8" borderId="7" xfId="0" applyNumberFormat="1" applyFont="1" applyFill="1" applyBorder="1" applyAlignment="1">
      <alignment horizontal="center"/>
    </xf>
    <xf numFmtId="164" fontId="2" fillId="8" borderId="1" xfId="0" applyNumberFormat="1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/>
    </xf>
    <xf numFmtId="1" fontId="2" fillId="8" borderId="4" xfId="0" applyNumberFormat="1" applyFont="1" applyFill="1" applyBorder="1" applyAlignment="1">
      <alignment horizontal="center"/>
    </xf>
    <xf numFmtId="1" fontId="2" fillId="9" borderId="17" xfId="0" applyNumberFormat="1" applyFont="1" applyFill="1" applyBorder="1" applyAlignment="1">
      <alignment horizontal="center"/>
    </xf>
    <xf numFmtId="47" fontId="2" fillId="2" borderId="8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7" fontId="2" fillId="3" borderId="15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1" fontId="2" fillId="5" borderId="12" xfId="0" applyNumberFormat="1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1" fontId="2" fillId="6" borderId="9" xfId="0" applyNumberFormat="1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1" fontId="2" fillId="7" borderId="12" xfId="0" applyNumberFormat="1" applyFont="1" applyFill="1" applyBorder="1" applyAlignment="1">
      <alignment horizontal="center"/>
    </xf>
    <xf numFmtId="164" fontId="2" fillId="8" borderId="8" xfId="0" applyNumberFormat="1" applyFont="1" applyFill="1" applyBorder="1" applyAlignment="1">
      <alignment horizontal="center"/>
    </xf>
    <xf numFmtId="164" fontId="2" fillId="8" borderId="5" xfId="0" applyNumberFormat="1" applyFont="1" applyFill="1" applyBorder="1" applyAlignment="1">
      <alignment horizontal="center"/>
    </xf>
    <xf numFmtId="1" fontId="2" fillId="8" borderId="5" xfId="0" applyNumberFormat="1" applyFont="1" applyFill="1" applyBorder="1" applyAlignment="1">
      <alignment horizontal="center"/>
    </xf>
    <xf numFmtId="1" fontId="2" fillId="8" borderId="9" xfId="0" applyNumberFormat="1" applyFont="1" applyFill="1" applyBorder="1" applyAlignment="1">
      <alignment horizontal="center"/>
    </xf>
    <xf numFmtId="1" fontId="2" fillId="9" borderId="18" xfId="0" applyNumberFormat="1" applyFont="1" applyFill="1" applyBorder="1" applyAlignment="1">
      <alignment horizontal="center"/>
    </xf>
    <xf numFmtId="47" fontId="2" fillId="10" borderId="0" xfId="0" applyNumberFormat="1" applyFont="1" applyFill="1" applyBorder="1" applyAlignment="1">
      <alignment horizontal="center"/>
    </xf>
    <xf numFmtId="1" fontId="2" fillId="10" borderId="0" xfId="0" applyNumberFormat="1" applyFont="1" applyFill="1" applyBorder="1" applyAlignment="1">
      <alignment horizontal="center"/>
    </xf>
    <xf numFmtId="164" fontId="2" fillId="10" borderId="0" xfId="0" applyNumberFormat="1" applyFont="1" applyFill="1" applyBorder="1" applyAlignment="1">
      <alignment horizontal="center"/>
    </xf>
    <xf numFmtId="1" fontId="2" fillId="8" borderId="7" xfId="0" applyNumberFormat="1" applyFont="1" applyFill="1" applyBorder="1" applyAlignment="1">
      <alignment horizontal="center"/>
    </xf>
    <xf numFmtId="1" fontId="2" fillId="8" borderId="8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/>
    <xf numFmtId="0" fontId="0" fillId="10" borderId="6" xfId="0" applyFill="1" applyBorder="1" applyAlignment="1">
      <alignment horizontal="center"/>
    </xf>
    <xf numFmtId="0" fontId="3" fillId="10" borderId="2" xfId="0" applyFont="1" applyFill="1" applyBorder="1"/>
    <xf numFmtId="0" fontId="3" fillId="10" borderId="2" xfId="0" applyFont="1" applyFill="1" applyBorder="1" applyAlignment="1">
      <alignment horizontal="center"/>
    </xf>
    <xf numFmtId="47" fontId="0" fillId="10" borderId="3" xfId="0" applyNumberFormat="1" applyFill="1" applyBorder="1" applyAlignment="1">
      <alignment horizontal="center"/>
    </xf>
    <xf numFmtId="0" fontId="3" fillId="10" borderId="2" xfId="0" applyFont="1" applyFill="1" applyBorder="1" applyAlignment="1">
      <alignment horizontal="left"/>
    </xf>
    <xf numFmtId="0" fontId="3" fillId="10" borderId="7" xfId="0" applyFont="1" applyFill="1" applyBorder="1" applyAlignment="1">
      <alignment horizontal="center"/>
    </xf>
    <xf numFmtId="0" fontId="3" fillId="10" borderId="1" xfId="0" applyFont="1" applyFill="1" applyBorder="1" applyAlignment="1"/>
    <xf numFmtId="0" fontId="3" fillId="10" borderId="1" xfId="0" applyFont="1" applyFill="1" applyBorder="1" applyAlignment="1">
      <alignment horizontal="center"/>
    </xf>
    <xf numFmtId="47" fontId="0" fillId="10" borderId="4" xfId="0" applyNumberFormat="1" applyFill="1" applyBorder="1" applyAlignment="1">
      <alignment horizontal="center"/>
    </xf>
    <xf numFmtId="0" fontId="0" fillId="10" borderId="0" xfId="0" applyFill="1"/>
    <xf numFmtId="0" fontId="0" fillId="10" borderId="7" xfId="0" applyFill="1" applyBorder="1" applyAlignment="1">
      <alignment horizontal="center"/>
    </xf>
    <xf numFmtId="0" fontId="3" fillId="10" borderId="1" xfId="0" applyFont="1" applyFill="1" applyBorder="1" applyAlignment="1">
      <alignment horizontal="left"/>
    </xf>
    <xf numFmtId="0" fontId="3" fillId="10" borderId="5" xfId="0" applyFont="1" applyFill="1" applyBorder="1" applyAlignment="1">
      <alignment horizontal="left"/>
    </xf>
    <xf numFmtId="0" fontId="3" fillId="10" borderId="5" xfId="0" applyFont="1" applyFill="1" applyBorder="1" applyAlignment="1">
      <alignment horizontal="center"/>
    </xf>
    <xf numFmtId="47" fontId="0" fillId="10" borderId="9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10" borderId="1" xfId="0" applyFont="1" applyFill="1" applyBorder="1"/>
    <xf numFmtId="0" fontId="3" fillId="10" borderId="1" xfId="0" applyFont="1" applyFill="1" applyBorder="1" applyAlignment="1">
      <alignment horizontal="center" vertical="top"/>
    </xf>
    <xf numFmtId="0" fontId="3" fillId="10" borderId="1" xfId="0" applyFont="1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workbookViewId="0">
      <selection activeCell="K17" sqref="K17"/>
    </sheetView>
  </sheetViews>
  <sheetFormatPr defaultRowHeight="14.5"/>
  <cols>
    <col min="1" max="1" width="3.54296875" customWidth="1"/>
    <col min="2" max="2" width="18.1796875" customWidth="1"/>
    <col min="3" max="3" width="5.6328125" customWidth="1"/>
    <col min="5" max="5" width="5" customWidth="1"/>
    <col min="6" max="6" width="4" customWidth="1"/>
    <col min="7" max="7" width="23.08984375" customWidth="1"/>
    <col min="8" max="8" width="5.90625" customWidth="1"/>
    <col min="9" max="9" width="9.26953125" customWidth="1"/>
    <col min="247" max="247" width="4" customWidth="1"/>
    <col min="248" max="248" width="16.6328125" customWidth="1"/>
    <col min="249" max="249" width="6.1796875" customWidth="1"/>
    <col min="251" max="251" width="6.36328125" customWidth="1"/>
    <col min="252" max="252" width="4" customWidth="1"/>
    <col min="253" max="253" width="22.26953125" customWidth="1"/>
    <col min="254" max="254" width="6.1796875" customWidth="1"/>
    <col min="503" max="503" width="4" customWidth="1"/>
    <col min="504" max="504" width="16.6328125" customWidth="1"/>
    <col min="505" max="505" width="6.1796875" customWidth="1"/>
    <col min="507" max="507" width="6.36328125" customWidth="1"/>
    <col min="508" max="508" width="4" customWidth="1"/>
    <col min="509" max="509" width="22.26953125" customWidth="1"/>
    <col min="510" max="510" width="6.1796875" customWidth="1"/>
    <col min="759" max="759" width="4" customWidth="1"/>
    <col min="760" max="760" width="16.6328125" customWidth="1"/>
    <col min="761" max="761" width="6.1796875" customWidth="1"/>
    <col min="763" max="763" width="6.36328125" customWidth="1"/>
    <col min="764" max="764" width="4" customWidth="1"/>
    <col min="765" max="765" width="22.26953125" customWidth="1"/>
    <col min="766" max="766" width="6.1796875" customWidth="1"/>
    <col min="1015" max="1015" width="4" customWidth="1"/>
    <col min="1016" max="1016" width="16.6328125" customWidth="1"/>
    <col min="1017" max="1017" width="6.1796875" customWidth="1"/>
    <col min="1019" max="1019" width="6.36328125" customWidth="1"/>
    <col min="1020" max="1020" width="4" customWidth="1"/>
    <col min="1021" max="1021" width="22.26953125" customWidth="1"/>
    <col min="1022" max="1022" width="6.1796875" customWidth="1"/>
    <col min="1271" max="1271" width="4" customWidth="1"/>
    <col min="1272" max="1272" width="16.6328125" customWidth="1"/>
    <col min="1273" max="1273" width="6.1796875" customWidth="1"/>
    <col min="1275" max="1275" width="6.36328125" customWidth="1"/>
    <col min="1276" max="1276" width="4" customWidth="1"/>
    <col min="1277" max="1277" width="22.26953125" customWidth="1"/>
    <col min="1278" max="1278" width="6.1796875" customWidth="1"/>
    <col min="1527" max="1527" width="4" customWidth="1"/>
    <col min="1528" max="1528" width="16.6328125" customWidth="1"/>
    <col min="1529" max="1529" width="6.1796875" customWidth="1"/>
    <col min="1531" max="1531" width="6.36328125" customWidth="1"/>
    <col min="1532" max="1532" width="4" customWidth="1"/>
    <col min="1533" max="1533" width="22.26953125" customWidth="1"/>
    <col min="1534" max="1534" width="6.1796875" customWidth="1"/>
    <col min="1783" max="1783" width="4" customWidth="1"/>
    <col min="1784" max="1784" width="16.6328125" customWidth="1"/>
    <col min="1785" max="1785" width="6.1796875" customWidth="1"/>
    <col min="1787" max="1787" width="6.36328125" customWidth="1"/>
    <col min="1788" max="1788" width="4" customWidth="1"/>
    <col min="1789" max="1789" width="22.26953125" customWidth="1"/>
    <col min="1790" max="1790" width="6.1796875" customWidth="1"/>
    <col min="2039" max="2039" width="4" customWidth="1"/>
    <col min="2040" max="2040" width="16.6328125" customWidth="1"/>
    <col min="2041" max="2041" width="6.1796875" customWidth="1"/>
    <col min="2043" max="2043" width="6.36328125" customWidth="1"/>
    <col min="2044" max="2044" width="4" customWidth="1"/>
    <col min="2045" max="2045" width="22.26953125" customWidth="1"/>
    <col min="2046" max="2046" width="6.1796875" customWidth="1"/>
    <col min="2295" max="2295" width="4" customWidth="1"/>
    <col min="2296" max="2296" width="16.6328125" customWidth="1"/>
    <col min="2297" max="2297" width="6.1796875" customWidth="1"/>
    <col min="2299" max="2299" width="6.36328125" customWidth="1"/>
    <col min="2300" max="2300" width="4" customWidth="1"/>
    <col min="2301" max="2301" width="22.26953125" customWidth="1"/>
    <col min="2302" max="2302" width="6.1796875" customWidth="1"/>
    <col min="2551" max="2551" width="4" customWidth="1"/>
    <col min="2552" max="2552" width="16.6328125" customWidth="1"/>
    <col min="2553" max="2553" width="6.1796875" customWidth="1"/>
    <col min="2555" max="2555" width="6.36328125" customWidth="1"/>
    <col min="2556" max="2556" width="4" customWidth="1"/>
    <col min="2557" max="2557" width="22.26953125" customWidth="1"/>
    <col min="2558" max="2558" width="6.1796875" customWidth="1"/>
    <col min="2807" max="2807" width="4" customWidth="1"/>
    <col min="2808" max="2808" width="16.6328125" customWidth="1"/>
    <col min="2809" max="2809" width="6.1796875" customWidth="1"/>
    <col min="2811" max="2811" width="6.36328125" customWidth="1"/>
    <col min="2812" max="2812" width="4" customWidth="1"/>
    <col min="2813" max="2813" width="22.26953125" customWidth="1"/>
    <col min="2814" max="2814" width="6.1796875" customWidth="1"/>
    <col min="3063" max="3063" width="4" customWidth="1"/>
    <col min="3064" max="3064" width="16.6328125" customWidth="1"/>
    <col min="3065" max="3065" width="6.1796875" customWidth="1"/>
    <col min="3067" max="3067" width="6.36328125" customWidth="1"/>
    <col min="3068" max="3068" width="4" customWidth="1"/>
    <col min="3069" max="3069" width="22.26953125" customWidth="1"/>
    <col min="3070" max="3070" width="6.1796875" customWidth="1"/>
    <col min="3319" max="3319" width="4" customWidth="1"/>
    <col min="3320" max="3320" width="16.6328125" customWidth="1"/>
    <col min="3321" max="3321" width="6.1796875" customWidth="1"/>
    <col min="3323" max="3323" width="6.36328125" customWidth="1"/>
    <col min="3324" max="3324" width="4" customWidth="1"/>
    <col min="3325" max="3325" width="22.26953125" customWidth="1"/>
    <col min="3326" max="3326" width="6.1796875" customWidth="1"/>
    <col min="3575" max="3575" width="4" customWidth="1"/>
    <col min="3576" max="3576" width="16.6328125" customWidth="1"/>
    <col min="3577" max="3577" width="6.1796875" customWidth="1"/>
    <col min="3579" max="3579" width="6.36328125" customWidth="1"/>
    <col min="3580" max="3580" width="4" customWidth="1"/>
    <col min="3581" max="3581" width="22.26953125" customWidth="1"/>
    <col min="3582" max="3582" width="6.1796875" customWidth="1"/>
    <col min="3831" max="3831" width="4" customWidth="1"/>
    <col min="3832" max="3832" width="16.6328125" customWidth="1"/>
    <col min="3833" max="3833" width="6.1796875" customWidth="1"/>
    <col min="3835" max="3835" width="6.36328125" customWidth="1"/>
    <col min="3836" max="3836" width="4" customWidth="1"/>
    <col min="3837" max="3837" width="22.26953125" customWidth="1"/>
    <col min="3838" max="3838" width="6.1796875" customWidth="1"/>
    <col min="4087" max="4087" width="4" customWidth="1"/>
    <col min="4088" max="4088" width="16.6328125" customWidth="1"/>
    <col min="4089" max="4089" width="6.1796875" customWidth="1"/>
    <col min="4091" max="4091" width="6.36328125" customWidth="1"/>
    <col min="4092" max="4092" width="4" customWidth="1"/>
    <col min="4093" max="4093" width="22.26953125" customWidth="1"/>
    <col min="4094" max="4094" width="6.1796875" customWidth="1"/>
    <col min="4343" max="4343" width="4" customWidth="1"/>
    <col min="4344" max="4344" width="16.6328125" customWidth="1"/>
    <col min="4345" max="4345" width="6.1796875" customWidth="1"/>
    <col min="4347" max="4347" width="6.36328125" customWidth="1"/>
    <col min="4348" max="4348" width="4" customWidth="1"/>
    <col min="4349" max="4349" width="22.26953125" customWidth="1"/>
    <col min="4350" max="4350" width="6.1796875" customWidth="1"/>
    <col min="4599" max="4599" width="4" customWidth="1"/>
    <col min="4600" max="4600" width="16.6328125" customWidth="1"/>
    <col min="4601" max="4601" width="6.1796875" customWidth="1"/>
    <col min="4603" max="4603" width="6.36328125" customWidth="1"/>
    <col min="4604" max="4604" width="4" customWidth="1"/>
    <col min="4605" max="4605" width="22.26953125" customWidth="1"/>
    <col min="4606" max="4606" width="6.1796875" customWidth="1"/>
    <col min="4855" max="4855" width="4" customWidth="1"/>
    <col min="4856" max="4856" width="16.6328125" customWidth="1"/>
    <col min="4857" max="4857" width="6.1796875" customWidth="1"/>
    <col min="4859" max="4859" width="6.36328125" customWidth="1"/>
    <col min="4860" max="4860" width="4" customWidth="1"/>
    <col min="4861" max="4861" width="22.26953125" customWidth="1"/>
    <col min="4862" max="4862" width="6.1796875" customWidth="1"/>
    <col min="5111" max="5111" width="4" customWidth="1"/>
    <col min="5112" max="5112" width="16.6328125" customWidth="1"/>
    <col min="5113" max="5113" width="6.1796875" customWidth="1"/>
    <col min="5115" max="5115" width="6.36328125" customWidth="1"/>
    <col min="5116" max="5116" width="4" customWidth="1"/>
    <col min="5117" max="5117" width="22.26953125" customWidth="1"/>
    <col min="5118" max="5118" width="6.1796875" customWidth="1"/>
    <col min="5367" max="5367" width="4" customWidth="1"/>
    <col min="5368" max="5368" width="16.6328125" customWidth="1"/>
    <col min="5369" max="5369" width="6.1796875" customWidth="1"/>
    <col min="5371" max="5371" width="6.36328125" customWidth="1"/>
    <col min="5372" max="5372" width="4" customWidth="1"/>
    <col min="5373" max="5373" width="22.26953125" customWidth="1"/>
    <col min="5374" max="5374" width="6.1796875" customWidth="1"/>
    <col min="5623" max="5623" width="4" customWidth="1"/>
    <col min="5624" max="5624" width="16.6328125" customWidth="1"/>
    <col min="5625" max="5625" width="6.1796875" customWidth="1"/>
    <col min="5627" max="5627" width="6.36328125" customWidth="1"/>
    <col min="5628" max="5628" width="4" customWidth="1"/>
    <col min="5629" max="5629" width="22.26953125" customWidth="1"/>
    <col min="5630" max="5630" width="6.1796875" customWidth="1"/>
    <col min="5879" max="5879" width="4" customWidth="1"/>
    <col min="5880" max="5880" width="16.6328125" customWidth="1"/>
    <col min="5881" max="5881" width="6.1796875" customWidth="1"/>
    <col min="5883" max="5883" width="6.36328125" customWidth="1"/>
    <col min="5884" max="5884" width="4" customWidth="1"/>
    <col min="5885" max="5885" width="22.26953125" customWidth="1"/>
    <col min="5886" max="5886" width="6.1796875" customWidth="1"/>
    <col min="6135" max="6135" width="4" customWidth="1"/>
    <col min="6136" max="6136" width="16.6328125" customWidth="1"/>
    <col min="6137" max="6137" width="6.1796875" customWidth="1"/>
    <col min="6139" max="6139" width="6.36328125" customWidth="1"/>
    <col min="6140" max="6140" width="4" customWidth="1"/>
    <col min="6141" max="6141" width="22.26953125" customWidth="1"/>
    <col min="6142" max="6142" width="6.1796875" customWidth="1"/>
    <col min="6391" max="6391" width="4" customWidth="1"/>
    <col min="6392" max="6392" width="16.6328125" customWidth="1"/>
    <col min="6393" max="6393" width="6.1796875" customWidth="1"/>
    <col min="6395" max="6395" width="6.36328125" customWidth="1"/>
    <col min="6396" max="6396" width="4" customWidth="1"/>
    <col min="6397" max="6397" width="22.26953125" customWidth="1"/>
    <col min="6398" max="6398" width="6.1796875" customWidth="1"/>
    <col min="6647" max="6647" width="4" customWidth="1"/>
    <col min="6648" max="6648" width="16.6328125" customWidth="1"/>
    <col min="6649" max="6649" width="6.1796875" customWidth="1"/>
    <col min="6651" max="6651" width="6.36328125" customWidth="1"/>
    <col min="6652" max="6652" width="4" customWidth="1"/>
    <col min="6653" max="6653" width="22.26953125" customWidth="1"/>
    <col min="6654" max="6654" width="6.1796875" customWidth="1"/>
    <col min="6903" max="6903" width="4" customWidth="1"/>
    <col min="6904" max="6904" width="16.6328125" customWidth="1"/>
    <col min="6905" max="6905" width="6.1796875" customWidth="1"/>
    <col min="6907" max="6907" width="6.36328125" customWidth="1"/>
    <col min="6908" max="6908" width="4" customWidth="1"/>
    <col min="6909" max="6909" width="22.26953125" customWidth="1"/>
    <col min="6910" max="6910" width="6.1796875" customWidth="1"/>
    <col min="7159" max="7159" width="4" customWidth="1"/>
    <col min="7160" max="7160" width="16.6328125" customWidth="1"/>
    <col min="7161" max="7161" width="6.1796875" customWidth="1"/>
    <col min="7163" max="7163" width="6.36328125" customWidth="1"/>
    <col min="7164" max="7164" width="4" customWidth="1"/>
    <col min="7165" max="7165" width="22.26953125" customWidth="1"/>
    <col min="7166" max="7166" width="6.1796875" customWidth="1"/>
    <col min="7415" max="7415" width="4" customWidth="1"/>
    <col min="7416" max="7416" width="16.6328125" customWidth="1"/>
    <col min="7417" max="7417" width="6.1796875" customWidth="1"/>
    <col min="7419" max="7419" width="6.36328125" customWidth="1"/>
    <col min="7420" max="7420" width="4" customWidth="1"/>
    <col min="7421" max="7421" width="22.26953125" customWidth="1"/>
    <col min="7422" max="7422" width="6.1796875" customWidth="1"/>
    <col min="7671" max="7671" width="4" customWidth="1"/>
    <col min="7672" max="7672" width="16.6328125" customWidth="1"/>
    <col min="7673" max="7673" width="6.1796875" customWidth="1"/>
    <col min="7675" max="7675" width="6.36328125" customWidth="1"/>
    <col min="7676" max="7676" width="4" customWidth="1"/>
    <col min="7677" max="7677" width="22.26953125" customWidth="1"/>
    <col min="7678" max="7678" width="6.1796875" customWidth="1"/>
    <col min="7927" max="7927" width="4" customWidth="1"/>
    <col min="7928" max="7928" width="16.6328125" customWidth="1"/>
    <col min="7929" max="7929" width="6.1796875" customWidth="1"/>
    <col min="7931" max="7931" width="6.36328125" customWidth="1"/>
    <col min="7932" max="7932" width="4" customWidth="1"/>
    <col min="7933" max="7933" width="22.26953125" customWidth="1"/>
    <col min="7934" max="7934" width="6.1796875" customWidth="1"/>
    <col min="8183" max="8183" width="4" customWidth="1"/>
    <col min="8184" max="8184" width="16.6328125" customWidth="1"/>
    <col min="8185" max="8185" width="6.1796875" customWidth="1"/>
    <col min="8187" max="8187" width="6.36328125" customWidth="1"/>
    <col min="8188" max="8188" width="4" customWidth="1"/>
    <col min="8189" max="8189" width="22.26953125" customWidth="1"/>
    <col min="8190" max="8190" width="6.1796875" customWidth="1"/>
    <col min="8439" max="8439" width="4" customWidth="1"/>
    <col min="8440" max="8440" width="16.6328125" customWidth="1"/>
    <col min="8441" max="8441" width="6.1796875" customWidth="1"/>
    <col min="8443" max="8443" width="6.36328125" customWidth="1"/>
    <col min="8444" max="8444" width="4" customWidth="1"/>
    <col min="8445" max="8445" width="22.26953125" customWidth="1"/>
    <col min="8446" max="8446" width="6.1796875" customWidth="1"/>
    <col min="8695" max="8695" width="4" customWidth="1"/>
    <col min="8696" max="8696" width="16.6328125" customWidth="1"/>
    <col min="8697" max="8697" width="6.1796875" customWidth="1"/>
    <col min="8699" max="8699" width="6.36328125" customWidth="1"/>
    <col min="8700" max="8700" width="4" customWidth="1"/>
    <col min="8701" max="8701" width="22.26953125" customWidth="1"/>
    <col min="8702" max="8702" width="6.1796875" customWidth="1"/>
    <col min="8951" max="8951" width="4" customWidth="1"/>
    <col min="8952" max="8952" width="16.6328125" customWidth="1"/>
    <col min="8953" max="8953" width="6.1796875" customWidth="1"/>
    <col min="8955" max="8955" width="6.36328125" customWidth="1"/>
    <col min="8956" max="8956" width="4" customWidth="1"/>
    <col min="8957" max="8957" width="22.26953125" customWidth="1"/>
    <col min="8958" max="8958" width="6.1796875" customWidth="1"/>
    <col min="9207" max="9207" width="4" customWidth="1"/>
    <col min="9208" max="9208" width="16.6328125" customWidth="1"/>
    <col min="9209" max="9209" width="6.1796875" customWidth="1"/>
    <col min="9211" max="9211" width="6.36328125" customWidth="1"/>
    <col min="9212" max="9212" width="4" customWidth="1"/>
    <col min="9213" max="9213" width="22.26953125" customWidth="1"/>
    <col min="9214" max="9214" width="6.1796875" customWidth="1"/>
    <col min="9463" max="9463" width="4" customWidth="1"/>
    <col min="9464" max="9464" width="16.6328125" customWidth="1"/>
    <col min="9465" max="9465" width="6.1796875" customWidth="1"/>
    <col min="9467" max="9467" width="6.36328125" customWidth="1"/>
    <col min="9468" max="9468" width="4" customWidth="1"/>
    <col min="9469" max="9469" width="22.26953125" customWidth="1"/>
    <col min="9470" max="9470" width="6.1796875" customWidth="1"/>
    <col min="9719" max="9719" width="4" customWidth="1"/>
    <col min="9720" max="9720" width="16.6328125" customWidth="1"/>
    <col min="9721" max="9721" width="6.1796875" customWidth="1"/>
    <col min="9723" max="9723" width="6.36328125" customWidth="1"/>
    <col min="9724" max="9724" width="4" customWidth="1"/>
    <col min="9725" max="9725" width="22.26953125" customWidth="1"/>
    <col min="9726" max="9726" width="6.1796875" customWidth="1"/>
    <col min="9975" max="9975" width="4" customWidth="1"/>
    <col min="9976" max="9976" width="16.6328125" customWidth="1"/>
    <col min="9977" max="9977" width="6.1796875" customWidth="1"/>
    <col min="9979" max="9979" width="6.36328125" customWidth="1"/>
    <col min="9980" max="9980" width="4" customWidth="1"/>
    <col min="9981" max="9981" width="22.26953125" customWidth="1"/>
    <col min="9982" max="9982" width="6.1796875" customWidth="1"/>
    <col min="10231" max="10231" width="4" customWidth="1"/>
    <col min="10232" max="10232" width="16.6328125" customWidth="1"/>
    <col min="10233" max="10233" width="6.1796875" customWidth="1"/>
    <col min="10235" max="10235" width="6.36328125" customWidth="1"/>
    <col min="10236" max="10236" width="4" customWidth="1"/>
    <col min="10237" max="10237" width="22.26953125" customWidth="1"/>
    <col min="10238" max="10238" width="6.1796875" customWidth="1"/>
    <col min="10487" max="10487" width="4" customWidth="1"/>
    <col min="10488" max="10488" width="16.6328125" customWidth="1"/>
    <col min="10489" max="10489" width="6.1796875" customWidth="1"/>
    <col min="10491" max="10491" width="6.36328125" customWidth="1"/>
    <col min="10492" max="10492" width="4" customWidth="1"/>
    <col min="10493" max="10493" width="22.26953125" customWidth="1"/>
    <col min="10494" max="10494" width="6.1796875" customWidth="1"/>
    <col min="10743" max="10743" width="4" customWidth="1"/>
    <col min="10744" max="10744" width="16.6328125" customWidth="1"/>
    <col min="10745" max="10745" width="6.1796875" customWidth="1"/>
    <col min="10747" max="10747" width="6.36328125" customWidth="1"/>
    <col min="10748" max="10748" width="4" customWidth="1"/>
    <col min="10749" max="10749" width="22.26953125" customWidth="1"/>
    <col min="10750" max="10750" width="6.1796875" customWidth="1"/>
    <col min="10999" max="10999" width="4" customWidth="1"/>
    <col min="11000" max="11000" width="16.6328125" customWidth="1"/>
    <col min="11001" max="11001" width="6.1796875" customWidth="1"/>
    <col min="11003" max="11003" width="6.36328125" customWidth="1"/>
    <col min="11004" max="11004" width="4" customWidth="1"/>
    <col min="11005" max="11005" width="22.26953125" customWidth="1"/>
    <col min="11006" max="11006" width="6.1796875" customWidth="1"/>
    <col min="11255" max="11255" width="4" customWidth="1"/>
    <col min="11256" max="11256" width="16.6328125" customWidth="1"/>
    <col min="11257" max="11257" width="6.1796875" customWidth="1"/>
    <col min="11259" max="11259" width="6.36328125" customWidth="1"/>
    <col min="11260" max="11260" width="4" customWidth="1"/>
    <col min="11261" max="11261" width="22.26953125" customWidth="1"/>
    <col min="11262" max="11262" width="6.1796875" customWidth="1"/>
    <col min="11511" max="11511" width="4" customWidth="1"/>
    <col min="11512" max="11512" width="16.6328125" customWidth="1"/>
    <col min="11513" max="11513" width="6.1796875" customWidth="1"/>
    <col min="11515" max="11515" width="6.36328125" customWidth="1"/>
    <col min="11516" max="11516" width="4" customWidth="1"/>
    <col min="11517" max="11517" width="22.26953125" customWidth="1"/>
    <col min="11518" max="11518" width="6.1796875" customWidth="1"/>
    <col min="11767" max="11767" width="4" customWidth="1"/>
    <col min="11768" max="11768" width="16.6328125" customWidth="1"/>
    <col min="11769" max="11769" width="6.1796875" customWidth="1"/>
    <col min="11771" max="11771" width="6.36328125" customWidth="1"/>
    <col min="11772" max="11772" width="4" customWidth="1"/>
    <col min="11773" max="11773" width="22.26953125" customWidth="1"/>
    <col min="11774" max="11774" width="6.1796875" customWidth="1"/>
    <col min="12023" max="12023" width="4" customWidth="1"/>
    <col min="12024" max="12024" width="16.6328125" customWidth="1"/>
    <col min="12025" max="12025" width="6.1796875" customWidth="1"/>
    <col min="12027" max="12027" width="6.36328125" customWidth="1"/>
    <col min="12028" max="12028" width="4" customWidth="1"/>
    <col min="12029" max="12029" width="22.26953125" customWidth="1"/>
    <col min="12030" max="12030" width="6.1796875" customWidth="1"/>
    <col min="12279" max="12279" width="4" customWidth="1"/>
    <col min="12280" max="12280" width="16.6328125" customWidth="1"/>
    <col min="12281" max="12281" width="6.1796875" customWidth="1"/>
    <col min="12283" max="12283" width="6.36328125" customWidth="1"/>
    <col min="12284" max="12284" width="4" customWidth="1"/>
    <col min="12285" max="12285" width="22.26953125" customWidth="1"/>
    <col min="12286" max="12286" width="6.1796875" customWidth="1"/>
    <col min="12535" max="12535" width="4" customWidth="1"/>
    <col min="12536" max="12536" width="16.6328125" customWidth="1"/>
    <col min="12537" max="12537" width="6.1796875" customWidth="1"/>
    <col min="12539" max="12539" width="6.36328125" customWidth="1"/>
    <col min="12540" max="12540" width="4" customWidth="1"/>
    <col min="12541" max="12541" width="22.26953125" customWidth="1"/>
    <col min="12542" max="12542" width="6.1796875" customWidth="1"/>
    <col min="12791" max="12791" width="4" customWidth="1"/>
    <col min="12792" max="12792" width="16.6328125" customWidth="1"/>
    <col min="12793" max="12793" width="6.1796875" customWidth="1"/>
    <col min="12795" max="12795" width="6.36328125" customWidth="1"/>
    <col min="12796" max="12796" width="4" customWidth="1"/>
    <col min="12797" max="12797" width="22.26953125" customWidth="1"/>
    <col min="12798" max="12798" width="6.1796875" customWidth="1"/>
    <col min="13047" max="13047" width="4" customWidth="1"/>
    <col min="13048" max="13048" width="16.6328125" customWidth="1"/>
    <col min="13049" max="13049" width="6.1796875" customWidth="1"/>
    <col min="13051" max="13051" width="6.36328125" customWidth="1"/>
    <col min="13052" max="13052" width="4" customWidth="1"/>
    <col min="13053" max="13053" width="22.26953125" customWidth="1"/>
    <col min="13054" max="13054" width="6.1796875" customWidth="1"/>
    <col min="13303" max="13303" width="4" customWidth="1"/>
    <col min="13304" max="13304" width="16.6328125" customWidth="1"/>
    <col min="13305" max="13305" width="6.1796875" customWidth="1"/>
    <col min="13307" max="13307" width="6.36328125" customWidth="1"/>
    <col min="13308" max="13308" width="4" customWidth="1"/>
    <col min="13309" max="13309" width="22.26953125" customWidth="1"/>
    <col min="13310" max="13310" width="6.1796875" customWidth="1"/>
    <col min="13559" max="13559" width="4" customWidth="1"/>
    <col min="13560" max="13560" width="16.6328125" customWidth="1"/>
    <col min="13561" max="13561" width="6.1796875" customWidth="1"/>
    <col min="13563" max="13563" width="6.36328125" customWidth="1"/>
    <col min="13564" max="13564" width="4" customWidth="1"/>
    <col min="13565" max="13565" width="22.26953125" customWidth="1"/>
    <col min="13566" max="13566" width="6.1796875" customWidth="1"/>
    <col min="13815" max="13815" width="4" customWidth="1"/>
    <col min="13816" max="13816" width="16.6328125" customWidth="1"/>
    <col min="13817" max="13817" width="6.1796875" customWidth="1"/>
    <col min="13819" max="13819" width="6.36328125" customWidth="1"/>
    <col min="13820" max="13820" width="4" customWidth="1"/>
    <col min="13821" max="13821" width="22.26953125" customWidth="1"/>
    <col min="13822" max="13822" width="6.1796875" customWidth="1"/>
    <col min="14071" max="14071" width="4" customWidth="1"/>
    <col min="14072" max="14072" width="16.6328125" customWidth="1"/>
    <col min="14073" max="14073" width="6.1796875" customWidth="1"/>
    <col min="14075" max="14075" width="6.36328125" customWidth="1"/>
    <col min="14076" max="14076" width="4" customWidth="1"/>
    <col min="14077" max="14077" width="22.26953125" customWidth="1"/>
    <col min="14078" max="14078" width="6.1796875" customWidth="1"/>
    <col min="14327" max="14327" width="4" customWidth="1"/>
    <col min="14328" max="14328" width="16.6328125" customWidth="1"/>
    <col min="14329" max="14329" width="6.1796875" customWidth="1"/>
    <col min="14331" max="14331" width="6.36328125" customWidth="1"/>
    <col min="14332" max="14332" width="4" customWidth="1"/>
    <col min="14333" max="14333" width="22.26953125" customWidth="1"/>
    <col min="14334" max="14334" width="6.1796875" customWidth="1"/>
    <col min="14583" max="14583" width="4" customWidth="1"/>
    <col min="14584" max="14584" width="16.6328125" customWidth="1"/>
    <col min="14585" max="14585" width="6.1796875" customWidth="1"/>
    <col min="14587" max="14587" width="6.36328125" customWidth="1"/>
    <col min="14588" max="14588" width="4" customWidth="1"/>
    <col min="14589" max="14589" width="22.26953125" customWidth="1"/>
    <col min="14590" max="14590" width="6.1796875" customWidth="1"/>
    <col min="14839" max="14839" width="4" customWidth="1"/>
    <col min="14840" max="14840" width="16.6328125" customWidth="1"/>
    <col min="14841" max="14841" width="6.1796875" customWidth="1"/>
    <col min="14843" max="14843" width="6.36328125" customWidth="1"/>
    <col min="14844" max="14844" width="4" customWidth="1"/>
    <col min="14845" max="14845" width="22.26953125" customWidth="1"/>
    <col min="14846" max="14846" width="6.1796875" customWidth="1"/>
    <col min="15095" max="15095" width="4" customWidth="1"/>
    <col min="15096" max="15096" width="16.6328125" customWidth="1"/>
    <col min="15097" max="15097" width="6.1796875" customWidth="1"/>
    <col min="15099" max="15099" width="6.36328125" customWidth="1"/>
    <col min="15100" max="15100" width="4" customWidth="1"/>
    <col min="15101" max="15101" width="22.26953125" customWidth="1"/>
    <col min="15102" max="15102" width="6.1796875" customWidth="1"/>
    <col min="15351" max="15351" width="4" customWidth="1"/>
    <col min="15352" max="15352" width="16.6328125" customWidth="1"/>
    <col min="15353" max="15353" width="6.1796875" customWidth="1"/>
    <col min="15355" max="15355" width="6.36328125" customWidth="1"/>
    <col min="15356" max="15356" width="4" customWidth="1"/>
    <col min="15357" max="15357" width="22.26953125" customWidth="1"/>
    <col min="15358" max="15358" width="6.1796875" customWidth="1"/>
    <col min="15607" max="15607" width="4" customWidth="1"/>
    <col min="15608" max="15608" width="16.6328125" customWidth="1"/>
    <col min="15609" max="15609" width="6.1796875" customWidth="1"/>
    <col min="15611" max="15611" width="6.36328125" customWidth="1"/>
    <col min="15612" max="15612" width="4" customWidth="1"/>
    <col min="15613" max="15613" width="22.26953125" customWidth="1"/>
    <col min="15614" max="15614" width="6.1796875" customWidth="1"/>
    <col min="15863" max="15863" width="4" customWidth="1"/>
    <col min="15864" max="15864" width="16.6328125" customWidth="1"/>
    <col min="15865" max="15865" width="6.1796875" customWidth="1"/>
    <col min="15867" max="15867" width="6.36328125" customWidth="1"/>
    <col min="15868" max="15868" width="4" customWidth="1"/>
    <col min="15869" max="15869" width="22.26953125" customWidth="1"/>
    <col min="15870" max="15870" width="6.1796875" customWidth="1"/>
    <col min="16119" max="16119" width="4" customWidth="1"/>
    <col min="16120" max="16120" width="16.6328125" customWidth="1"/>
    <col min="16121" max="16121" width="6.1796875" customWidth="1"/>
    <col min="16123" max="16123" width="6.36328125" customWidth="1"/>
    <col min="16124" max="16124" width="4" customWidth="1"/>
    <col min="16125" max="16125" width="22.26953125" customWidth="1"/>
    <col min="16126" max="16126" width="6.1796875" customWidth="1"/>
  </cols>
  <sheetData>
    <row r="1" spans="1:9" ht="18">
      <c r="B1" s="139" t="s">
        <v>120</v>
      </c>
    </row>
    <row r="2" spans="1:9" ht="10.5" customHeight="1" thickBot="1">
      <c r="B2" s="139"/>
    </row>
    <row r="3" spans="1:9" ht="16.5" customHeight="1">
      <c r="A3" s="158" t="s">
        <v>86</v>
      </c>
      <c r="B3" s="141" t="s">
        <v>6</v>
      </c>
      <c r="C3" s="142" t="s">
        <v>58</v>
      </c>
      <c r="D3" s="143">
        <v>1.5972222222222221E-3</v>
      </c>
      <c r="F3" s="158" t="s">
        <v>86</v>
      </c>
      <c r="G3" s="144" t="s">
        <v>15</v>
      </c>
      <c r="H3" s="142" t="s">
        <v>62</v>
      </c>
      <c r="I3" s="143">
        <v>1.9965277777777781E-3</v>
      </c>
    </row>
    <row r="4" spans="1:9" ht="16.5" customHeight="1">
      <c r="A4" s="155" t="s">
        <v>87</v>
      </c>
      <c r="B4" s="146" t="s">
        <v>4</v>
      </c>
      <c r="C4" s="147" t="s">
        <v>51</v>
      </c>
      <c r="D4" s="148">
        <v>1.6655092592592592E-3</v>
      </c>
      <c r="E4" s="16"/>
      <c r="F4" s="155" t="s">
        <v>87</v>
      </c>
      <c r="G4" s="151" t="s">
        <v>14</v>
      </c>
      <c r="H4" s="147" t="s">
        <v>54</v>
      </c>
      <c r="I4" s="148">
        <v>2.0451388888888893E-3</v>
      </c>
    </row>
    <row r="5" spans="1:9" ht="16.5" customHeight="1">
      <c r="A5" s="155" t="s">
        <v>88</v>
      </c>
      <c r="B5" s="151" t="s">
        <v>37</v>
      </c>
      <c r="C5" s="147" t="s">
        <v>56</v>
      </c>
      <c r="D5" s="148">
        <v>1.6724537037037036E-3</v>
      </c>
      <c r="E5" s="16"/>
      <c r="F5" s="155" t="s">
        <v>88</v>
      </c>
      <c r="G5" s="151" t="s">
        <v>20</v>
      </c>
      <c r="H5" s="147" t="s">
        <v>51</v>
      </c>
      <c r="I5" s="148">
        <v>2.1099537037037037E-3</v>
      </c>
    </row>
    <row r="6" spans="1:9" ht="16.5" customHeight="1">
      <c r="A6" s="155" t="s">
        <v>89</v>
      </c>
      <c r="B6" s="146" t="s">
        <v>22</v>
      </c>
      <c r="C6" s="147" t="s">
        <v>59</v>
      </c>
      <c r="D6" s="148">
        <v>1.675925925925926E-3</v>
      </c>
      <c r="E6" s="16"/>
      <c r="F6" s="155" t="s">
        <v>89</v>
      </c>
      <c r="G6" s="151" t="s">
        <v>1</v>
      </c>
      <c r="H6" s="147" t="s">
        <v>55</v>
      </c>
      <c r="I6" s="148">
        <v>2.1365740740740742E-3</v>
      </c>
    </row>
    <row r="7" spans="1:9" ht="16.5" customHeight="1">
      <c r="A7" s="155" t="s">
        <v>90</v>
      </c>
      <c r="B7" s="159" t="s">
        <v>44</v>
      </c>
      <c r="C7" s="147" t="s">
        <v>51</v>
      </c>
      <c r="D7" s="148">
        <v>1.7025462962962964E-3</v>
      </c>
      <c r="E7" s="16"/>
      <c r="F7" s="155" t="s">
        <v>90</v>
      </c>
      <c r="G7" s="151" t="s">
        <v>32</v>
      </c>
      <c r="H7" s="147" t="s">
        <v>67</v>
      </c>
      <c r="I7" s="148">
        <v>2.1493055555555558E-3</v>
      </c>
    </row>
    <row r="8" spans="1:9" ht="16.5" customHeight="1">
      <c r="A8" s="155" t="s">
        <v>91</v>
      </c>
      <c r="B8" s="151" t="s">
        <v>19</v>
      </c>
      <c r="C8" s="147" t="s">
        <v>65</v>
      </c>
      <c r="D8" s="148">
        <v>1.7083333333333334E-3</v>
      </c>
      <c r="E8" s="16"/>
      <c r="F8" s="155" t="s">
        <v>91</v>
      </c>
      <c r="G8" s="151" t="s">
        <v>3</v>
      </c>
      <c r="H8" s="147" t="s">
        <v>52</v>
      </c>
      <c r="I8" s="148">
        <v>2.1539351851851854E-3</v>
      </c>
    </row>
    <row r="9" spans="1:9" ht="16.5" customHeight="1">
      <c r="A9" s="155" t="s">
        <v>92</v>
      </c>
      <c r="B9" s="146" t="s">
        <v>0</v>
      </c>
      <c r="C9" s="147" t="s">
        <v>55</v>
      </c>
      <c r="D9" s="148">
        <v>1.7164351851851852E-3</v>
      </c>
      <c r="E9" s="16"/>
      <c r="F9" s="155" t="s">
        <v>92</v>
      </c>
      <c r="G9" s="151" t="s">
        <v>27</v>
      </c>
      <c r="H9" s="160" t="s">
        <v>2</v>
      </c>
      <c r="I9" s="148">
        <v>2.170138888888889E-3</v>
      </c>
    </row>
    <row r="10" spans="1:9" ht="16.5" customHeight="1">
      <c r="A10" s="155" t="s">
        <v>93</v>
      </c>
      <c r="B10" s="151" t="s">
        <v>46</v>
      </c>
      <c r="C10" s="147" t="s">
        <v>64</v>
      </c>
      <c r="D10" s="148">
        <v>1.7222222222222222E-3</v>
      </c>
      <c r="E10" s="16"/>
      <c r="F10" s="155" t="s">
        <v>93</v>
      </c>
      <c r="G10" s="151" t="s">
        <v>10</v>
      </c>
      <c r="H10" s="147" t="s">
        <v>53</v>
      </c>
      <c r="I10" s="148">
        <v>2.1840277777777778E-3</v>
      </c>
    </row>
    <row r="11" spans="1:9" ht="16.5" customHeight="1">
      <c r="A11" s="155" t="s">
        <v>94</v>
      </c>
      <c r="B11" s="159" t="s">
        <v>34</v>
      </c>
      <c r="C11" s="147" t="s">
        <v>53</v>
      </c>
      <c r="D11" s="148">
        <v>1.7291666666666668E-3</v>
      </c>
      <c r="E11" s="16"/>
      <c r="F11" s="155" t="s">
        <v>94</v>
      </c>
      <c r="G11" s="151" t="s">
        <v>35</v>
      </c>
      <c r="H11" s="147" t="s">
        <v>68</v>
      </c>
      <c r="I11" s="148">
        <v>2.2372685185185186E-3</v>
      </c>
    </row>
    <row r="12" spans="1:9" ht="16.5" customHeight="1">
      <c r="A12" s="155" t="s">
        <v>95</v>
      </c>
      <c r="B12" s="151" t="s">
        <v>30</v>
      </c>
      <c r="C12" s="147" t="s">
        <v>2</v>
      </c>
      <c r="D12" s="148">
        <v>1.738425925925926E-3</v>
      </c>
      <c r="E12" s="16"/>
      <c r="F12" s="155" t="s">
        <v>95</v>
      </c>
      <c r="G12" s="151" t="s">
        <v>18</v>
      </c>
      <c r="H12" s="147" t="s">
        <v>52</v>
      </c>
      <c r="I12" s="148">
        <v>2.2858796296296295E-3</v>
      </c>
    </row>
    <row r="13" spans="1:9" ht="16.5" customHeight="1">
      <c r="A13" s="155" t="s">
        <v>96</v>
      </c>
      <c r="B13" s="151" t="s">
        <v>9</v>
      </c>
      <c r="C13" s="147" t="s">
        <v>59</v>
      </c>
      <c r="D13" s="148">
        <v>1.7395833333333332E-3</v>
      </c>
      <c r="E13" s="16"/>
      <c r="F13" s="155" t="s">
        <v>96</v>
      </c>
      <c r="G13" s="151" t="s">
        <v>29</v>
      </c>
      <c r="H13" s="147" t="s">
        <v>57</v>
      </c>
      <c r="I13" s="148">
        <v>2.3020833333333335E-3</v>
      </c>
    </row>
    <row r="14" spans="1:9" ht="16.5" customHeight="1">
      <c r="A14" s="155" t="s">
        <v>97</v>
      </c>
      <c r="B14" s="151" t="s">
        <v>13</v>
      </c>
      <c r="C14" s="147" t="s">
        <v>59</v>
      </c>
      <c r="D14" s="148">
        <v>1.75E-3</v>
      </c>
      <c r="E14" s="16"/>
      <c r="F14" s="155" t="s">
        <v>97</v>
      </c>
      <c r="G14" s="151" t="s">
        <v>7</v>
      </c>
      <c r="H14" s="147" t="s">
        <v>52</v>
      </c>
      <c r="I14" s="148">
        <v>2.3206018518518519E-3</v>
      </c>
    </row>
    <row r="15" spans="1:9" ht="16.5" customHeight="1">
      <c r="A15" s="156" t="s">
        <v>98</v>
      </c>
      <c r="B15" s="151" t="s">
        <v>23</v>
      </c>
      <c r="C15" s="147" t="s">
        <v>51</v>
      </c>
      <c r="D15" s="148">
        <v>1.765046296296296E-3</v>
      </c>
      <c r="E15" s="16"/>
      <c r="F15" s="156" t="s">
        <v>98</v>
      </c>
      <c r="G15" s="151" t="s">
        <v>5</v>
      </c>
      <c r="H15" s="147" t="s">
        <v>52</v>
      </c>
      <c r="I15" s="148">
        <v>2.3263888888888887E-3</v>
      </c>
    </row>
    <row r="16" spans="1:9" ht="16.5" customHeight="1">
      <c r="A16" s="156" t="s">
        <v>99</v>
      </c>
      <c r="B16" s="151" t="s">
        <v>26</v>
      </c>
      <c r="C16" s="147" t="s">
        <v>52</v>
      </c>
      <c r="D16" s="148">
        <v>1.7685185185185184E-3</v>
      </c>
      <c r="E16" s="16"/>
      <c r="F16" s="156" t="s">
        <v>99</v>
      </c>
      <c r="G16" s="151" t="s">
        <v>17</v>
      </c>
      <c r="H16" s="147" t="s">
        <v>53</v>
      </c>
      <c r="I16" s="148">
        <v>2.4027777777777776E-3</v>
      </c>
    </row>
    <row r="17" spans="1:9" ht="16.5" customHeight="1">
      <c r="A17" s="156" t="s">
        <v>100</v>
      </c>
      <c r="B17" s="159" t="s">
        <v>21</v>
      </c>
      <c r="C17" s="147" t="s">
        <v>61</v>
      </c>
      <c r="D17" s="148">
        <v>1.7708333333333332E-3</v>
      </c>
      <c r="E17" s="16"/>
      <c r="F17" s="156" t="s">
        <v>100</v>
      </c>
      <c r="G17" s="151" t="s">
        <v>41</v>
      </c>
      <c r="H17" s="147" t="s">
        <v>56</v>
      </c>
      <c r="I17" s="148">
        <v>2.460648148148148E-3</v>
      </c>
    </row>
    <row r="18" spans="1:9" ht="16.5" customHeight="1">
      <c r="A18" s="156" t="s">
        <v>101</v>
      </c>
      <c r="B18" s="161" t="s">
        <v>39</v>
      </c>
      <c r="C18" s="160" t="s">
        <v>57</v>
      </c>
      <c r="D18" s="148">
        <v>1.7743055555555552E-3</v>
      </c>
      <c r="E18" s="16"/>
    </row>
    <row r="19" spans="1:9" ht="16.5" customHeight="1">
      <c r="A19" s="156" t="s">
        <v>102</v>
      </c>
      <c r="B19" s="151" t="s">
        <v>36</v>
      </c>
      <c r="C19" s="147" t="s">
        <v>52</v>
      </c>
      <c r="D19" s="148">
        <v>1.7986111111111111E-3</v>
      </c>
      <c r="E19" s="16"/>
    </row>
    <row r="20" spans="1:9" ht="16.5" customHeight="1">
      <c r="A20" s="156" t="s">
        <v>103</v>
      </c>
      <c r="B20" s="151" t="s">
        <v>24</v>
      </c>
      <c r="C20" s="147" t="s">
        <v>65</v>
      </c>
      <c r="D20" s="148">
        <v>1.8043981481481481E-3</v>
      </c>
      <c r="E20" s="16"/>
    </row>
    <row r="21" spans="1:9" ht="16.5" customHeight="1">
      <c r="A21" s="156" t="s">
        <v>104</v>
      </c>
      <c r="B21" s="151" t="s">
        <v>28</v>
      </c>
      <c r="C21" s="147" t="s">
        <v>59</v>
      </c>
      <c r="D21" s="148">
        <v>1.8090277777777777E-3</v>
      </c>
      <c r="E21" s="16"/>
    </row>
    <row r="22" spans="1:9" ht="16.5" customHeight="1">
      <c r="A22" s="156" t="s">
        <v>105</v>
      </c>
      <c r="B22" s="151" t="s">
        <v>38</v>
      </c>
      <c r="C22" s="147" t="s">
        <v>2</v>
      </c>
      <c r="D22" s="148">
        <v>1.8124999999999999E-3</v>
      </c>
      <c r="E22" s="16"/>
    </row>
    <row r="23" spans="1:9" ht="16.5" customHeight="1">
      <c r="A23" s="155" t="s">
        <v>106</v>
      </c>
      <c r="B23" s="159" t="s">
        <v>45</v>
      </c>
      <c r="C23" s="147" t="s">
        <v>62</v>
      </c>
      <c r="D23" s="148">
        <v>1.8136574074074077E-3</v>
      </c>
      <c r="E23" s="16"/>
    </row>
    <row r="24" spans="1:9" ht="16.5" customHeight="1">
      <c r="A24" s="155" t="s">
        <v>107</v>
      </c>
      <c r="B24" s="151" t="s">
        <v>31</v>
      </c>
      <c r="C24" s="147" t="s">
        <v>63</v>
      </c>
      <c r="D24" s="148">
        <v>1.8206018518518519E-3</v>
      </c>
    </row>
    <row r="25" spans="1:9" ht="16.5" customHeight="1">
      <c r="A25" s="155" t="s">
        <v>110</v>
      </c>
      <c r="B25" s="151" t="s">
        <v>16</v>
      </c>
      <c r="C25" s="147" t="s">
        <v>52</v>
      </c>
      <c r="D25" s="148">
        <v>1.8275462962962965E-3</v>
      </c>
    </row>
    <row r="26" spans="1:9" ht="16.5" customHeight="1">
      <c r="A26" s="155" t="s">
        <v>111</v>
      </c>
      <c r="B26" s="151" t="s">
        <v>47</v>
      </c>
      <c r="C26" s="147" t="s">
        <v>55</v>
      </c>
      <c r="D26" s="148">
        <v>1.8356481481481481E-3</v>
      </c>
    </row>
    <row r="27" spans="1:9" ht="16.5" customHeight="1">
      <c r="A27" s="155" t="s">
        <v>112</v>
      </c>
      <c r="B27" s="151" t="s">
        <v>11</v>
      </c>
      <c r="C27" s="147" t="s">
        <v>60</v>
      </c>
      <c r="D27" s="148">
        <v>1.8483796296296295E-3</v>
      </c>
    </row>
    <row r="28" spans="1:9" ht="16.5" customHeight="1">
      <c r="A28" s="155" t="s">
        <v>113</v>
      </c>
      <c r="B28" s="151" t="s">
        <v>8</v>
      </c>
      <c r="C28" s="147" t="s">
        <v>2</v>
      </c>
      <c r="D28" s="148">
        <v>1.8541666666666665E-3</v>
      </c>
    </row>
    <row r="29" spans="1:9" ht="16.5" customHeight="1">
      <c r="A29" s="156" t="s">
        <v>114</v>
      </c>
      <c r="B29" s="151" t="s">
        <v>43</v>
      </c>
      <c r="C29" s="147" t="s">
        <v>51</v>
      </c>
      <c r="D29" s="148">
        <v>1.8599537037037037E-3</v>
      </c>
    </row>
    <row r="30" spans="1:9" ht="16.5" customHeight="1">
      <c r="A30" s="156" t="s">
        <v>115</v>
      </c>
      <c r="B30" s="151" t="s">
        <v>25</v>
      </c>
      <c r="C30" s="147" t="s">
        <v>53</v>
      </c>
      <c r="D30" s="148">
        <v>1.8854166666666665E-3</v>
      </c>
    </row>
    <row r="31" spans="1:9" ht="16.5" customHeight="1">
      <c r="A31" s="156" t="s">
        <v>116</v>
      </c>
      <c r="B31" s="159" t="s">
        <v>40</v>
      </c>
      <c r="C31" s="147" t="s">
        <v>57</v>
      </c>
      <c r="D31" s="148">
        <v>1.9247685185185184E-3</v>
      </c>
    </row>
    <row r="32" spans="1:9" ht="16.5" customHeight="1">
      <c r="A32" s="156" t="s">
        <v>117</v>
      </c>
      <c r="B32" s="151" t="s">
        <v>42</v>
      </c>
      <c r="C32" s="147" t="s">
        <v>63</v>
      </c>
      <c r="D32" s="148">
        <v>1.9363425925925926E-3</v>
      </c>
    </row>
    <row r="33" spans="1:4" ht="16.5" customHeight="1">
      <c r="A33" s="156" t="s">
        <v>118</v>
      </c>
      <c r="B33" s="159" t="s">
        <v>49</v>
      </c>
      <c r="C33" s="147" t="s">
        <v>53</v>
      </c>
      <c r="D33" s="148">
        <v>1.945601851851852E-3</v>
      </c>
    </row>
    <row r="34" spans="1:4" ht="16.5" customHeight="1">
      <c r="A34" s="156" t="s">
        <v>122</v>
      </c>
      <c r="B34" s="151" t="s">
        <v>48</v>
      </c>
      <c r="C34" s="147" t="s">
        <v>55</v>
      </c>
      <c r="D34" s="148">
        <v>2.127314814814815E-3</v>
      </c>
    </row>
    <row r="35" spans="1:4" ht="16.5" customHeight="1" thickBot="1">
      <c r="A35" s="157" t="s">
        <v>123</v>
      </c>
      <c r="B35" s="152" t="s">
        <v>50</v>
      </c>
      <c r="C35" s="153" t="s">
        <v>67</v>
      </c>
      <c r="D35" s="154">
        <v>2.3032407407407407E-3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A24" sqref="A24"/>
    </sheetView>
  </sheetViews>
  <sheetFormatPr defaultRowHeight="14.5"/>
  <cols>
    <col min="1" max="1" width="4" customWidth="1"/>
    <col min="2" max="2" width="17.1796875" customWidth="1"/>
    <col min="3" max="3" width="5.6328125" customWidth="1"/>
    <col min="5" max="5" width="5.6328125" customWidth="1"/>
    <col min="6" max="6" width="4.54296875" customWidth="1"/>
    <col min="7" max="7" width="22.453125" customWidth="1"/>
    <col min="8" max="8" width="5.6328125" customWidth="1"/>
    <col min="243" max="243" width="4" customWidth="1"/>
    <col min="244" max="244" width="17.1796875" customWidth="1"/>
    <col min="245" max="245" width="5.6328125" customWidth="1"/>
    <col min="247" max="247" width="5.6328125" customWidth="1"/>
    <col min="248" max="248" width="4.54296875" customWidth="1"/>
    <col min="249" max="249" width="22.453125" customWidth="1"/>
    <col min="250" max="250" width="5.6328125" customWidth="1"/>
    <col min="499" max="499" width="4" customWidth="1"/>
    <col min="500" max="500" width="17.1796875" customWidth="1"/>
    <col min="501" max="501" width="5.6328125" customWidth="1"/>
    <col min="503" max="503" width="5.6328125" customWidth="1"/>
    <col min="504" max="504" width="4.54296875" customWidth="1"/>
    <col min="505" max="505" width="22.453125" customWidth="1"/>
    <col min="506" max="506" width="5.6328125" customWidth="1"/>
    <col min="755" max="755" width="4" customWidth="1"/>
    <col min="756" max="756" width="17.1796875" customWidth="1"/>
    <col min="757" max="757" width="5.6328125" customWidth="1"/>
    <col min="759" max="759" width="5.6328125" customWidth="1"/>
    <col min="760" max="760" width="4.54296875" customWidth="1"/>
    <col min="761" max="761" width="22.453125" customWidth="1"/>
    <col min="762" max="762" width="5.6328125" customWidth="1"/>
    <col min="1011" max="1011" width="4" customWidth="1"/>
    <col min="1012" max="1012" width="17.1796875" customWidth="1"/>
    <col min="1013" max="1013" width="5.6328125" customWidth="1"/>
    <col min="1015" max="1015" width="5.6328125" customWidth="1"/>
    <col min="1016" max="1016" width="4.54296875" customWidth="1"/>
    <col min="1017" max="1017" width="22.453125" customWidth="1"/>
    <col min="1018" max="1018" width="5.6328125" customWidth="1"/>
    <col min="1267" max="1267" width="4" customWidth="1"/>
    <col min="1268" max="1268" width="17.1796875" customWidth="1"/>
    <col min="1269" max="1269" width="5.6328125" customWidth="1"/>
    <col min="1271" max="1271" width="5.6328125" customWidth="1"/>
    <col min="1272" max="1272" width="4.54296875" customWidth="1"/>
    <col min="1273" max="1273" width="22.453125" customWidth="1"/>
    <col min="1274" max="1274" width="5.6328125" customWidth="1"/>
    <col min="1523" max="1523" width="4" customWidth="1"/>
    <col min="1524" max="1524" width="17.1796875" customWidth="1"/>
    <col min="1525" max="1525" width="5.6328125" customWidth="1"/>
    <col min="1527" max="1527" width="5.6328125" customWidth="1"/>
    <col min="1528" max="1528" width="4.54296875" customWidth="1"/>
    <col min="1529" max="1529" width="22.453125" customWidth="1"/>
    <col min="1530" max="1530" width="5.6328125" customWidth="1"/>
    <col min="1779" max="1779" width="4" customWidth="1"/>
    <col min="1780" max="1780" width="17.1796875" customWidth="1"/>
    <col min="1781" max="1781" width="5.6328125" customWidth="1"/>
    <col min="1783" max="1783" width="5.6328125" customWidth="1"/>
    <col min="1784" max="1784" width="4.54296875" customWidth="1"/>
    <col min="1785" max="1785" width="22.453125" customWidth="1"/>
    <col min="1786" max="1786" width="5.6328125" customWidth="1"/>
    <col min="2035" max="2035" width="4" customWidth="1"/>
    <col min="2036" max="2036" width="17.1796875" customWidth="1"/>
    <col min="2037" max="2037" width="5.6328125" customWidth="1"/>
    <col min="2039" max="2039" width="5.6328125" customWidth="1"/>
    <col min="2040" max="2040" width="4.54296875" customWidth="1"/>
    <col min="2041" max="2041" width="22.453125" customWidth="1"/>
    <col min="2042" max="2042" width="5.6328125" customWidth="1"/>
    <col min="2291" max="2291" width="4" customWidth="1"/>
    <col min="2292" max="2292" width="17.1796875" customWidth="1"/>
    <col min="2293" max="2293" width="5.6328125" customWidth="1"/>
    <col min="2295" max="2295" width="5.6328125" customWidth="1"/>
    <col min="2296" max="2296" width="4.54296875" customWidth="1"/>
    <col min="2297" max="2297" width="22.453125" customWidth="1"/>
    <col min="2298" max="2298" width="5.6328125" customWidth="1"/>
    <col min="2547" max="2547" width="4" customWidth="1"/>
    <col min="2548" max="2548" width="17.1796875" customWidth="1"/>
    <col min="2549" max="2549" width="5.6328125" customWidth="1"/>
    <col min="2551" max="2551" width="5.6328125" customWidth="1"/>
    <col min="2552" max="2552" width="4.54296875" customWidth="1"/>
    <col min="2553" max="2553" width="22.453125" customWidth="1"/>
    <col min="2554" max="2554" width="5.6328125" customWidth="1"/>
    <col min="2803" max="2803" width="4" customWidth="1"/>
    <col min="2804" max="2804" width="17.1796875" customWidth="1"/>
    <col min="2805" max="2805" width="5.6328125" customWidth="1"/>
    <col min="2807" max="2807" width="5.6328125" customWidth="1"/>
    <col min="2808" max="2808" width="4.54296875" customWidth="1"/>
    <col min="2809" max="2809" width="22.453125" customWidth="1"/>
    <col min="2810" max="2810" width="5.6328125" customWidth="1"/>
    <col min="3059" max="3059" width="4" customWidth="1"/>
    <col min="3060" max="3060" width="17.1796875" customWidth="1"/>
    <col min="3061" max="3061" width="5.6328125" customWidth="1"/>
    <col min="3063" max="3063" width="5.6328125" customWidth="1"/>
    <col min="3064" max="3064" width="4.54296875" customWidth="1"/>
    <col min="3065" max="3065" width="22.453125" customWidth="1"/>
    <col min="3066" max="3066" width="5.6328125" customWidth="1"/>
    <col min="3315" max="3315" width="4" customWidth="1"/>
    <col min="3316" max="3316" width="17.1796875" customWidth="1"/>
    <col min="3317" max="3317" width="5.6328125" customWidth="1"/>
    <col min="3319" max="3319" width="5.6328125" customWidth="1"/>
    <col min="3320" max="3320" width="4.54296875" customWidth="1"/>
    <col min="3321" max="3321" width="22.453125" customWidth="1"/>
    <col min="3322" max="3322" width="5.6328125" customWidth="1"/>
    <col min="3571" max="3571" width="4" customWidth="1"/>
    <col min="3572" max="3572" width="17.1796875" customWidth="1"/>
    <col min="3573" max="3573" width="5.6328125" customWidth="1"/>
    <col min="3575" max="3575" width="5.6328125" customWidth="1"/>
    <col min="3576" max="3576" width="4.54296875" customWidth="1"/>
    <col min="3577" max="3577" width="22.453125" customWidth="1"/>
    <col min="3578" max="3578" width="5.6328125" customWidth="1"/>
    <col min="3827" max="3827" width="4" customWidth="1"/>
    <col min="3828" max="3828" width="17.1796875" customWidth="1"/>
    <col min="3829" max="3829" width="5.6328125" customWidth="1"/>
    <col min="3831" max="3831" width="5.6328125" customWidth="1"/>
    <col min="3832" max="3832" width="4.54296875" customWidth="1"/>
    <col min="3833" max="3833" width="22.453125" customWidth="1"/>
    <col min="3834" max="3834" width="5.6328125" customWidth="1"/>
    <col min="4083" max="4083" width="4" customWidth="1"/>
    <col min="4084" max="4084" width="17.1796875" customWidth="1"/>
    <col min="4085" max="4085" width="5.6328125" customWidth="1"/>
    <col min="4087" max="4087" width="5.6328125" customWidth="1"/>
    <col min="4088" max="4088" width="4.54296875" customWidth="1"/>
    <col min="4089" max="4089" width="22.453125" customWidth="1"/>
    <col min="4090" max="4090" width="5.6328125" customWidth="1"/>
    <col min="4339" max="4339" width="4" customWidth="1"/>
    <col min="4340" max="4340" width="17.1796875" customWidth="1"/>
    <col min="4341" max="4341" width="5.6328125" customWidth="1"/>
    <col min="4343" max="4343" width="5.6328125" customWidth="1"/>
    <col min="4344" max="4344" width="4.54296875" customWidth="1"/>
    <col min="4345" max="4345" width="22.453125" customWidth="1"/>
    <col min="4346" max="4346" width="5.6328125" customWidth="1"/>
    <col min="4595" max="4595" width="4" customWidth="1"/>
    <col min="4596" max="4596" width="17.1796875" customWidth="1"/>
    <col min="4597" max="4597" width="5.6328125" customWidth="1"/>
    <col min="4599" max="4599" width="5.6328125" customWidth="1"/>
    <col min="4600" max="4600" width="4.54296875" customWidth="1"/>
    <col min="4601" max="4601" width="22.453125" customWidth="1"/>
    <col min="4602" max="4602" width="5.6328125" customWidth="1"/>
    <col min="4851" max="4851" width="4" customWidth="1"/>
    <col min="4852" max="4852" width="17.1796875" customWidth="1"/>
    <col min="4853" max="4853" width="5.6328125" customWidth="1"/>
    <col min="4855" max="4855" width="5.6328125" customWidth="1"/>
    <col min="4856" max="4856" width="4.54296875" customWidth="1"/>
    <col min="4857" max="4857" width="22.453125" customWidth="1"/>
    <col min="4858" max="4858" width="5.6328125" customWidth="1"/>
    <col min="5107" max="5107" width="4" customWidth="1"/>
    <col min="5108" max="5108" width="17.1796875" customWidth="1"/>
    <col min="5109" max="5109" width="5.6328125" customWidth="1"/>
    <col min="5111" max="5111" width="5.6328125" customWidth="1"/>
    <col min="5112" max="5112" width="4.54296875" customWidth="1"/>
    <col min="5113" max="5113" width="22.453125" customWidth="1"/>
    <col min="5114" max="5114" width="5.6328125" customWidth="1"/>
    <col min="5363" max="5363" width="4" customWidth="1"/>
    <col min="5364" max="5364" width="17.1796875" customWidth="1"/>
    <col min="5365" max="5365" width="5.6328125" customWidth="1"/>
    <col min="5367" max="5367" width="5.6328125" customWidth="1"/>
    <col min="5368" max="5368" width="4.54296875" customWidth="1"/>
    <col min="5369" max="5369" width="22.453125" customWidth="1"/>
    <col min="5370" max="5370" width="5.6328125" customWidth="1"/>
    <col min="5619" max="5619" width="4" customWidth="1"/>
    <col min="5620" max="5620" width="17.1796875" customWidth="1"/>
    <col min="5621" max="5621" width="5.6328125" customWidth="1"/>
    <col min="5623" max="5623" width="5.6328125" customWidth="1"/>
    <col min="5624" max="5624" width="4.54296875" customWidth="1"/>
    <col min="5625" max="5625" width="22.453125" customWidth="1"/>
    <col min="5626" max="5626" width="5.6328125" customWidth="1"/>
    <col min="5875" max="5875" width="4" customWidth="1"/>
    <col min="5876" max="5876" width="17.1796875" customWidth="1"/>
    <col min="5877" max="5877" width="5.6328125" customWidth="1"/>
    <col min="5879" max="5879" width="5.6328125" customWidth="1"/>
    <col min="5880" max="5880" width="4.54296875" customWidth="1"/>
    <col min="5881" max="5881" width="22.453125" customWidth="1"/>
    <col min="5882" max="5882" width="5.6328125" customWidth="1"/>
    <col min="6131" max="6131" width="4" customWidth="1"/>
    <col min="6132" max="6132" width="17.1796875" customWidth="1"/>
    <col min="6133" max="6133" width="5.6328125" customWidth="1"/>
    <col min="6135" max="6135" width="5.6328125" customWidth="1"/>
    <col min="6136" max="6136" width="4.54296875" customWidth="1"/>
    <col min="6137" max="6137" width="22.453125" customWidth="1"/>
    <col min="6138" max="6138" width="5.6328125" customWidth="1"/>
    <col min="6387" max="6387" width="4" customWidth="1"/>
    <col min="6388" max="6388" width="17.1796875" customWidth="1"/>
    <col min="6389" max="6389" width="5.6328125" customWidth="1"/>
    <col min="6391" max="6391" width="5.6328125" customWidth="1"/>
    <col min="6392" max="6392" width="4.54296875" customWidth="1"/>
    <col min="6393" max="6393" width="22.453125" customWidth="1"/>
    <col min="6394" max="6394" width="5.6328125" customWidth="1"/>
    <col min="6643" max="6643" width="4" customWidth="1"/>
    <col min="6644" max="6644" width="17.1796875" customWidth="1"/>
    <col min="6645" max="6645" width="5.6328125" customWidth="1"/>
    <col min="6647" max="6647" width="5.6328125" customWidth="1"/>
    <col min="6648" max="6648" width="4.54296875" customWidth="1"/>
    <col min="6649" max="6649" width="22.453125" customWidth="1"/>
    <col min="6650" max="6650" width="5.6328125" customWidth="1"/>
    <col min="6899" max="6899" width="4" customWidth="1"/>
    <col min="6900" max="6900" width="17.1796875" customWidth="1"/>
    <col min="6901" max="6901" width="5.6328125" customWidth="1"/>
    <col min="6903" max="6903" width="5.6328125" customWidth="1"/>
    <col min="6904" max="6904" width="4.54296875" customWidth="1"/>
    <col min="6905" max="6905" width="22.453125" customWidth="1"/>
    <col min="6906" max="6906" width="5.6328125" customWidth="1"/>
    <col min="7155" max="7155" width="4" customWidth="1"/>
    <col min="7156" max="7156" width="17.1796875" customWidth="1"/>
    <col min="7157" max="7157" width="5.6328125" customWidth="1"/>
    <col min="7159" max="7159" width="5.6328125" customWidth="1"/>
    <col min="7160" max="7160" width="4.54296875" customWidth="1"/>
    <col min="7161" max="7161" width="22.453125" customWidth="1"/>
    <col min="7162" max="7162" width="5.6328125" customWidth="1"/>
    <col min="7411" max="7411" width="4" customWidth="1"/>
    <col min="7412" max="7412" width="17.1796875" customWidth="1"/>
    <col min="7413" max="7413" width="5.6328125" customWidth="1"/>
    <col min="7415" max="7415" width="5.6328125" customWidth="1"/>
    <col min="7416" max="7416" width="4.54296875" customWidth="1"/>
    <col min="7417" max="7417" width="22.453125" customWidth="1"/>
    <col min="7418" max="7418" width="5.6328125" customWidth="1"/>
    <col min="7667" max="7667" width="4" customWidth="1"/>
    <col min="7668" max="7668" width="17.1796875" customWidth="1"/>
    <col min="7669" max="7669" width="5.6328125" customWidth="1"/>
    <col min="7671" max="7671" width="5.6328125" customWidth="1"/>
    <col min="7672" max="7672" width="4.54296875" customWidth="1"/>
    <col min="7673" max="7673" width="22.453125" customWidth="1"/>
    <col min="7674" max="7674" width="5.6328125" customWidth="1"/>
    <col min="7923" max="7923" width="4" customWidth="1"/>
    <col min="7924" max="7924" width="17.1796875" customWidth="1"/>
    <col min="7925" max="7925" width="5.6328125" customWidth="1"/>
    <col min="7927" max="7927" width="5.6328125" customWidth="1"/>
    <col min="7928" max="7928" width="4.54296875" customWidth="1"/>
    <col min="7929" max="7929" width="22.453125" customWidth="1"/>
    <col min="7930" max="7930" width="5.6328125" customWidth="1"/>
    <col min="8179" max="8179" width="4" customWidth="1"/>
    <col min="8180" max="8180" width="17.1796875" customWidth="1"/>
    <col min="8181" max="8181" width="5.6328125" customWidth="1"/>
    <col min="8183" max="8183" width="5.6328125" customWidth="1"/>
    <col min="8184" max="8184" width="4.54296875" customWidth="1"/>
    <col min="8185" max="8185" width="22.453125" customWidth="1"/>
    <col min="8186" max="8186" width="5.6328125" customWidth="1"/>
    <col min="8435" max="8435" width="4" customWidth="1"/>
    <col min="8436" max="8436" width="17.1796875" customWidth="1"/>
    <col min="8437" max="8437" width="5.6328125" customWidth="1"/>
    <col min="8439" max="8439" width="5.6328125" customWidth="1"/>
    <col min="8440" max="8440" width="4.54296875" customWidth="1"/>
    <col min="8441" max="8441" width="22.453125" customWidth="1"/>
    <col min="8442" max="8442" width="5.6328125" customWidth="1"/>
    <col min="8691" max="8691" width="4" customWidth="1"/>
    <col min="8692" max="8692" width="17.1796875" customWidth="1"/>
    <col min="8693" max="8693" width="5.6328125" customWidth="1"/>
    <col min="8695" max="8695" width="5.6328125" customWidth="1"/>
    <col min="8696" max="8696" width="4.54296875" customWidth="1"/>
    <col min="8697" max="8697" width="22.453125" customWidth="1"/>
    <col min="8698" max="8698" width="5.6328125" customWidth="1"/>
    <col min="8947" max="8947" width="4" customWidth="1"/>
    <col min="8948" max="8948" width="17.1796875" customWidth="1"/>
    <col min="8949" max="8949" width="5.6328125" customWidth="1"/>
    <col min="8951" max="8951" width="5.6328125" customWidth="1"/>
    <col min="8952" max="8952" width="4.54296875" customWidth="1"/>
    <col min="8953" max="8953" width="22.453125" customWidth="1"/>
    <col min="8954" max="8954" width="5.6328125" customWidth="1"/>
    <col min="9203" max="9203" width="4" customWidth="1"/>
    <col min="9204" max="9204" width="17.1796875" customWidth="1"/>
    <col min="9205" max="9205" width="5.6328125" customWidth="1"/>
    <col min="9207" max="9207" width="5.6328125" customWidth="1"/>
    <col min="9208" max="9208" width="4.54296875" customWidth="1"/>
    <col min="9209" max="9209" width="22.453125" customWidth="1"/>
    <col min="9210" max="9210" width="5.6328125" customWidth="1"/>
    <col min="9459" max="9459" width="4" customWidth="1"/>
    <col min="9460" max="9460" width="17.1796875" customWidth="1"/>
    <col min="9461" max="9461" width="5.6328125" customWidth="1"/>
    <col min="9463" max="9463" width="5.6328125" customWidth="1"/>
    <col min="9464" max="9464" width="4.54296875" customWidth="1"/>
    <col min="9465" max="9465" width="22.453125" customWidth="1"/>
    <col min="9466" max="9466" width="5.6328125" customWidth="1"/>
    <col min="9715" max="9715" width="4" customWidth="1"/>
    <col min="9716" max="9716" width="17.1796875" customWidth="1"/>
    <col min="9717" max="9717" width="5.6328125" customWidth="1"/>
    <col min="9719" max="9719" width="5.6328125" customWidth="1"/>
    <col min="9720" max="9720" width="4.54296875" customWidth="1"/>
    <col min="9721" max="9721" width="22.453125" customWidth="1"/>
    <col min="9722" max="9722" width="5.6328125" customWidth="1"/>
    <col min="9971" max="9971" width="4" customWidth="1"/>
    <col min="9972" max="9972" width="17.1796875" customWidth="1"/>
    <col min="9973" max="9973" width="5.6328125" customWidth="1"/>
    <col min="9975" max="9975" width="5.6328125" customWidth="1"/>
    <col min="9976" max="9976" width="4.54296875" customWidth="1"/>
    <col min="9977" max="9977" width="22.453125" customWidth="1"/>
    <col min="9978" max="9978" width="5.6328125" customWidth="1"/>
    <col min="10227" max="10227" width="4" customWidth="1"/>
    <col min="10228" max="10228" width="17.1796875" customWidth="1"/>
    <col min="10229" max="10229" width="5.6328125" customWidth="1"/>
    <col min="10231" max="10231" width="5.6328125" customWidth="1"/>
    <col min="10232" max="10232" width="4.54296875" customWidth="1"/>
    <col min="10233" max="10233" width="22.453125" customWidth="1"/>
    <col min="10234" max="10234" width="5.6328125" customWidth="1"/>
    <col min="10483" max="10483" width="4" customWidth="1"/>
    <col min="10484" max="10484" width="17.1796875" customWidth="1"/>
    <col min="10485" max="10485" width="5.6328125" customWidth="1"/>
    <col min="10487" max="10487" width="5.6328125" customWidth="1"/>
    <col min="10488" max="10488" width="4.54296875" customWidth="1"/>
    <col min="10489" max="10489" width="22.453125" customWidth="1"/>
    <col min="10490" max="10490" width="5.6328125" customWidth="1"/>
    <col min="10739" max="10739" width="4" customWidth="1"/>
    <col min="10740" max="10740" width="17.1796875" customWidth="1"/>
    <col min="10741" max="10741" width="5.6328125" customWidth="1"/>
    <col min="10743" max="10743" width="5.6328125" customWidth="1"/>
    <col min="10744" max="10744" width="4.54296875" customWidth="1"/>
    <col min="10745" max="10745" width="22.453125" customWidth="1"/>
    <col min="10746" max="10746" width="5.6328125" customWidth="1"/>
    <col min="10995" max="10995" width="4" customWidth="1"/>
    <col min="10996" max="10996" width="17.1796875" customWidth="1"/>
    <col min="10997" max="10997" width="5.6328125" customWidth="1"/>
    <col min="10999" max="10999" width="5.6328125" customWidth="1"/>
    <col min="11000" max="11000" width="4.54296875" customWidth="1"/>
    <col min="11001" max="11001" width="22.453125" customWidth="1"/>
    <col min="11002" max="11002" width="5.6328125" customWidth="1"/>
    <col min="11251" max="11251" width="4" customWidth="1"/>
    <col min="11252" max="11252" width="17.1796875" customWidth="1"/>
    <col min="11253" max="11253" width="5.6328125" customWidth="1"/>
    <col min="11255" max="11255" width="5.6328125" customWidth="1"/>
    <col min="11256" max="11256" width="4.54296875" customWidth="1"/>
    <col min="11257" max="11257" width="22.453125" customWidth="1"/>
    <col min="11258" max="11258" width="5.6328125" customWidth="1"/>
    <col min="11507" max="11507" width="4" customWidth="1"/>
    <col min="11508" max="11508" width="17.1796875" customWidth="1"/>
    <col min="11509" max="11509" width="5.6328125" customWidth="1"/>
    <col min="11511" max="11511" width="5.6328125" customWidth="1"/>
    <col min="11512" max="11512" width="4.54296875" customWidth="1"/>
    <col min="11513" max="11513" width="22.453125" customWidth="1"/>
    <col min="11514" max="11514" width="5.6328125" customWidth="1"/>
    <col min="11763" max="11763" width="4" customWidth="1"/>
    <col min="11764" max="11764" width="17.1796875" customWidth="1"/>
    <col min="11765" max="11765" width="5.6328125" customWidth="1"/>
    <col min="11767" max="11767" width="5.6328125" customWidth="1"/>
    <col min="11768" max="11768" width="4.54296875" customWidth="1"/>
    <col min="11769" max="11769" width="22.453125" customWidth="1"/>
    <col min="11770" max="11770" width="5.6328125" customWidth="1"/>
    <col min="12019" max="12019" width="4" customWidth="1"/>
    <col min="12020" max="12020" width="17.1796875" customWidth="1"/>
    <col min="12021" max="12021" width="5.6328125" customWidth="1"/>
    <col min="12023" max="12023" width="5.6328125" customWidth="1"/>
    <col min="12024" max="12024" width="4.54296875" customWidth="1"/>
    <col min="12025" max="12025" width="22.453125" customWidth="1"/>
    <col min="12026" max="12026" width="5.6328125" customWidth="1"/>
    <col min="12275" max="12275" width="4" customWidth="1"/>
    <col min="12276" max="12276" width="17.1796875" customWidth="1"/>
    <col min="12277" max="12277" width="5.6328125" customWidth="1"/>
    <col min="12279" max="12279" width="5.6328125" customWidth="1"/>
    <col min="12280" max="12280" width="4.54296875" customWidth="1"/>
    <col min="12281" max="12281" width="22.453125" customWidth="1"/>
    <col min="12282" max="12282" width="5.6328125" customWidth="1"/>
    <col min="12531" max="12531" width="4" customWidth="1"/>
    <col min="12532" max="12532" width="17.1796875" customWidth="1"/>
    <col min="12533" max="12533" width="5.6328125" customWidth="1"/>
    <col min="12535" max="12535" width="5.6328125" customWidth="1"/>
    <col min="12536" max="12536" width="4.54296875" customWidth="1"/>
    <col min="12537" max="12537" width="22.453125" customWidth="1"/>
    <col min="12538" max="12538" width="5.6328125" customWidth="1"/>
    <col min="12787" max="12787" width="4" customWidth="1"/>
    <col min="12788" max="12788" width="17.1796875" customWidth="1"/>
    <col min="12789" max="12789" width="5.6328125" customWidth="1"/>
    <col min="12791" max="12791" width="5.6328125" customWidth="1"/>
    <col min="12792" max="12792" width="4.54296875" customWidth="1"/>
    <col min="12793" max="12793" width="22.453125" customWidth="1"/>
    <col min="12794" max="12794" width="5.6328125" customWidth="1"/>
    <col min="13043" max="13043" width="4" customWidth="1"/>
    <col min="13044" max="13044" width="17.1796875" customWidth="1"/>
    <col min="13045" max="13045" width="5.6328125" customWidth="1"/>
    <col min="13047" max="13047" width="5.6328125" customWidth="1"/>
    <col min="13048" max="13048" width="4.54296875" customWidth="1"/>
    <col min="13049" max="13049" width="22.453125" customWidth="1"/>
    <col min="13050" max="13050" width="5.6328125" customWidth="1"/>
    <col min="13299" max="13299" width="4" customWidth="1"/>
    <col min="13300" max="13300" width="17.1796875" customWidth="1"/>
    <col min="13301" max="13301" width="5.6328125" customWidth="1"/>
    <col min="13303" max="13303" width="5.6328125" customWidth="1"/>
    <col min="13304" max="13304" width="4.54296875" customWidth="1"/>
    <col min="13305" max="13305" width="22.453125" customWidth="1"/>
    <col min="13306" max="13306" width="5.6328125" customWidth="1"/>
    <col min="13555" max="13555" width="4" customWidth="1"/>
    <col min="13556" max="13556" width="17.1796875" customWidth="1"/>
    <col min="13557" max="13557" width="5.6328125" customWidth="1"/>
    <col min="13559" max="13559" width="5.6328125" customWidth="1"/>
    <col min="13560" max="13560" width="4.54296875" customWidth="1"/>
    <col min="13561" max="13561" width="22.453125" customWidth="1"/>
    <col min="13562" max="13562" width="5.6328125" customWidth="1"/>
    <col min="13811" max="13811" width="4" customWidth="1"/>
    <col min="13812" max="13812" width="17.1796875" customWidth="1"/>
    <col min="13813" max="13813" width="5.6328125" customWidth="1"/>
    <col min="13815" max="13815" width="5.6328125" customWidth="1"/>
    <col min="13816" max="13816" width="4.54296875" customWidth="1"/>
    <col min="13817" max="13817" width="22.453125" customWidth="1"/>
    <col min="13818" max="13818" width="5.6328125" customWidth="1"/>
    <col min="14067" max="14067" width="4" customWidth="1"/>
    <col min="14068" max="14068" width="17.1796875" customWidth="1"/>
    <col min="14069" max="14069" width="5.6328125" customWidth="1"/>
    <col min="14071" max="14071" width="5.6328125" customWidth="1"/>
    <col min="14072" max="14072" width="4.54296875" customWidth="1"/>
    <col min="14073" max="14073" width="22.453125" customWidth="1"/>
    <col min="14074" max="14074" width="5.6328125" customWidth="1"/>
    <col min="14323" max="14323" width="4" customWidth="1"/>
    <col min="14324" max="14324" width="17.1796875" customWidth="1"/>
    <col min="14325" max="14325" width="5.6328125" customWidth="1"/>
    <col min="14327" max="14327" width="5.6328125" customWidth="1"/>
    <col min="14328" max="14328" width="4.54296875" customWidth="1"/>
    <col min="14329" max="14329" width="22.453125" customWidth="1"/>
    <col min="14330" max="14330" width="5.6328125" customWidth="1"/>
    <col min="14579" max="14579" width="4" customWidth="1"/>
    <col min="14580" max="14580" width="17.1796875" customWidth="1"/>
    <col min="14581" max="14581" width="5.6328125" customWidth="1"/>
    <col min="14583" max="14583" width="5.6328125" customWidth="1"/>
    <col min="14584" max="14584" width="4.54296875" customWidth="1"/>
    <col min="14585" max="14585" width="22.453125" customWidth="1"/>
    <col min="14586" max="14586" width="5.6328125" customWidth="1"/>
    <col min="14835" max="14835" width="4" customWidth="1"/>
    <col min="14836" max="14836" width="17.1796875" customWidth="1"/>
    <col min="14837" max="14837" width="5.6328125" customWidth="1"/>
    <col min="14839" max="14839" width="5.6328125" customWidth="1"/>
    <col min="14840" max="14840" width="4.54296875" customWidth="1"/>
    <col min="14841" max="14841" width="22.453125" customWidth="1"/>
    <col min="14842" max="14842" width="5.6328125" customWidth="1"/>
    <col min="15091" max="15091" width="4" customWidth="1"/>
    <col min="15092" max="15092" width="17.1796875" customWidth="1"/>
    <col min="15093" max="15093" width="5.6328125" customWidth="1"/>
    <col min="15095" max="15095" width="5.6328125" customWidth="1"/>
    <col min="15096" max="15096" width="4.54296875" customWidth="1"/>
    <col min="15097" max="15097" width="22.453125" customWidth="1"/>
    <col min="15098" max="15098" width="5.6328125" customWidth="1"/>
    <col min="15347" max="15347" width="4" customWidth="1"/>
    <col min="15348" max="15348" width="17.1796875" customWidth="1"/>
    <col min="15349" max="15349" width="5.6328125" customWidth="1"/>
    <col min="15351" max="15351" width="5.6328125" customWidth="1"/>
    <col min="15352" max="15352" width="4.54296875" customWidth="1"/>
    <col min="15353" max="15353" width="22.453125" customWidth="1"/>
    <col min="15354" max="15354" width="5.6328125" customWidth="1"/>
    <col min="15603" max="15603" width="4" customWidth="1"/>
    <col min="15604" max="15604" width="17.1796875" customWidth="1"/>
    <col min="15605" max="15605" width="5.6328125" customWidth="1"/>
    <col min="15607" max="15607" width="5.6328125" customWidth="1"/>
    <col min="15608" max="15608" width="4.54296875" customWidth="1"/>
    <col min="15609" max="15609" width="22.453125" customWidth="1"/>
    <col min="15610" max="15610" width="5.6328125" customWidth="1"/>
    <col min="15859" max="15859" width="4" customWidth="1"/>
    <col min="15860" max="15860" width="17.1796875" customWidth="1"/>
    <col min="15861" max="15861" width="5.6328125" customWidth="1"/>
    <col min="15863" max="15863" width="5.6328125" customWidth="1"/>
    <col min="15864" max="15864" width="4.54296875" customWidth="1"/>
    <col min="15865" max="15865" width="22.453125" customWidth="1"/>
    <col min="15866" max="15866" width="5.6328125" customWidth="1"/>
    <col min="16115" max="16115" width="4" customWidth="1"/>
    <col min="16116" max="16116" width="17.1796875" customWidth="1"/>
    <col min="16117" max="16117" width="5.6328125" customWidth="1"/>
    <col min="16119" max="16119" width="5.6328125" customWidth="1"/>
    <col min="16120" max="16120" width="4.54296875" customWidth="1"/>
    <col min="16121" max="16121" width="22.453125" customWidth="1"/>
    <col min="16122" max="16122" width="5.6328125" customWidth="1"/>
  </cols>
  <sheetData>
    <row r="1" spans="1:10" ht="18">
      <c r="C1" s="139" t="s">
        <v>119</v>
      </c>
    </row>
    <row r="2" spans="1:10" ht="13.5" customHeight="1" thickBot="1">
      <c r="C2" s="139"/>
    </row>
    <row r="3" spans="1:10" ht="16.5" customHeight="1">
      <c r="A3" s="140" t="s">
        <v>86</v>
      </c>
      <c r="B3" s="141" t="s">
        <v>30</v>
      </c>
      <c r="C3" s="142" t="s">
        <v>2</v>
      </c>
      <c r="D3" s="143">
        <v>7.326388888888889E-4</v>
      </c>
      <c r="F3" s="140" t="s">
        <v>86</v>
      </c>
      <c r="G3" s="144" t="s">
        <v>35</v>
      </c>
      <c r="H3" s="142" t="s">
        <v>68</v>
      </c>
      <c r="I3" s="143">
        <v>8.599537037037036E-4</v>
      </c>
    </row>
    <row r="4" spans="1:10" ht="16.5" customHeight="1">
      <c r="A4" s="145" t="s">
        <v>87</v>
      </c>
      <c r="B4" s="146" t="s">
        <v>9</v>
      </c>
      <c r="C4" s="147" t="s">
        <v>59</v>
      </c>
      <c r="D4" s="148">
        <v>7.7777777777777784E-4</v>
      </c>
      <c r="E4" s="149"/>
      <c r="F4" s="150" t="s">
        <v>87</v>
      </c>
      <c r="G4" s="151" t="s">
        <v>17</v>
      </c>
      <c r="H4" s="147" t="s">
        <v>53</v>
      </c>
      <c r="I4" s="148">
        <v>8.611111111111111E-4</v>
      </c>
      <c r="J4" s="149"/>
    </row>
    <row r="5" spans="1:10" ht="16.5" customHeight="1">
      <c r="A5" s="150" t="s">
        <v>88</v>
      </c>
      <c r="B5" s="151" t="s">
        <v>8</v>
      </c>
      <c r="C5" s="147" t="s">
        <v>2</v>
      </c>
      <c r="D5" s="148">
        <v>7.8703703703703705E-4</v>
      </c>
      <c r="E5" s="149"/>
      <c r="F5" s="150" t="s">
        <v>88</v>
      </c>
      <c r="G5" s="151" t="s">
        <v>10</v>
      </c>
      <c r="H5" s="147" t="s">
        <v>53</v>
      </c>
      <c r="I5" s="148">
        <v>9.4791666666666668E-4</v>
      </c>
      <c r="J5" s="149"/>
    </row>
    <row r="6" spans="1:10" ht="16.5" customHeight="1">
      <c r="A6" s="150" t="s">
        <v>89</v>
      </c>
      <c r="B6" s="151" t="s">
        <v>34</v>
      </c>
      <c r="C6" s="147" t="s">
        <v>53</v>
      </c>
      <c r="D6" s="148">
        <v>7.9166666666666676E-4</v>
      </c>
      <c r="E6" s="149"/>
      <c r="F6" s="145" t="s">
        <v>89</v>
      </c>
      <c r="G6" s="151" t="s">
        <v>20</v>
      </c>
      <c r="H6" s="147" t="s">
        <v>51</v>
      </c>
      <c r="I6" s="148">
        <v>9.5717592592592599E-4</v>
      </c>
      <c r="J6" s="149"/>
    </row>
    <row r="7" spans="1:10" ht="16.5" customHeight="1">
      <c r="A7" s="150" t="s">
        <v>90</v>
      </c>
      <c r="B7" s="151" t="s">
        <v>44</v>
      </c>
      <c r="C7" s="147" t="s">
        <v>51</v>
      </c>
      <c r="D7" s="148">
        <v>8.0092592592592585E-4</v>
      </c>
      <c r="E7" s="149"/>
      <c r="F7" s="150" t="s">
        <v>90</v>
      </c>
      <c r="G7" s="151" t="s">
        <v>3</v>
      </c>
      <c r="H7" s="147" t="s">
        <v>52</v>
      </c>
      <c r="I7" s="148">
        <v>9.7916666666666681E-4</v>
      </c>
      <c r="J7" s="149"/>
    </row>
    <row r="8" spans="1:10" ht="16.5" customHeight="1">
      <c r="A8" s="150" t="s">
        <v>91</v>
      </c>
      <c r="B8" s="151" t="s">
        <v>13</v>
      </c>
      <c r="C8" s="147" t="s">
        <v>59</v>
      </c>
      <c r="D8" s="148">
        <v>8.1249999999999996E-4</v>
      </c>
      <c r="E8" s="149"/>
      <c r="F8" s="150" t="s">
        <v>91</v>
      </c>
      <c r="G8" s="151" t="s">
        <v>14</v>
      </c>
      <c r="H8" s="147" t="s">
        <v>54</v>
      </c>
      <c r="I8" s="148">
        <v>1.0104166666666666E-3</v>
      </c>
      <c r="J8" s="149"/>
    </row>
    <row r="9" spans="1:10" ht="16.5" customHeight="1">
      <c r="A9" s="150" t="s">
        <v>92</v>
      </c>
      <c r="B9" s="151" t="s">
        <v>37</v>
      </c>
      <c r="C9" s="147" t="s">
        <v>56</v>
      </c>
      <c r="D9" s="148">
        <v>8.1481481481481476E-4</v>
      </c>
      <c r="E9" s="149"/>
      <c r="F9" s="150" t="s">
        <v>92</v>
      </c>
      <c r="G9" s="151" t="s">
        <v>27</v>
      </c>
      <c r="H9" s="147" t="s">
        <v>2</v>
      </c>
      <c r="I9" s="148">
        <v>1.0219907407407406E-3</v>
      </c>
      <c r="J9" s="149"/>
    </row>
    <row r="10" spans="1:10" ht="16.5" customHeight="1">
      <c r="A10" s="150" t="s">
        <v>93</v>
      </c>
      <c r="B10" s="151" t="s">
        <v>21</v>
      </c>
      <c r="C10" s="147" t="s">
        <v>61</v>
      </c>
      <c r="D10" s="148">
        <v>8.2060185185185187E-4</v>
      </c>
      <c r="E10" s="149"/>
      <c r="F10" s="150" t="s">
        <v>93</v>
      </c>
      <c r="G10" s="151" t="s">
        <v>15</v>
      </c>
      <c r="H10" s="147" t="s">
        <v>62</v>
      </c>
      <c r="I10" s="148">
        <v>1.0254629629629628E-3</v>
      </c>
      <c r="J10" s="149"/>
    </row>
    <row r="11" spans="1:10" ht="16.5" customHeight="1">
      <c r="A11" s="150" t="s">
        <v>94</v>
      </c>
      <c r="B11" s="151" t="s">
        <v>19</v>
      </c>
      <c r="C11" s="147" t="s">
        <v>65</v>
      </c>
      <c r="D11" s="148">
        <v>8.3449074074074068E-4</v>
      </c>
      <c r="E11" s="149"/>
      <c r="F11" s="150" t="s">
        <v>94</v>
      </c>
      <c r="G11" s="151" t="s">
        <v>32</v>
      </c>
      <c r="H11" s="147" t="s">
        <v>67</v>
      </c>
      <c r="I11" s="148">
        <v>1.0775462962962963E-3</v>
      </c>
      <c r="J11" s="149"/>
    </row>
    <row r="12" spans="1:10" ht="16.5" customHeight="1">
      <c r="A12" s="150" t="s">
        <v>95</v>
      </c>
      <c r="B12" s="151" t="s">
        <v>6</v>
      </c>
      <c r="C12" s="147" t="s">
        <v>58</v>
      </c>
      <c r="D12" s="148">
        <v>8.3564814814814819E-4</v>
      </c>
      <c r="E12" s="149"/>
      <c r="F12" s="150" t="s">
        <v>95</v>
      </c>
      <c r="G12" s="151" t="s">
        <v>1</v>
      </c>
      <c r="H12" s="147" t="s">
        <v>55</v>
      </c>
      <c r="I12" s="148">
        <v>1.0787037037037037E-3</v>
      </c>
      <c r="J12" s="149"/>
    </row>
    <row r="13" spans="1:10" ht="16.5" customHeight="1">
      <c r="A13" s="150" t="s">
        <v>96</v>
      </c>
      <c r="B13" s="151" t="s">
        <v>28</v>
      </c>
      <c r="C13" s="147" t="s">
        <v>59</v>
      </c>
      <c r="D13" s="148">
        <v>8.3912037037037028E-4</v>
      </c>
      <c r="E13" s="149"/>
      <c r="F13" s="150" t="s">
        <v>96</v>
      </c>
      <c r="G13" s="151" t="s">
        <v>7</v>
      </c>
      <c r="H13" s="147" t="s">
        <v>52</v>
      </c>
      <c r="I13" s="148">
        <v>1.1631944444444443E-3</v>
      </c>
      <c r="J13" s="149"/>
    </row>
    <row r="14" spans="1:10" ht="16.5" customHeight="1">
      <c r="A14" s="150" t="s">
        <v>97</v>
      </c>
      <c r="B14" s="151" t="s">
        <v>26</v>
      </c>
      <c r="C14" s="147" t="s">
        <v>52</v>
      </c>
      <c r="D14" s="148">
        <v>8.4143518518518519E-4</v>
      </c>
      <c r="E14" s="149"/>
      <c r="F14" s="150" t="s">
        <v>97</v>
      </c>
      <c r="G14" s="151" t="s">
        <v>5</v>
      </c>
      <c r="H14" s="147" t="s">
        <v>52</v>
      </c>
      <c r="I14" s="148">
        <v>1.2060185185185186E-3</v>
      </c>
      <c r="J14" s="149"/>
    </row>
    <row r="15" spans="1:10" ht="16.5" customHeight="1">
      <c r="A15" s="145" t="s">
        <v>98</v>
      </c>
      <c r="B15" s="151" t="s">
        <v>22</v>
      </c>
      <c r="C15" s="147" t="s">
        <v>59</v>
      </c>
      <c r="D15" s="148">
        <v>8.587962962962963E-4</v>
      </c>
      <c r="E15" s="149"/>
      <c r="F15" s="145" t="s">
        <v>98</v>
      </c>
      <c r="G15" s="151" t="s">
        <v>18</v>
      </c>
      <c r="H15" s="147" t="s">
        <v>52</v>
      </c>
      <c r="I15" s="148">
        <v>1.2951388888888889E-3</v>
      </c>
      <c r="J15" s="149"/>
    </row>
    <row r="16" spans="1:10" ht="16.5" customHeight="1">
      <c r="A16" s="145" t="s">
        <v>99</v>
      </c>
      <c r="B16" s="151" t="s">
        <v>16</v>
      </c>
      <c r="C16" s="147" t="s">
        <v>52</v>
      </c>
      <c r="D16" s="148">
        <v>8.599537037037036E-4</v>
      </c>
      <c r="E16" s="149"/>
      <c r="F16" s="145" t="s">
        <v>99</v>
      </c>
      <c r="G16" s="151" t="s">
        <v>41</v>
      </c>
      <c r="H16" s="147" t="s">
        <v>56</v>
      </c>
      <c r="I16" s="148">
        <v>1.3067129629629629E-3</v>
      </c>
      <c r="J16" s="149"/>
    </row>
    <row r="17" spans="1:10" ht="16.5" customHeight="1">
      <c r="A17" s="145" t="s">
        <v>100</v>
      </c>
      <c r="B17" s="151" t="s">
        <v>23</v>
      </c>
      <c r="C17" s="147" t="s">
        <v>51</v>
      </c>
      <c r="D17" s="148">
        <v>8.6805555555555551E-4</v>
      </c>
      <c r="E17" s="149"/>
      <c r="J17" s="149"/>
    </row>
    <row r="18" spans="1:10" ht="16.5" customHeight="1">
      <c r="A18" s="145" t="s">
        <v>100</v>
      </c>
      <c r="B18" s="151" t="s">
        <v>43</v>
      </c>
      <c r="C18" s="147" t="s">
        <v>51</v>
      </c>
      <c r="D18" s="148">
        <v>8.6805555555555551E-4</v>
      </c>
      <c r="E18" s="149"/>
      <c r="J18" s="149"/>
    </row>
    <row r="19" spans="1:10" ht="16.5" customHeight="1">
      <c r="A19" s="145" t="s">
        <v>102</v>
      </c>
      <c r="B19" s="151" t="s">
        <v>38</v>
      </c>
      <c r="C19" s="147" t="s">
        <v>2</v>
      </c>
      <c r="D19" s="148">
        <v>8.7500000000000002E-4</v>
      </c>
      <c r="E19" s="149"/>
      <c r="J19" s="149"/>
    </row>
    <row r="20" spans="1:10" ht="16.5" customHeight="1">
      <c r="A20" s="145" t="s">
        <v>103</v>
      </c>
      <c r="B20" s="151" t="s">
        <v>49</v>
      </c>
      <c r="C20" s="147" t="s">
        <v>53</v>
      </c>
      <c r="D20" s="148">
        <v>8.7847222222222233E-4</v>
      </c>
      <c r="E20" s="149"/>
      <c r="J20" s="149"/>
    </row>
    <row r="21" spans="1:10" ht="16.5" customHeight="1">
      <c r="A21" s="145" t="s">
        <v>103</v>
      </c>
      <c r="B21" s="151" t="s">
        <v>24</v>
      </c>
      <c r="C21" s="147" t="s">
        <v>65</v>
      </c>
      <c r="D21" s="148">
        <v>8.7847222222222233E-4</v>
      </c>
      <c r="E21" s="149"/>
      <c r="J21" s="149"/>
    </row>
    <row r="22" spans="1:10" ht="16.5" customHeight="1">
      <c r="A22" s="150" t="s">
        <v>105</v>
      </c>
      <c r="B22" s="151" t="s">
        <v>4</v>
      </c>
      <c r="C22" s="147" t="s">
        <v>51</v>
      </c>
      <c r="D22" s="148">
        <v>8.8078703703703702E-4</v>
      </c>
      <c r="E22" s="149"/>
      <c r="J22" s="149"/>
    </row>
    <row r="23" spans="1:10" ht="16.5" customHeight="1">
      <c r="A23" s="145" t="s">
        <v>106</v>
      </c>
      <c r="B23" s="151" t="s">
        <v>31</v>
      </c>
      <c r="C23" s="147" t="s">
        <v>63</v>
      </c>
      <c r="D23" s="148">
        <v>8.9814814814814824E-4</v>
      </c>
      <c r="E23" s="149"/>
      <c r="J23" s="149"/>
    </row>
    <row r="24" spans="1:10" ht="16.5" customHeight="1">
      <c r="A24" s="150" t="s">
        <v>107</v>
      </c>
      <c r="B24" s="151" t="s">
        <v>25</v>
      </c>
      <c r="C24" s="147" t="s">
        <v>53</v>
      </c>
      <c r="D24" s="148">
        <v>8.9930555555555554E-4</v>
      </c>
      <c r="E24" s="149"/>
      <c r="J24" s="149"/>
    </row>
    <row r="25" spans="1:10" ht="16.5" customHeight="1">
      <c r="A25" s="155" t="s">
        <v>110</v>
      </c>
      <c r="B25" s="151" t="s">
        <v>11</v>
      </c>
      <c r="C25" s="147" t="s">
        <v>60</v>
      </c>
      <c r="D25" s="148">
        <v>9.1782407407407405E-4</v>
      </c>
      <c r="E25" s="149"/>
    </row>
    <row r="26" spans="1:10" ht="16.5" customHeight="1">
      <c r="A26" s="155" t="s">
        <v>111</v>
      </c>
      <c r="B26" s="151" t="s">
        <v>48</v>
      </c>
      <c r="C26" s="147" t="s">
        <v>55</v>
      </c>
      <c r="D26" s="148">
        <v>9.2129629629629636E-4</v>
      </c>
    </row>
    <row r="27" spans="1:10" ht="16.5" customHeight="1">
      <c r="A27" s="155" t="s">
        <v>112</v>
      </c>
      <c r="B27" s="151" t="s">
        <v>46</v>
      </c>
      <c r="C27" s="147" t="s">
        <v>64</v>
      </c>
      <c r="D27" s="148">
        <v>9.3865740740740726E-4</v>
      </c>
    </row>
    <row r="28" spans="1:10" ht="16.5" customHeight="1">
      <c r="A28" s="155" t="s">
        <v>113</v>
      </c>
      <c r="B28" s="151" t="s">
        <v>33</v>
      </c>
      <c r="C28" s="147" t="s">
        <v>51</v>
      </c>
      <c r="D28" s="148">
        <v>9.4444444444444448E-4</v>
      </c>
    </row>
    <row r="29" spans="1:10" ht="16.5" customHeight="1">
      <c r="A29" s="156" t="s">
        <v>114</v>
      </c>
      <c r="B29" s="151" t="s">
        <v>42</v>
      </c>
      <c r="C29" s="147" t="s">
        <v>63</v>
      </c>
      <c r="D29" s="148">
        <v>9.4560185185185188E-4</v>
      </c>
    </row>
    <row r="30" spans="1:10" ht="16.5" customHeight="1">
      <c r="A30" s="156" t="s">
        <v>115</v>
      </c>
      <c r="B30" s="151" t="s">
        <v>0</v>
      </c>
      <c r="C30" s="147" t="s">
        <v>55</v>
      </c>
      <c r="D30" s="148">
        <v>9.8379629629629642E-4</v>
      </c>
    </row>
    <row r="31" spans="1:10" ht="16.5" customHeight="1">
      <c r="A31" s="156" t="s">
        <v>116</v>
      </c>
      <c r="B31" s="151" t="s">
        <v>39</v>
      </c>
      <c r="C31" s="147" t="s">
        <v>57</v>
      </c>
      <c r="D31" s="148">
        <v>1.0439814814814815E-3</v>
      </c>
    </row>
    <row r="32" spans="1:10" ht="16.5" customHeight="1">
      <c r="A32" s="156" t="s">
        <v>117</v>
      </c>
      <c r="B32" s="151" t="s">
        <v>47</v>
      </c>
      <c r="C32" s="147" t="s">
        <v>55</v>
      </c>
      <c r="D32" s="148">
        <v>1.0578703703703705E-3</v>
      </c>
    </row>
    <row r="33" spans="1:4" ht="16.5" customHeight="1">
      <c r="A33" s="156" t="s">
        <v>118</v>
      </c>
      <c r="B33" s="151" t="s">
        <v>50</v>
      </c>
      <c r="C33" s="147" t="s">
        <v>67</v>
      </c>
      <c r="D33" s="148">
        <v>1.0775462962962963E-3</v>
      </c>
    </row>
    <row r="34" spans="1:4" ht="16.5" customHeight="1">
      <c r="A34" s="156" t="s">
        <v>122</v>
      </c>
      <c r="B34" s="151" t="s">
        <v>36</v>
      </c>
      <c r="C34" s="147" t="s">
        <v>52</v>
      </c>
      <c r="D34" s="148">
        <v>1.0833333333333335E-3</v>
      </c>
    </row>
    <row r="35" spans="1:4" ht="15" thickBot="1">
      <c r="A35" s="157" t="s">
        <v>123</v>
      </c>
      <c r="B35" s="152" t="s">
        <v>40</v>
      </c>
      <c r="C35" s="153" t="s">
        <v>57</v>
      </c>
      <c r="D35" s="154">
        <v>1.2754629629629628E-3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7"/>
  <sheetViews>
    <sheetView zoomScale="90" zoomScaleNormal="90" workbookViewId="0">
      <selection activeCell="B22" sqref="B22"/>
    </sheetView>
  </sheetViews>
  <sheetFormatPr defaultRowHeight="14.5"/>
  <cols>
    <col min="1" max="1" width="3.54296875" customWidth="1"/>
    <col min="2" max="2" width="21.6328125" customWidth="1"/>
    <col min="3" max="4" width="5.36328125" customWidth="1"/>
    <col min="5" max="5" width="6.54296875" customWidth="1"/>
    <col min="6" max="6" width="7.7265625" customWidth="1"/>
    <col min="7" max="7" width="7.1796875" customWidth="1"/>
    <col min="8" max="8" width="7.7265625" customWidth="1"/>
    <col min="9" max="13" width="7.1796875" customWidth="1"/>
    <col min="14" max="14" width="7.453125" customWidth="1"/>
    <col min="15" max="17" width="6.90625" customWidth="1"/>
    <col min="18" max="18" width="11.26953125" customWidth="1"/>
    <col min="19" max="19" width="8.1796875" customWidth="1"/>
    <col min="20" max="21" width="6.90625" customWidth="1"/>
    <col min="22" max="22" width="8.08984375" customWidth="1"/>
  </cols>
  <sheetData>
    <row r="1" spans="1:22" ht="16" thickBot="1">
      <c r="A1" s="2"/>
      <c r="B1" s="81" t="s">
        <v>108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3.5" customHeight="1">
      <c r="A2" s="2"/>
      <c r="B2" s="82" t="s">
        <v>82</v>
      </c>
      <c r="C2" s="4" t="s">
        <v>83</v>
      </c>
      <c r="D2" s="4" t="s">
        <v>84</v>
      </c>
      <c r="E2" s="8" t="s">
        <v>69</v>
      </c>
      <c r="F2" s="83" t="s">
        <v>121</v>
      </c>
      <c r="G2" s="84" t="s">
        <v>70</v>
      </c>
      <c r="H2" s="85" t="s">
        <v>71</v>
      </c>
      <c r="I2" s="86" t="s">
        <v>70</v>
      </c>
      <c r="J2" s="87" t="s">
        <v>79</v>
      </c>
      <c r="K2" s="88" t="s">
        <v>70</v>
      </c>
      <c r="L2" s="89" t="s">
        <v>72</v>
      </c>
      <c r="M2" s="90" t="s">
        <v>70</v>
      </c>
      <c r="N2" s="91" t="s">
        <v>73</v>
      </c>
      <c r="O2" s="92" t="s">
        <v>70</v>
      </c>
      <c r="P2" s="93" t="s">
        <v>74</v>
      </c>
      <c r="Q2" s="94" t="s">
        <v>70</v>
      </c>
      <c r="R2" s="95" t="s">
        <v>75</v>
      </c>
      <c r="S2" s="96" t="s">
        <v>76</v>
      </c>
      <c r="T2" s="96" t="s">
        <v>77</v>
      </c>
      <c r="U2" s="97" t="s">
        <v>70</v>
      </c>
      <c r="V2" s="98" t="s">
        <v>78</v>
      </c>
    </row>
    <row r="3" spans="1:22" ht="16.5" customHeight="1">
      <c r="A3" s="138" t="s">
        <v>86</v>
      </c>
      <c r="B3" s="5" t="s">
        <v>35</v>
      </c>
      <c r="C3" s="3" t="s">
        <v>68</v>
      </c>
      <c r="D3" s="3">
        <v>62.8</v>
      </c>
      <c r="E3" s="9">
        <f>0.8*D3</f>
        <v>50.24</v>
      </c>
      <c r="F3" s="99">
        <v>2.2372685185185186E-3</v>
      </c>
      <c r="G3" s="100">
        <v>3</v>
      </c>
      <c r="H3" s="101">
        <v>8.599537037037036E-4</v>
      </c>
      <c r="I3" s="102">
        <v>58</v>
      </c>
      <c r="J3" s="103">
        <v>13</v>
      </c>
      <c r="K3" s="104">
        <v>41</v>
      </c>
      <c r="L3" s="105">
        <v>29</v>
      </c>
      <c r="M3" s="106">
        <v>72.5</v>
      </c>
      <c r="N3" s="107">
        <v>199</v>
      </c>
      <c r="O3" s="108">
        <v>12</v>
      </c>
      <c r="P3" s="109">
        <v>538</v>
      </c>
      <c r="Q3" s="110">
        <v>20</v>
      </c>
      <c r="R3" s="111">
        <v>85</v>
      </c>
      <c r="S3" s="112">
        <v>85</v>
      </c>
      <c r="T3" s="113">
        <f>R3+S3</f>
        <v>170</v>
      </c>
      <c r="U3" s="114">
        <f>T3*0.25</f>
        <v>42.5</v>
      </c>
      <c r="V3" s="115">
        <f>G3+I3+K3+M3+O3+Q3+U3</f>
        <v>249</v>
      </c>
    </row>
    <row r="4" spans="1:22" ht="16.5" customHeight="1">
      <c r="A4" s="138" t="s">
        <v>87</v>
      </c>
      <c r="B4" s="5" t="s">
        <v>32</v>
      </c>
      <c r="C4" s="3" t="s">
        <v>67</v>
      </c>
      <c r="D4" s="3">
        <v>68.7</v>
      </c>
      <c r="E4" s="9">
        <f>0.8*D4</f>
        <v>54.960000000000008</v>
      </c>
      <c r="F4" s="99">
        <v>2.1493055555555558E-3</v>
      </c>
      <c r="G4" s="100">
        <v>12</v>
      </c>
      <c r="H4" s="101">
        <v>1.0775462962962963E-3</v>
      </c>
      <c r="I4" s="102">
        <v>4</v>
      </c>
      <c r="J4" s="103">
        <v>12</v>
      </c>
      <c r="K4" s="104">
        <v>38</v>
      </c>
      <c r="L4" s="105">
        <v>40</v>
      </c>
      <c r="M4" s="106">
        <v>99</v>
      </c>
      <c r="N4" s="107">
        <v>213</v>
      </c>
      <c r="O4" s="108">
        <v>15</v>
      </c>
      <c r="P4" s="109">
        <v>638</v>
      </c>
      <c r="Q4" s="110">
        <v>29</v>
      </c>
      <c r="R4" s="111">
        <v>95</v>
      </c>
      <c r="S4" s="112">
        <v>87.5</v>
      </c>
      <c r="T4" s="113">
        <f>R4+S4</f>
        <v>182.5</v>
      </c>
      <c r="U4" s="114">
        <f>T4*0.25</f>
        <v>45.625</v>
      </c>
      <c r="V4" s="115">
        <f>G4+I4+K4+M4+O4+Q4+U4</f>
        <v>242.625</v>
      </c>
    </row>
    <row r="5" spans="1:22" ht="16.5" customHeight="1">
      <c r="A5" s="138" t="s">
        <v>88</v>
      </c>
      <c r="B5" s="5" t="s">
        <v>10</v>
      </c>
      <c r="C5" s="3" t="s">
        <v>53</v>
      </c>
      <c r="D5" s="3">
        <v>57.4</v>
      </c>
      <c r="E5" s="9">
        <f>0.8*D5</f>
        <v>45.92</v>
      </c>
      <c r="F5" s="99">
        <v>2.1840277777777778E-3</v>
      </c>
      <c r="G5" s="100">
        <v>9</v>
      </c>
      <c r="H5" s="101">
        <v>9.4791666666666668E-4</v>
      </c>
      <c r="I5" s="102">
        <v>36</v>
      </c>
      <c r="J5" s="103">
        <v>17</v>
      </c>
      <c r="K5" s="104">
        <v>53</v>
      </c>
      <c r="L5" s="105">
        <v>19</v>
      </c>
      <c r="M5" s="106">
        <v>48.499999999999993</v>
      </c>
      <c r="N5" s="107">
        <v>206</v>
      </c>
      <c r="O5" s="108">
        <v>14</v>
      </c>
      <c r="P5" s="109">
        <v>500</v>
      </c>
      <c r="Q5" s="110">
        <v>16</v>
      </c>
      <c r="R5" s="111">
        <v>67.5</v>
      </c>
      <c r="S5" s="112">
        <v>70</v>
      </c>
      <c r="T5" s="113">
        <f>R5+S5</f>
        <v>137.5</v>
      </c>
      <c r="U5" s="114">
        <f>T5*0.25</f>
        <v>34.375</v>
      </c>
      <c r="V5" s="115">
        <f>G5+I5+K5+M5+O5+Q5+U5</f>
        <v>210.875</v>
      </c>
    </row>
    <row r="6" spans="1:22" ht="16.5" customHeight="1">
      <c r="A6" s="138" t="s">
        <v>89</v>
      </c>
      <c r="B6" s="5" t="s">
        <v>15</v>
      </c>
      <c r="C6" s="3" t="s">
        <v>62</v>
      </c>
      <c r="D6" s="3">
        <v>71</v>
      </c>
      <c r="E6" s="9">
        <f>0.8*D6</f>
        <v>56.800000000000004</v>
      </c>
      <c r="F6" s="99">
        <v>1.9965277777777781E-3</v>
      </c>
      <c r="G6" s="100">
        <v>29</v>
      </c>
      <c r="H6" s="101">
        <v>1.0254629629629628E-3</v>
      </c>
      <c r="I6" s="102">
        <v>17</v>
      </c>
      <c r="J6" s="103">
        <v>10</v>
      </c>
      <c r="K6" s="104">
        <v>32</v>
      </c>
      <c r="L6" s="105">
        <v>12</v>
      </c>
      <c r="M6" s="106">
        <v>31.3</v>
      </c>
      <c r="N6" s="107">
        <v>221</v>
      </c>
      <c r="O6" s="108">
        <v>17</v>
      </c>
      <c r="P6" s="109">
        <v>642</v>
      </c>
      <c r="Q6" s="110">
        <v>30</v>
      </c>
      <c r="R6" s="111">
        <v>77.5</v>
      </c>
      <c r="S6" s="112">
        <v>75</v>
      </c>
      <c r="T6" s="113">
        <f>R6+S6</f>
        <v>152.5</v>
      </c>
      <c r="U6" s="114">
        <f>T6*0.25</f>
        <v>38.125</v>
      </c>
      <c r="V6" s="115">
        <f>G6+I6+K6+M6+O6+Q6+U6</f>
        <v>194.42500000000001</v>
      </c>
    </row>
    <row r="7" spans="1:22" ht="16.5" customHeight="1">
      <c r="A7" s="138" t="s">
        <v>90</v>
      </c>
      <c r="B7" s="5" t="s">
        <v>17</v>
      </c>
      <c r="C7" s="3" t="s">
        <v>53</v>
      </c>
      <c r="D7" s="3">
        <v>58</v>
      </c>
      <c r="E7" s="9">
        <f>0.8*D7</f>
        <v>46.400000000000006</v>
      </c>
      <c r="F7" s="99">
        <v>2.4027777777777776E-3</v>
      </c>
      <c r="G7" s="100">
        <v>0</v>
      </c>
      <c r="H7" s="101">
        <v>8.611111111111111E-4</v>
      </c>
      <c r="I7" s="102">
        <v>58</v>
      </c>
      <c r="J7" s="103">
        <v>11</v>
      </c>
      <c r="K7" s="104">
        <v>35</v>
      </c>
      <c r="L7" s="105">
        <v>11</v>
      </c>
      <c r="M7" s="106">
        <v>28.8</v>
      </c>
      <c r="N7" s="107">
        <v>217</v>
      </c>
      <c r="O7" s="108">
        <v>16</v>
      </c>
      <c r="P7" s="109">
        <v>477</v>
      </c>
      <c r="Q7" s="110">
        <v>14</v>
      </c>
      <c r="R7" s="111">
        <v>60</v>
      </c>
      <c r="S7" s="112">
        <v>65</v>
      </c>
      <c r="T7" s="113">
        <f>R7+S7</f>
        <v>125</v>
      </c>
      <c r="U7" s="114">
        <f>T7*0.25</f>
        <v>31.25</v>
      </c>
      <c r="V7" s="115">
        <f>G7+I7+K7+M7+O7+Q7+U7</f>
        <v>183.05</v>
      </c>
    </row>
    <row r="8" spans="1:22" ht="16.5" customHeight="1">
      <c r="A8" s="138" t="s">
        <v>91</v>
      </c>
      <c r="B8" s="5" t="s">
        <v>14</v>
      </c>
      <c r="C8" s="3" t="s">
        <v>54</v>
      </c>
      <c r="D8" s="3">
        <v>62.8</v>
      </c>
      <c r="E8" s="9">
        <f>0.8*D8</f>
        <v>50.24</v>
      </c>
      <c r="F8" s="99">
        <v>2.0451388888888893E-3</v>
      </c>
      <c r="G8" s="100">
        <v>24</v>
      </c>
      <c r="H8" s="101">
        <v>1.0104166666666666E-3</v>
      </c>
      <c r="I8" s="102">
        <v>21</v>
      </c>
      <c r="J8" s="103">
        <v>11</v>
      </c>
      <c r="K8" s="104">
        <v>35</v>
      </c>
      <c r="L8" s="105">
        <v>8</v>
      </c>
      <c r="M8" s="106">
        <v>21.2</v>
      </c>
      <c r="N8" s="107">
        <v>210</v>
      </c>
      <c r="O8" s="108">
        <v>14</v>
      </c>
      <c r="P8" s="109">
        <v>592</v>
      </c>
      <c r="Q8" s="110">
        <v>25</v>
      </c>
      <c r="R8" s="111">
        <v>57.5</v>
      </c>
      <c r="S8" s="112">
        <v>70</v>
      </c>
      <c r="T8" s="113">
        <f>R8+S8</f>
        <v>127.5</v>
      </c>
      <c r="U8" s="114">
        <f>T8*0.25</f>
        <v>31.875</v>
      </c>
      <c r="V8" s="115">
        <f>G8+I8+K8+M8+O8+Q8+U8</f>
        <v>172.07499999999999</v>
      </c>
    </row>
    <row r="9" spans="1:22" ht="16.5" customHeight="1">
      <c r="A9" s="138" t="s">
        <v>92</v>
      </c>
      <c r="B9" s="5" t="s">
        <v>27</v>
      </c>
      <c r="C9" s="3" t="s">
        <v>2</v>
      </c>
      <c r="D9" s="3">
        <v>66.900000000000006</v>
      </c>
      <c r="E9" s="9">
        <f>0.8*D9</f>
        <v>53.52000000000001</v>
      </c>
      <c r="F9" s="99">
        <v>2.170138888888889E-3</v>
      </c>
      <c r="G9" s="100">
        <v>10</v>
      </c>
      <c r="H9" s="101">
        <v>1.0219907407407406E-3</v>
      </c>
      <c r="I9" s="102">
        <v>18</v>
      </c>
      <c r="J9" s="103">
        <v>10</v>
      </c>
      <c r="K9" s="104">
        <v>32</v>
      </c>
      <c r="L9" s="105">
        <v>17</v>
      </c>
      <c r="M9" s="106">
        <v>43.699999999999996</v>
      </c>
      <c r="N9" s="107">
        <v>180</v>
      </c>
      <c r="O9" s="108">
        <v>8</v>
      </c>
      <c r="P9" s="109">
        <v>565</v>
      </c>
      <c r="Q9" s="110">
        <v>22</v>
      </c>
      <c r="R9" s="111">
        <v>72.5</v>
      </c>
      <c r="S9" s="112">
        <v>75</v>
      </c>
      <c r="T9" s="113">
        <f>R9+S9</f>
        <v>147.5</v>
      </c>
      <c r="U9" s="114">
        <f>T9*0.25</f>
        <v>36.875</v>
      </c>
      <c r="V9" s="115">
        <f>G9+I9+K9+M9+O9+Q9+U9</f>
        <v>170.57499999999999</v>
      </c>
    </row>
    <row r="10" spans="1:22" ht="16.5" customHeight="1">
      <c r="A10" s="138" t="s">
        <v>93</v>
      </c>
      <c r="B10" s="5" t="s">
        <v>12</v>
      </c>
      <c r="C10" s="3" t="s">
        <v>66</v>
      </c>
      <c r="D10" s="3">
        <v>68.5</v>
      </c>
      <c r="E10" s="9">
        <f>0.8*D10</f>
        <v>54.800000000000004</v>
      </c>
      <c r="F10" s="99"/>
      <c r="G10" s="100"/>
      <c r="H10" s="101"/>
      <c r="I10" s="102"/>
      <c r="J10" s="103">
        <v>12</v>
      </c>
      <c r="K10" s="104">
        <v>38</v>
      </c>
      <c r="L10" s="105">
        <v>25</v>
      </c>
      <c r="M10" s="106">
        <v>62.899999999999984</v>
      </c>
      <c r="N10" s="107"/>
      <c r="O10" s="108"/>
      <c r="P10" s="109">
        <v>537</v>
      </c>
      <c r="Q10" s="110">
        <v>20</v>
      </c>
      <c r="R10" s="111">
        <v>100</v>
      </c>
      <c r="S10" s="112">
        <v>75</v>
      </c>
      <c r="T10" s="113">
        <f>R10+S10</f>
        <v>175</v>
      </c>
      <c r="U10" s="114">
        <f>T10*0.25</f>
        <v>43.75</v>
      </c>
      <c r="V10" s="115">
        <f>G10+I10+K10+M10+O10+Q10+U10</f>
        <v>164.64999999999998</v>
      </c>
    </row>
    <row r="11" spans="1:22" ht="16.5" customHeight="1">
      <c r="A11" s="138" t="s">
        <v>94</v>
      </c>
      <c r="B11" s="5" t="s">
        <v>41</v>
      </c>
      <c r="C11" s="3" t="s">
        <v>56</v>
      </c>
      <c r="D11" s="3">
        <v>61.7</v>
      </c>
      <c r="E11" s="9">
        <f>0.8*D11</f>
        <v>49.360000000000007</v>
      </c>
      <c r="F11" s="99">
        <v>2.460648148148148E-3</v>
      </c>
      <c r="G11" s="100">
        <v>0</v>
      </c>
      <c r="H11" s="101">
        <v>1.3067129629629629E-3</v>
      </c>
      <c r="I11" s="102">
        <v>0</v>
      </c>
      <c r="J11" s="103">
        <v>8</v>
      </c>
      <c r="K11" s="104">
        <v>26</v>
      </c>
      <c r="L11" s="105">
        <v>9</v>
      </c>
      <c r="M11" s="106">
        <v>23.8</v>
      </c>
      <c r="N11" s="107">
        <v>201</v>
      </c>
      <c r="O11" s="108">
        <v>12</v>
      </c>
      <c r="P11" s="109">
        <v>555</v>
      </c>
      <c r="Q11" s="110">
        <v>21</v>
      </c>
      <c r="R11" s="111">
        <v>62.5</v>
      </c>
      <c r="S11" s="112">
        <v>85</v>
      </c>
      <c r="T11" s="113">
        <f>R11+S11</f>
        <v>147.5</v>
      </c>
      <c r="U11" s="114">
        <f>T11*0.25</f>
        <v>36.875</v>
      </c>
      <c r="V11" s="115">
        <f>G11+I11+K11+M11+O11+Q11+U11</f>
        <v>119.675</v>
      </c>
    </row>
    <row r="12" spans="1:22" ht="16.5" customHeight="1" thickBot="1">
      <c r="A12" s="138" t="s">
        <v>95</v>
      </c>
      <c r="B12" s="6" t="s">
        <v>1</v>
      </c>
      <c r="C12" s="7" t="s">
        <v>55</v>
      </c>
      <c r="D12" s="7">
        <v>70</v>
      </c>
      <c r="E12" s="10">
        <f>0.8*D12</f>
        <v>56</v>
      </c>
      <c r="F12" s="116">
        <v>2.1365740740740742E-3</v>
      </c>
      <c r="G12" s="117">
        <v>14</v>
      </c>
      <c r="H12" s="118">
        <v>1.0787037037037037E-3</v>
      </c>
      <c r="I12" s="119">
        <v>4</v>
      </c>
      <c r="J12" s="120">
        <v>5</v>
      </c>
      <c r="K12" s="121">
        <v>17</v>
      </c>
      <c r="L12" s="122">
        <v>6</v>
      </c>
      <c r="M12" s="123">
        <v>15.999999999999998</v>
      </c>
      <c r="N12" s="124">
        <v>194</v>
      </c>
      <c r="O12" s="125">
        <v>11</v>
      </c>
      <c r="P12" s="126">
        <v>464</v>
      </c>
      <c r="Q12" s="127">
        <v>13</v>
      </c>
      <c r="R12" s="128">
        <v>62.5</v>
      </c>
      <c r="S12" s="129">
        <v>70</v>
      </c>
      <c r="T12" s="130">
        <f>R12+S12</f>
        <v>132.5</v>
      </c>
      <c r="U12" s="131">
        <f>T12*0.25</f>
        <v>33.125</v>
      </c>
      <c r="V12" s="132">
        <f>G12+I12+K12+M12+O12+Q12+U12</f>
        <v>108.125</v>
      </c>
    </row>
    <row r="13" spans="1:22" ht="16.5" customHeight="1">
      <c r="A13" s="138"/>
      <c r="B13" s="12"/>
      <c r="C13" s="13"/>
      <c r="D13" s="13"/>
      <c r="E13" s="14"/>
      <c r="F13" s="133"/>
      <c r="G13" s="15"/>
      <c r="H13" s="133"/>
      <c r="I13" s="15"/>
      <c r="J13" s="15"/>
      <c r="K13" s="134"/>
      <c r="L13" s="15"/>
      <c r="M13" s="134"/>
      <c r="N13" s="15"/>
      <c r="O13" s="134"/>
      <c r="P13" s="15"/>
      <c r="Q13" s="134"/>
      <c r="R13" s="135"/>
      <c r="S13" s="135"/>
      <c r="T13" s="134"/>
      <c r="U13" s="134"/>
      <c r="V13" s="134"/>
    </row>
    <row r="14" spans="1:22" ht="16" thickBot="1">
      <c r="A14" s="2"/>
      <c r="B14" s="81" t="s">
        <v>109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3.5" customHeight="1">
      <c r="A15" s="2"/>
      <c r="B15" s="82" t="s">
        <v>82</v>
      </c>
      <c r="C15" s="4" t="s">
        <v>83</v>
      </c>
      <c r="D15" s="4" t="s">
        <v>84</v>
      </c>
      <c r="E15" s="8" t="s">
        <v>69</v>
      </c>
      <c r="F15" s="83" t="s">
        <v>121</v>
      </c>
      <c r="G15" s="84" t="s">
        <v>70</v>
      </c>
      <c r="H15" s="85" t="s">
        <v>71</v>
      </c>
      <c r="I15" s="86" t="s">
        <v>70</v>
      </c>
      <c r="J15" s="87" t="s">
        <v>79</v>
      </c>
      <c r="K15" s="88" t="s">
        <v>70</v>
      </c>
      <c r="L15" s="89" t="s">
        <v>72</v>
      </c>
      <c r="M15" s="90" t="s">
        <v>70</v>
      </c>
      <c r="N15" s="91" t="s">
        <v>73</v>
      </c>
      <c r="O15" s="92" t="s">
        <v>70</v>
      </c>
      <c r="P15" s="93" t="s">
        <v>74</v>
      </c>
      <c r="Q15" s="94" t="s">
        <v>70</v>
      </c>
      <c r="R15" s="95" t="s">
        <v>75</v>
      </c>
      <c r="S15" s="96" t="s">
        <v>76</v>
      </c>
      <c r="T15" s="96" t="s">
        <v>77</v>
      </c>
      <c r="U15" s="97" t="s">
        <v>70</v>
      </c>
      <c r="V15" s="98" t="s">
        <v>78</v>
      </c>
    </row>
    <row r="16" spans="1:22" ht="16.5" customHeight="1">
      <c r="A16" s="138" t="s">
        <v>86</v>
      </c>
      <c r="B16" s="5" t="s">
        <v>20</v>
      </c>
      <c r="C16" s="3" t="s">
        <v>51</v>
      </c>
      <c r="D16" s="3">
        <v>64.599999999999994</v>
      </c>
      <c r="E16" s="9">
        <f>0.6*D16</f>
        <v>38.76</v>
      </c>
      <c r="F16" s="99">
        <v>2.1099537037037037E-3</v>
      </c>
      <c r="G16" s="100">
        <v>29</v>
      </c>
      <c r="H16" s="101">
        <v>9.5717592592592599E-4</v>
      </c>
      <c r="I16" s="102">
        <v>53</v>
      </c>
      <c r="J16" s="103">
        <v>8</v>
      </c>
      <c r="K16" s="104">
        <v>40</v>
      </c>
      <c r="L16" s="105">
        <v>29</v>
      </c>
      <c r="M16" s="106">
        <v>38.4</v>
      </c>
      <c r="N16" s="107">
        <v>229</v>
      </c>
      <c r="O16" s="108">
        <v>23</v>
      </c>
      <c r="P16" s="109">
        <v>564</v>
      </c>
      <c r="Q16" s="110">
        <v>26</v>
      </c>
      <c r="R16" s="136"/>
      <c r="S16" s="113"/>
      <c r="T16" s="113"/>
      <c r="U16" s="114"/>
      <c r="V16" s="115">
        <f>G16+I16+K16+M16+O16+Q16+U16</f>
        <v>209.4</v>
      </c>
    </row>
    <row r="17" spans="1:22" ht="16.5" customHeight="1">
      <c r="A17" s="138" t="s">
        <v>87</v>
      </c>
      <c r="B17" s="5" t="s">
        <v>3</v>
      </c>
      <c r="C17" s="3" t="s">
        <v>52</v>
      </c>
      <c r="D17" s="3">
        <v>67.5</v>
      </c>
      <c r="E17" s="9">
        <f>0.6*D17</f>
        <v>40.5</v>
      </c>
      <c r="F17" s="99">
        <v>2.1539351851851854E-3</v>
      </c>
      <c r="G17" s="100">
        <v>24</v>
      </c>
      <c r="H17" s="101">
        <v>9.7916666666666681E-4</v>
      </c>
      <c r="I17" s="102">
        <v>48</v>
      </c>
      <c r="J17" s="103">
        <v>8</v>
      </c>
      <c r="K17" s="104">
        <v>40</v>
      </c>
      <c r="L17" s="105">
        <v>23</v>
      </c>
      <c r="M17" s="106">
        <v>28.199999999999992</v>
      </c>
      <c r="N17" s="107">
        <v>209</v>
      </c>
      <c r="O17" s="108">
        <v>18</v>
      </c>
      <c r="P17" s="109">
        <v>570</v>
      </c>
      <c r="Q17" s="110">
        <v>27</v>
      </c>
      <c r="R17" s="136"/>
      <c r="S17" s="113"/>
      <c r="T17" s="113"/>
      <c r="U17" s="114"/>
      <c r="V17" s="115">
        <f>G17+I17+K17+M17+O17+Q17+U17</f>
        <v>185.2</v>
      </c>
    </row>
    <row r="18" spans="1:22" ht="16.5" customHeight="1">
      <c r="A18" s="138" t="s">
        <v>88</v>
      </c>
      <c r="B18" s="5" t="s">
        <v>18</v>
      </c>
      <c r="C18" s="3" t="s">
        <v>52</v>
      </c>
      <c r="D18" s="3">
        <v>59.8</v>
      </c>
      <c r="E18" s="9">
        <f>0.6*D18</f>
        <v>35.879999999999995</v>
      </c>
      <c r="F18" s="99">
        <v>2.2858796296296295E-3</v>
      </c>
      <c r="G18" s="100">
        <v>9</v>
      </c>
      <c r="H18" s="101">
        <v>1.2951388888888889E-3</v>
      </c>
      <c r="I18" s="102">
        <v>0</v>
      </c>
      <c r="J18" s="103">
        <v>10</v>
      </c>
      <c r="K18" s="104">
        <v>48</v>
      </c>
      <c r="L18" s="105">
        <v>40</v>
      </c>
      <c r="M18" s="106">
        <v>57.10000000000003</v>
      </c>
      <c r="N18" s="107">
        <v>203</v>
      </c>
      <c r="O18" s="108">
        <v>17</v>
      </c>
      <c r="P18" s="109">
        <v>432</v>
      </c>
      <c r="Q18" s="110">
        <v>14</v>
      </c>
      <c r="R18" s="136"/>
      <c r="S18" s="113"/>
      <c r="T18" s="113"/>
      <c r="U18" s="114"/>
      <c r="V18" s="115">
        <f>G18+I18+K18+M18+O18+Q18+U18</f>
        <v>145.10000000000002</v>
      </c>
    </row>
    <row r="19" spans="1:22" ht="16.5" customHeight="1">
      <c r="A19" s="138" t="s">
        <v>89</v>
      </c>
      <c r="B19" s="5" t="s">
        <v>7</v>
      </c>
      <c r="C19" s="3" t="s">
        <v>52</v>
      </c>
      <c r="D19" s="3">
        <v>61.2</v>
      </c>
      <c r="E19" s="9">
        <f>0.6*D19</f>
        <v>36.72</v>
      </c>
      <c r="F19" s="99">
        <v>2.3206018518518519E-3</v>
      </c>
      <c r="G19" s="100">
        <v>6</v>
      </c>
      <c r="H19" s="101">
        <v>1.1631944444444443E-3</v>
      </c>
      <c r="I19" s="102">
        <v>2</v>
      </c>
      <c r="J19" s="103">
        <v>4</v>
      </c>
      <c r="K19" s="104">
        <v>22</v>
      </c>
      <c r="L19" s="105">
        <v>46</v>
      </c>
      <c r="M19" s="106">
        <v>67.30000000000004</v>
      </c>
      <c r="N19" s="107">
        <v>186</v>
      </c>
      <c r="O19" s="108">
        <v>13</v>
      </c>
      <c r="P19" s="109">
        <v>430</v>
      </c>
      <c r="Q19" s="110">
        <v>13</v>
      </c>
      <c r="R19" s="136"/>
      <c r="S19" s="113"/>
      <c r="T19" s="113"/>
      <c r="U19" s="114"/>
      <c r="V19" s="115">
        <f>G19+I19+K19+M19+O19+Q19+U19</f>
        <v>123.30000000000004</v>
      </c>
    </row>
    <row r="20" spans="1:22" ht="16.5" customHeight="1">
      <c r="A20" s="138" t="s">
        <v>90</v>
      </c>
      <c r="B20" s="5" t="s">
        <v>29</v>
      </c>
      <c r="C20" s="3" t="s">
        <v>57</v>
      </c>
      <c r="D20" s="3">
        <v>59</v>
      </c>
      <c r="E20" s="9">
        <f>0.6*D20</f>
        <v>35.4</v>
      </c>
      <c r="F20" s="99">
        <v>2.3020833333333335E-3</v>
      </c>
      <c r="G20" s="100">
        <v>8</v>
      </c>
      <c r="H20" s="101"/>
      <c r="I20" s="102"/>
      <c r="J20" s="103">
        <v>7</v>
      </c>
      <c r="K20" s="104">
        <v>36</v>
      </c>
      <c r="L20" s="105">
        <v>30</v>
      </c>
      <c r="M20" s="106">
        <v>40.1</v>
      </c>
      <c r="N20" s="107">
        <v>211</v>
      </c>
      <c r="O20" s="108">
        <v>19</v>
      </c>
      <c r="P20" s="109">
        <v>467</v>
      </c>
      <c r="Q20" s="110">
        <v>17</v>
      </c>
      <c r="R20" s="136"/>
      <c r="S20" s="113"/>
      <c r="T20" s="113"/>
      <c r="U20" s="114"/>
      <c r="V20" s="115">
        <f>G20+I20+K20+M20+O20+Q20+U20</f>
        <v>120.1</v>
      </c>
    </row>
    <row r="21" spans="1:22" ht="16.5" customHeight="1" thickBot="1">
      <c r="A21" s="138" t="s">
        <v>91</v>
      </c>
      <c r="B21" s="6" t="s">
        <v>5</v>
      </c>
      <c r="C21" s="7" t="s">
        <v>52</v>
      </c>
      <c r="D21" s="7">
        <v>68.900000000000006</v>
      </c>
      <c r="E21" s="10">
        <f>0.6*D21</f>
        <v>41.34</v>
      </c>
      <c r="F21" s="116">
        <v>2.3263888888888887E-3</v>
      </c>
      <c r="G21" s="117">
        <v>5</v>
      </c>
      <c r="H21" s="118">
        <v>1.2060185185185186E-3</v>
      </c>
      <c r="I21" s="119">
        <v>0</v>
      </c>
      <c r="J21" s="120">
        <v>8</v>
      </c>
      <c r="K21" s="121">
        <v>40</v>
      </c>
      <c r="L21" s="122">
        <v>25</v>
      </c>
      <c r="M21" s="123">
        <v>31.599999999999991</v>
      </c>
      <c r="N21" s="124">
        <v>195</v>
      </c>
      <c r="O21" s="125">
        <v>15</v>
      </c>
      <c r="P21" s="126">
        <v>505</v>
      </c>
      <c r="Q21" s="127">
        <v>21</v>
      </c>
      <c r="R21" s="137"/>
      <c r="S21" s="130"/>
      <c r="T21" s="130"/>
      <c r="U21" s="131"/>
      <c r="V21" s="132">
        <f>G21+I21+K21+M21+O21+Q21+U21</f>
        <v>112.6</v>
      </c>
    </row>
    <row r="22" spans="1:22" ht="16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6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8" customHeight="1">
      <c r="A24" s="2"/>
    </row>
    <row r="25" spans="1:22" ht="18" customHeight="1">
      <c r="A25" s="2"/>
    </row>
    <row r="26" spans="1:22" ht="18" customHeight="1">
      <c r="A26" s="2"/>
    </row>
    <row r="27" spans="1:22" ht="18" customHeight="1"/>
    <row r="28" spans="1:22" ht="18" customHeight="1"/>
    <row r="29" spans="1:22" ht="18" customHeight="1"/>
    <row r="30" spans="1:22" ht="18" customHeight="1"/>
    <row r="31" spans="1:22" ht="18" customHeight="1"/>
    <row r="32" spans="1:2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4.5"/>
  <cols>
    <col min="1" max="1" width="3.54296875" customWidth="1"/>
    <col min="2" max="2" width="20.08984375" customWidth="1"/>
    <col min="3" max="3" width="5.6328125" customWidth="1"/>
    <col min="4" max="4" width="5.54296875" customWidth="1"/>
    <col min="5" max="5" width="6.453125" customWidth="1"/>
    <col min="6" max="6" width="8.453125" customWidth="1"/>
    <col min="7" max="7" width="6.08984375" customWidth="1"/>
    <col min="8" max="8" width="8.453125" customWidth="1"/>
    <col min="9" max="9" width="6.08984375" customWidth="1"/>
    <col min="10" max="10" width="9.6328125" customWidth="1"/>
    <col min="11" max="11" width="6.08984375" customWidth="1"/>
    <col min="12" max="12" width="7.453125" customWidth="1"/>
    <col min="13" max="13" width="6.08984375" customWidth="1"/>
    <col min="14" max="14" width="6.453125" customWidth="1"/>
    <col min="15" max="15" width="6.08984375" customWidth="1"/>
    <col min="16" max="16" width="5.6328125" customWidth="1"/>
    <col min="17" max="17" width="6.08984375" customWidth="1"/>
    <col min="18" max="18" width="9.90625" customWidth="1"/>
    <col min="20" max="21" width="6.36328125" customWidth="1"/>
    <col min="22" max="22" width="7.81640625" customWidth="1"/>
  </cols>
  <sheetData>
    <row r="1" spans="1:23" ht="12" customHeight="1" thickBot="1">
      <c r="A1" s="17"/>
      <c r="B1" s="18" t="s">
        <v>81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12" customHeight="1">
      <c r="A2" s="17"/>
      <c r="B2" s="19" t="s">
        <v>82</v>
      </c>
      <c r="C2" s="20" t="s">
        <v>83</v>
      </c>
      <c r="D2" s="20" t="s">
        <v>84</v>
      </c>
      <c r="E2" s="21" t="s">
        <v>69</v>
      </c>
      <c r="F2" s="11" t="s">
        <v>121</v>
      </c>
      <c r="G2" s="22" t="s">
        <v>70</v>
      </c>
      <c r="H2" s="23" t="s">
        <v>71</v>
      </c>
      <c r="I2" s="24" t="s">
        <v>70</v>
      </c>
      <c r="J2" s="25" t="s">
        <v>80</v>
      </c>
      <c r="K2" s="26" t="s">
        <v>70</v>
      </c>
      <c r="L2" s="27" t="s">
        <v>72</v>
      </c>
      <c r="M2" s="28" t="s">
        <v>70</v>
      </c>
      <c r="N2" s="29" t="s">
        <v>73</v>
      </c>
      <c r="O2" s="30" t="s">
        <v>70</v>
      </c>
      <c r="P2" s="31" t="s">
        <v>74</v>
      </c>
      <c r="Q2" s="32" t="s">
        <v>70</v>
      </c>
      <c r="R2" s="33" t="s">
        <v>75</v>
      </c>
      <c r="S2" s="34" t="s">
        <v>76</v>
      </c>
      <c r="T2" s="34" t="s">
        <v>77</v>
      </c>
      <c r="U2" s="35" t="s">
        <v>70</v>
      </c>
      <c r="V2" s="36" t="s">
        <v>78</v>
      </c>
      <c r="W2" s="17"/>
    </row>
    <row r="3" spans="1:23" ht="12" customHeight="1">
      <c r="A3" s="37" t="s">
        <v>86</v>
      </c>
      <c r="B3" s="38" t="s">
        <v>6</v>
      </c>
      <c r="C3" s="39" t="s">
        <v>58</v>
      </c>
      <c r="D3" s="39">
        <v>80</v>
      </c>
      <c r="E3" s="40">
        <f>D3</f>
        <v>80</v>
      </c>
      <c r="F3" s="41">
        <v>1.5972222222222221E-3</v>
      </c>
      <c r="G3" s="42">
        <v>46</v>
      </c>
      <c r="H3" s="43">
        <v>8.3564814814814819E-4</v>
      </c>
      <c r="I3" s="44">
        <v>38</v>
      </c>
      <c r="J3" s="45">
        <v>10</v>
      </c>
      <c r="K3" s="46">
        <v>32</v>
      </c>
      <c r="L3" s="47">
        <v>22</v>
      </c>
      <c r="M3" s="48">
        <v>51.399999999999984</v>
      </c>
      <c r="N3" s="49">
        <v>248</v>
      </c>
      <c r="O3" s="50">
        <v>16</v>
      </c>
      <c r="P3" s="51">
        <v>728</v>
      </c>
      <c r="Q3" s="52">
        <v>28</v>
      </c>
      <c r="R3" s="53">
        <v>135</v>
      </c>
      <c r="S3" s="54">
        <v>120</v>
      </c>
      <c r="T3" s="54">
        <f>R3+S3</f>
        <v>255</v>
      </c>
      <c r="U3" s="55">
        <f>T3*0.16666666</f>
        <v>42.499998300000001</v>
      </c>
      <c r="V3" s="56">
        <f>G3+I3+K3+M3+O3+Q3+U3</f>
        <v>253.89999829999999</v>
      </c>
      <c r="W3" s="17"/>
    </row>
    <row r="4" spans="1:23" ht="12" customHeight="1">
      <c r="A4" s="37" t="s">
        <v>87</v>
      </c>
      <c r="B4" s="38" t="s">
        <v>16</v>
      </c>
      <c r="C4" s="39" t="s">
        <v>52</v>
      </c>
      <c r="D4" s="39">
        <v>66.5</v>
      </c>
      <c r="E4" s="40">
        <f>D4</f>
        <v>66.5</v>
      </c>
      <c r="F4" s="41">
        <v>1.8275462962962965E-3</v>
      </c>
      <c r="G4" s="42">
        <v>18</v>
      </c>
      <c r="H4" s="43">
        <v>8.599537037037036E-4</v>
      </c>
      <c r="I4" s="44">
        <v>31</v>
      </c>
      <c r="J4" s="45">
        <v>18</v>
      </c>
      <c r="K4" s="46">
        <v>56</v>
      </c>
      <c r="L4" s="47">
        <v>30</v>
      </c>
      <c r="M4" s="48">
        <v>70.599999999999994</v>
      </c>
      <c r="N4" s="49">
        <v>235</v>
      </c>
      <c r="O4" s="50">
        <v>13</v>
      </c>
      <c r="P4" s="51">
        <v>568</v>
      </c>
      <c r="Q4" s="52">
        <v>13</v>
      </c>
      <c r="R4" s="53">
        <v>120</v>
      </c>
      <c r="S4" s="54">
        <v>105</v>
      </c>
      <c r="T4" s="54">
        <f>R4+S4</f>
        <v>225</v>
      </c>
      <c r="U4" s="55">
        <f>T4*0.16666666</f>
        <v>37.499998499999997</v>
      </c>
      <c r="V4" s="56">
        <f>G4+I4+K4+M4+O4+Q4+U4</f>
        <v>239.0999985</v>
      </c>
      <c r="W4" s="17"/>
    </row>
    <row r="5" spans="1:23" ht="12" customHeight="1">
      <c r="A5" s="37" t="s">
        <v>88</v>
      </c>
      <c r="B5" s="38" t="s">
        <v>26</v>
      </c>
      <c r="C5" s="39" t="s">
        <v>52</v>
      </c>
      <c r="D5" s="39">
        <v>63.5</v>
      </c>
      <c r="E5" s="40">
        <f>D5</f>
        <v>63.5</v>
      </c>
      <c r="F5" s="41">
        <v>1.7685185185185184E-3</v>
      </c>
      <c r="G5" s="42">
        <v>25</v>
      </c>
      <c r="H5" s="43">
        <v>8.4143518518518519E-4</v>
      </c>
      <c r="I5" s="44">
        <v>36</v>
      </c>
      <c r="J5" s="45">
        <v>12</v>
      </c>
      <c r="K5" s="46">
        <v>38</v>
      </c>
      <c r="L5" s="47">
        <v>28</v>
      </c>
      <c r="M5" s="48">
        <v>65.799999999999983</v>
      </c>
      <c r="N5" s="49">
        <v>242</v>
      </c>
      <c r="O5" s="50">
        <v>15</v>
      </c>
      <c r="P5" s="51">
        <v>635</v>
      </c>
      <c r="Q5" s="52">
        <v>20</v>
      </c>
      <c r="R5" s="53">
        <v>110</v>
      </c>
      <c r="S5" s="54">
        <v>95</v>
      </c>
      <c r="T5" s="54">
        <f>R5+S5</f>
        <v>205</v>
      </c>
      <c r="U5" s="55">
        <f>T5*0.16666666</f>
        <v>34.166665299999998</v>
      </c>
      <c r="V5" s="56">
        <f>G5+I5+K5+M5+O5+Q5+U5</f>
        <v>233.96666529999999</v>
      </c>
      <c r="W5" s="17"/>
    </row>
    <row r="6" spans="1:23" ht="12" customHeight="1">
      <c r="A6" s="37" t="s">
        <v>89</v>
      </c>
      <c r="B6" s="38" t="s">
        <v>13</v>
      </c>
      <c r="C6" s="39" t="s">
        <v>59</v>
      </c>
      <c r="D6" s="39">
        <v>84.6</v>
      </c>
      <c r="E6" s="40">
        <f>D6</f>
        <v>84.6</v>
      </c>
      <c r="F6" s="41">
        <v>1.75E-3</v>
      </c>
      <c r="G6" s="42">
        <v>27</v>
      </c>
      <c r="H6" s="43">
        <v>8.1249999999999996E-4</v>
      </c>
      <c r="I6" s="44">
        <v>44</v>
      </c>
      <c r="J6" s="45">
        <v>8</v>
      </c>
      <c r="K6" s="46">
        <v>26</v>
      </c>
      <c r="L6" s="47">
        <v>20</v>
      </c>
      <c r="M6" s="48">
        <v>46.599999999999987</v>
      </c>
      <c r="N6" s="49">
        <v>254</v>
      </c>
      <c r="O6" s="50">
        <v>17</v>
      </c>
      <c r="P6" s="51">
        <v>690</v>
      </c>
      <c r="Q6" s="52">
        <v>25</v>
      </c>
      <c r="R6" s="53">
        <v>130</v>
      </c>
      <c r="S6" s="54">
        <v>120</v>
      </c>
      <c r="T6" s="54">
        <f>R6+S6</f>
        <v>250</v>
      </c>
      <c r="U6" s="55">
        <f>T6*0.16666666</f>
        <v>41.666665000000002</v>
      </c>
      <c r="V6" s="56">
        <f>G6+I6+K6+M6+O6+Q6+U6</f>
        <v>227.26666499999999</v>
      </c>
      <c r="W6" s="17"/>
    </row>
    <row r="7" spans="1:23" ht="12" customHeight="1">
      <c r="A7" s="37" t="s">
        <v>90</v>
      </c>
      <c r="B7" s="38" t="s">
        <v>22</v>
      </c>
      <c r="C7" s="39" t="s">
        <v>59</v>
      </c>
      <c r="D7" s="39">
        <v>84.6</v>
      </c>
      <c r="E7" s="40">
        <f>D7</f>
        <v>84.6</v>
      </c>
      <c r="F7" s="41">
        <v>1.675925925925926E-3</v>
      </c>
      <c r="G7" s="42">
        <v>36</v>
      </c>
      <c r="H7" s="43">
        <v>8.587962962962963E-4</v>
      </c>
      <c r="I7" s="44">
        <v>31</v>
      </c>
      <c r="J7" s="45">
        <v>7</v>
      </c>
      <c r="K7" s="46">
        <v>23</v>
      </c>
      <c r="L7" s="47">
        <v>20</v>
      </c>
      <c r="M7" s="48">
        <v>46.599999999999987</v>
      </c>
      <c r="N7" s="49">
        <v>241</v>
      </c>
      <c r="O7" s="50">
        <v>14</v>
      </c>
      <c r="P7" s="51">
        <v>765</v>
      </c>
      <c r="Q7" s="52">
        <v>32</v>
      </c>
      <c r="R7" s="53">
        <v>140</v>
      </c>
      <c r="S7" s="54">
        <v>125</v>
      </c>
      <c r="T7" s="54">
        <f>R7+S7</f>
        <v>265</v>
      </c>
      <c r="U7" s="55">
        <f>T7*0.16666666</f>
        <v>44.166664900000001</v>
      </c>
      <c r="V7" s="56">
        <f>G7+I7+K7+M7+O7+Q7+U7</f>
        <v>226.76666489999999</v>
      </c>
      <c r="W7" s="17"/>
    </row>
    <row r="8" spans="1:23" ht="12" customHeight="1">
      <c r="A8" s="37" t="s">
        <v>91</v>
      </c>
      <c r="B8" s="38" t="s">
        <v>31</v>
      </c>
      <c r="C8" s="39" t="s">
        <v>63</v>
      </c>
      <c r="D8" s="39">
        <v>71</v>
      </c>
      <c r="E8" s="40">
        <f>D8</f>
        <v>71</v>
      </c>
      <c r="F8" s="41">
        <v>1.8206018518518519E-3</v>
      </c>
      <c r="G8" s="42">
        <v>19</v>
      </c>
      <c r="H8" s="43">
        <v>8.9814814814814824E-4</v>
      </c>
      <c r="I8" s="44">
        <v>20</v>
      </c>
      <c r="J8" s="45">
        <v>13</v>
      </c>
      <c r="K8" s="46">
        <v>41</v>
      </c>
      <c r="L8" s="47">
        <v>29</v>
      </c>
      <c r="M8" s="48">
        <v>68.199999999999989</v>
      </c>
      <c r="N8" s="49">
        <v>248</v>
      </c>
      <c r="O8" s="50">
        <v>16</v>
      </c>
      <c r="P8" s="51">
        <v>675</v>
      </c>
      <c r="Q8" s="52">
        <v>23</v>
      </c>
      <c r="R8" s="53">
        <v>125</v>
      </c>
      <c r="S8" s="54">
        <v>110</v>
      </c>
      <c r="T8" s="54">
        <f>R8+S8</f>
        <v>235</v>
      </c>
      <c r="U8" s="55">
        <f>T8*0.16666666</f>
        <v>39.166665099999996</v>
      </c>
      <c r="V8" s="56">
        <f>G8+I8+K8+M8+O8+Q8+U8</f>
        <v>226.36666509999998</v>
      </c>
      <c r="W8" s="17"/>
    </row>
    <row r="9" spans="1:23" ht="12" customHeight="1">
      <c r="A9" s="37" t="s">
        <v>92</v>
      </c>
      <c r="B9" s="38" t="s">
        <v>9</v>
      </c>
      <c r="C9" s="39" t="s">
        <v>59</v>
      </c>
      <c r="D9" s="39">
        <v>73.5</v>
      </c>
      <c r="E9" s="40">
        <f>D9</f>
        <v>73.5</v>
      </c>
      <c r="F9" s="41">
        <v>1.7395833333333332E-3</v>
      </c>
      <c r="G9" s="42">
        <v>29</v>
      </c>
      <c r="H9" s="43">
        <v>7.7777777777777784E-4</v>
      </c>
      <c r="I9" s="44">
        <v>54</v>
      </c>
      <c r="J9" s="45">
        <v>4</v>
      </c>
      <c r="K9" s="46">
        <v>14</v>
      </c>
      <c r="L9" s="47">
        <v>14</v>
      </c>
      <c r="M9" s="48">
        <v>32.199999999999996</v>
      </c>
      <c r="N9" s="49">
        <v>254</v>
      </c>
      <c r="O9" s="50">
        <v>17</v>
      </c>
      <c r="P9" s="51">
        <v>595</v>
      </c>
      <c r="Q9" s="52">
        <v>16</v>
      </c>
      <c r="R9" s="53">
        <v>105</v>
      </c>
      <c r="S9" s="54">
        <v>115</v>
      </c>
      <c r="T9" s="54">
        <f>R9+S9</f>
        <v>220</v>
      </c>
      <c r="U9" s="55">
        <f>T9*0.16666666</f>
        <v>36.666665199999997</v>
      </c>
      <c r="V9" s="56">
        <f>G9+I9+K9+M9+O9+Q9+U9</f>
        <v>198.8666652</v>
      </c>
      <c r="W9" s="17"/>
    </row>
    <row r="10" spans="1:23" ht="12" customHeight="1">
      <c r="A10" s="37" t="s">
        <v>93</v>
      </c>
      <c r="B10" s="38" t="s">
        <v>21</v>
      </c>
      <c r="C10" s="39" t="s">
        <v>61</v>
      </c>
      <c r="D10" s="39">
        <v>79.400000000000006</v>
      </c>
      <c r="E10" s="40">
        <f>D10</f>
        <v>79.400000000000006</v>
      </c>
      <c r="F10" s="41">
        <v>1.7708333333333332E-3</v>
      </c>
      <c r="G10" s="42">
        <v>25</v>
      </c>
      <c r="H10" s="43">
        <v>8.2060185185185187E-4</v>
      </c>
      <c r="I10" s="44">
        <v>42</v>
      </c>
      <c r="J10" s="45">
        <v>10</v>
      </c>
      <c r="K10" s="46">
        <v>32</v>
      </c>
      <c r="L10" s="47">
        <v>13</v>
      </c>
      <c r="M10" s="48">
        <v>29.799999999999994</v>
      </c>
      <c r="N10" s="49">
        <v>224</v>
      </c>
      <c r="O10" s="50">
        <v>11</v>
      </c>
      <c r="P10" s="51">
        <v>675</v>
      </c>
      <c r="Q10" s="52">
        <v>23</v>
      </c>
      <c r="R10" s="53">
        <v>110</v>
      </c>
      <c r="S10" s="54">
        <v>95</v>
      </c>
      <c r="T10" s="54">
        <f>R10+S10</f>
        <v>205</v>
      </c>
      <c r="U10" s="55">
        <f>T10*0.16666666</f>
        <v>34.166665299999998</v>
      </c>
      <c r="V10" s="56">
        <f>G10+I10+K10+M10+O10+Q10+U10</f>
        <v>196.96666529999999</v>
      </c>
      <c r="W10" s="17"/>
    </row>
    <row r="11" spans="1:23" ht="12" customHeight="1">
      <c r="A11" s="37" t="s">
        <v>94</v>
      </c>
      <c r="B11" s="38" t="s">
        <v>49</v>
      </c>
      <c r="C11" s="39" t="s">
        <v>53</v>
      </c>
      <c r="D11" s="39">
        <v>91.2</v>
      </c>
      <c r="E11" s="40">
        <f>D11</f>
        <v>91.2</v>
      </c>
      <c r="F11" s="41">
        <v>1.945601851851852E-3</v>
      </c>
      <c r="G11" s="42">
        <v>3</v>
      </c>
      <c r="H11" s="43">
        <v>8.7847222222222233E-4</v>
      </c>
      <c r="I11" s="44">
        <v>26</v>
      </c>
      <c r="J11" s="45">
        <v>10</v>
      </c>
      <c r="K11" s="46">
        <v>32</v>
      </c>
      <c r="L11" s="47">
        <v>18</v>
      </c>
      <c r="M11" s="48">
        <v>41.79999999999999</v>
      </c>
      <c r="N11" s="49">
        <v>241</v>
      </c>
      <c r="O11" s="50">
        <v>14</v>
      </c>
      <c r="P11" s="51">
        <v>727</v>
      </c>
      <c r="Q11" s="52">
        <v>28</v>
      </c>
      <c r="R11" s="53">
        <v>150</v>
      </c>
      <c r="S11" s="54">
        <v>135</v>
      </c>
      <c r="T11" s="54">
        <f>R11+S11</f>
        <v>285</v>
      </c>
      <c r="U11" s="55">
        <f>T11*0.16666666</f>
        <v>47.499998099999999</v>
      </c>
      <c r="V11" s="56">
        <f>G11+I11+K11+M11+O11+Q11+U11</f>
        <v>192.29999809999998</v>
      </c>
      <c r="W11" s="17"/>
    </row>
    <row r="12" spans="1:23" ht="12" customHeight="1">
      <c r="A12" s="37" t="s">
        <v>95</v>
      </c>
      <c r="B12" s="38" t="s">
        <v>4</v>
      </c>
      <c r="C12" s="39" t="s">
        <v>51</v>
      </c>
      <c r="D12" s="39">
        <v>71.7</v>
      </c>
      <c r="E12" s="40">
        <f>D12</f>
        <v>71.7</v>
      </c>
      <c r="F12" s="41">
        <v>1.6655092592592592E-3</v>
      </c>
      <c r="G12" s="42">
        <v>38</v>
      </c>
      <c r="H12" s="43">
        <v>8.8078703703703702E-4</v>
      </c>
      <c r="I12" s="44">
        <v>25</v>
      </c>
      <c r="J12" s="45">
        <v>9</v>
      </c>
      <c r="K12" s="46">
        <v>29</v>
      </c>
      <c r="L12" s="47">
        <v>12</v>
      </c>
      <c r="M12" s="48">
        <v>27.399999999999995</v>
      </c>
      <c r="N12" s="49">
        <v>266</v>
      </c>
      <c r="O12" s="50">
        <v>20</v>
      </c>
      <c r="P12" s="51">
        <v>638</v>
      </c>
      <c r="Q12" s="52">
        <v>20</v>
      </c>
      <c r="R12" s="53">
        <v>95</v>
      </c>
      <c r="S12" s="54">
        <v>95</v>
      </c>
      <c r="T12" s="54">
        <f>R12+S12</f>
        <v>190</v>
      </c>
      <c r="U12" s="55">
        <f>T12*0.16666666</f>
        <v>31.666665399999999</v>
      </c>
      <c r="V12" s="56">
        <f>G12+I12+K12+M12+O12+Q12+U12</f>
        <v>191.06666539999998</v>
      </c>
      <c r="W12" s="17"/>
    </row>
    <row r="13" spans="1:23" ht="12" customHeight="1">
      <c r="A13" s="57" t="s">
        <v>96</v>
      </c>
      <c r="B13" s="38" t="s">
        <v>19</v>
      </c>
      <c r="C13" s="39" t="s">
        <v>65</v>
      </c>
      <c r="D13" s="39">
        <v>77.3</v>
      </c>
      <c r="E13" s="40">
        <f>D13</f>
        <v>77.3</v>
      </c>
      <c r="F13" s="41">
        <v>1.7083333333333334E-3</v>
      </c>
      <c r="G13" s="42">
        <v>32</v>
      </c>
      <c r="H13" s="43">
        <v>8.3449074074074068E-4</v>
      </c>
      <c r="I13" s="44">
        <v>38</v>
      </c>
      <c r="J13" s="45">
        <v>7</v>
      </c>
      <c r="K13" s="46">
        <v>23</v>
      </c>
      <c r="L13" s="47">
        <v>12</v>
      </c>
      <c r="M13" s="48">
        <v>27.399999999999995</v>
      </c>
      <c r="N13" s="49">
        <v>223</v>
      </c>
      <c r="O13" s="50">
        <v>10</v>
      </c>
      <c r="P13" s="51">
        <v>628</v>
      </c>
      <c r="Q13" s="52">
        <v>19</v>
      </c>
      <c r="R13" s="53">
        <v>110</v>
      </c>
      <c r="S13" s="54">
        <v>115</v>
      </c>
      <c r="T13" s="54">
        <f>R13+S13</f>
        <v>225</v>
      </c>
      <c r="U13" s="55">
        <f>T13*0.16666666</f>
        <v>37.499998499999997</v>
      </c>
      <c r="V13" s="56">
        <f>G13+I13+K13+M13+O13+Q13+U13</f>
        <v>186.89999849999998</v>
      </c>
      <c r="W13" s="17"/>
    </row>
    <row r="14" spans="1:23" ht="12" customHeight="1">
      <c r="A14" s="57" t="s">
        <v>97</v>
      </c>
      <c r="B14" s="38" t="s">
        <v>34</v>
      </c>
      <c r="C14" s="39" t="s">
        <v>53</v>
      </c>
      <c r="D14" s="39">
        <v>75.3</v>
      </c>
      <c r="E14" s="40">
        <f>D14</f>
        <v>75.3</v>
      </c>
      <c r="F14" s="41">
        <v>1.7291666666666668E-3</v>
      </c>
      <c r="G14" s="42">
        <v>30</v>
      </c>
      <c r="H14" s="43">
        <v>7.9166666666666676E-4</v>
      </c>
      <c r="I14" s="44">
        <v>50</v>
      </c>
      <c r="J14" s="45">
        <v>4</v>
      </c>
      <c r="K14" s="46">
        <v>14</v>
      </c>
      <c r="L14" s="47">
        <v>14</v>
      </c>
      <c r="M14" s="48">
        <v>32.199999999999996</v>
      </c>
      <c r="N14" s="49">
        <v>222</v>
      </c>
      <c r="O14" s="50">
        <v>10</v>
      </c>
      <c r="P14" s="51">
        <v>590</v>
      </c>
      <c r="Q14" s="52">
        <v>15</v>
      </c>
      <c r="R14" s="53">
        <v>100</v>
      </c>
      <c r="S14" s="54">
        <v>105</v>
      </c>
      <c r="T14" s="54">
        <f>R14+S14</f>
        <v>205</v>
      </c>
      <c r="U14" s="55">
        <f>T14*0.16666666</f>
        <v>34.166665299999998</v>
      </c>
      <c r="V14" s="56">
        <f>G14+I14+K14+M14+O14+Q14+U14</f>
        <v>185.36666529999999</v>
      </c>
      <c r="W14" s="17"/>
    </row>
    <row r="15" spans="1:23" ht="12" customHeight="1">
      <c r="A15" s="57" t="s">
        <v>98</v>
      </c>
      <c r="B15" s="38" t="s">
        <v>28</v>
      </c>
      <c r="C15" s="39" t="s">
        <v>59</v>
      </c>
      <c r="D15" s="39">
        <v>67.7</v>
      </c>
      <c r="E15" s="40">
        <f>D15</f>
        <v>67.7</v>
      </c>
      <c r="F15" s="41">
        <v>1.8090277777777777E-3</v>
      </c>
      <c r="G15" s="42">
        <v>20</v>
      </c>
      <c r="H15" s="43">
        <v>8.3912037037037028E-4</v>
      </c>
      <c r="I15" s="44">
        <v>37</v>
      </c>
      <c r="J15" s="45">
        <v>6</v>
      </c>
      <c r="K15" s="46">
        <v>20</v>
      </c>
      <c r="L15" s="47">
        <v>20</v>
      </c>
      <c r="M15" s="48">
        <v>46.599999999999987</v>
      </c>
      <c r="N15" s="49">
        <v>213</v>
      </c>
      <c r="O15" s="50">
        <v>8</v>
      </c>
      <c r="P15" s="51">
        <v>532</v>
      </c>
      <c r="Q15" s="52">
        <v>10</v>
      </c>
      <c r="R15" s="53">
        <v>100</v>
      </c>
      <c r="S15" s="54">
        <v>90</v>
      </c>
      <c r="T15" s="54">
        <f>R15+S15</f>
        <v>190</v>
      </c>
      <c r="U15" s="55">
        <f>T15*0.16666666</f>
        <v>31.666665399999999</v>
      </c>
      <c r="V15" s="56">
        <f>G15+I15+K15+M15+O15+Q15+U15</f>
        <v>173.26666539999999</v>
      </c>
      <c r="W15" s="17"/>
    </row>
    <row r="16" spans="1:23" ht="12" customHeight="1">
      <c r="A16" s="57" t="s">
        <v>99</v>
      </c>
      <c r="B16" s="38" t="s">
        <v>8</v>
      </c>
      <c r="C16" s="39" t="s">
        <v>2</v>
      </c>
      <c r="D16" s="39">
        <v>69.3</v>
      </c>
      <c r="E16" s="40">
        <f>D16</f>
        <v>69.3</v>
      </c>
      <c r="F16" s="41">
        <v>1.8541666666666665E-3</v>
      </c>
      <c r="G16" s="42">
        <v>14</v>
      </c>
      <c r="H16" s="43">
        <v>7.8703703703703705E-4</v>
      </c>
      <c r="I16" s="44">
        <v>51</v>
      </c>
      <c r="J16" s="45">
        <v>8</v>
      </c>
      <c r="K16" s="46">
        <v>26</v>
      </c>
      <c r="L16" s="47">
        <v>11</v>
      </c>
      <c r="M16" s="48">
        <v>24.999999999999996</v>
      </c>
      <c r="N16" s="49">
        <v>225</v>
      </c>
      <c r="O16" s="50">
        <v>11</v>
      </c>
      <c r="P16" s="51">
        <v>560</v>
      </c>
      <c r="Q16" s="52">
        <v>13</v>
      </c>
      <c r="R16" s="53">
        <v>90</v>
      </c>
      <c r="S16" s="54">
        <v>100</v>
      </c>
      <c r="T16" s="54">
        <f>R16+S16</f>
        <v>190</v>
      </c>
      <c r="U16" s="55">
        <f>T16*0.16666666</f>
        <v>31.666665399999999</v>
      </c>
      <c r="V16" s="56">
        <f>G16+I16+K16+M16+O16+Q16+U16</f>
        <v>171.6666654</v>
      </c>
      <c r="W16" s="17"/>
    </row>
    <row r="17" spans="1:23" ht="12" customHeight="1">
      <c r="A17" s="57" t="s">
        <v>100</v>
      </c>
      <c r="B17" s="38" t="s">
        <v>23</v>
      </c>
      <c r="C17" s="39" t="s">
        <v>51</v>
      </c>
      <c r="D17" s="39">
        <v>80</v>
      </c>
      <c r="E17" s="40">
        <f>D17</f>
        <v>80</v>
      </c>
      <c r="F17" s="41">
        <v>1.765046296296296E-3</v>
      </c>
      <c r="G17" s="42">
        <v>25</v>
      </c>
      <c r="H17" s="43">
        <v>8.6805555555555551E-4</v>
      </c>
      <c r="I17" s="44">
        <v>29</v>
      </c>
      <c r="J17" s="45">
        <v>5</v>
      </c>
      <c r="K17" s="46">
        <v>17</v>
      </c>
      <c r="L17" s="47">
        <v>8</v>
      </c>
      <c r="M17" s="48">
        <v>17.8</v>
      </c>
      <c r="N17" s="49">
        <v>258</v>
      </c>
      <c r="O17" s="50">
        <v>18</v>
      </c>
      <c r="P17" s="51">
        <v>760</v>
      </c>
      <c r="Q17" s="52">
        <v>31</v>
      </c>
      <c r="R17" s="53">
        <v>95</v>
      </c>
      <c r="S17" s="54">
        <v>105</v>
      </c>
      <c r="T17" s="54">
        <f>R17+S17</f>
        <v>200</v>
      </c>
      <c r="U17" s="55">
        <f>T17*0.16666666</f>
        <v>33.333331999999999</v>
      </c>
      <c r="V17" s="56">
        <f>G17+I17+K17+M17+O17+Q17+U17</f>
        <v>171.133332</v>
      </c>
      <c r="W17" s="17"/>
    </row>
    <row r="18" spans="1:23" ht="12" customHeight="1">
      <c r="A18" s="57" t="s">
        <v>101</v>
      </c>
      <c r="B18" s="38" t="s">
        <v>38</v>
      </c>
      <c r="C18" s="39" t="s">
        <v>2</v>
      </c>
      <c r="D18" s="39">
        <v>81</v>
      </c>
      <c r="E18" s="40">
        <f>D18</f>
        <v>81</v>
      </c>
      <c r="F18" s="41">
        <v>1.8124999999999999E-3</v>
      </c>
      <c r="G18" s="42">
        <v>20</v>
      </c>
      <c r="H18" s="43">
        <v>8.7500000000000002E-4</v>
      </c>
      <c r="I18" s="44">
        <v>27</v>
      </c>
      <c r="J18" s="45">
        <v>7</v>
      </c>
      <c r="K18" s="46">
        <v>23</v>
      </c>
      <c r="L18" s="47">
        <v>10</v>
      </c>
      <c r="M18" s="48">
        <v>22.599999999999998</v>
      </c>
      <c r="N18" s="49">
        <v>242</v>
      </c>
      <c r="O18" s="50">
        <v>15</v>
      </c>
      <c r="P18" s="51">
        <v>688</v>
      </c>
      <c r="Q18" s="52">
        <v>25</v>
      </c>
      <c r="R18" s="53">
        <v>110</v>
      </c>
      <c r="S18" s="54">
        <v>105</v>
      </c>
      <c r="T18" s="54">
        <f>R18+S18</f>
        <v>215</v>
      </c>
      <c r="U18" s="55">
        <f>T18*0.16666666</f>
        <v>35.833331899999997</v>
      </c>
      <c r="V18" s="56">
        <f>G18+I18+K18+M18+O18+Q18+U18</f>
        <v>168.43333189999998</v>
      </c>
      <c r="W18" s="17"/>
    </row>
    <row r="19" spans="1:23" ht="12" customHeight="1">
      <c r="A19" s="57" t="s">
        <v>102</v>
      </c>
      <c r="B19" s="38" t="s">
        <v>33</v>
      </c>
      <c r="C19" s="39" t="s">
        <v>51</v>
      </c>
      <c r="D19" s="39">
        <v>77.5</v>
      </c>
      <c r="E19" s="40">
        <f>D19</f>
        <v>77.5</v>
      </c>
      <c r="F19" s="41"/>
      <c r="G19" s="42"/>
      <c r="H19" s="43">
        <v>9.4444444444444448E-4</v>
      </c>
      <c r="I19" s="44">
        <v>7</v>
      </c>
      <c r="J19" s="45">
        <v>12</v>
      </c>
      <c r="K19" s="46">
        <v>38</v>
      </c>
      <c r="L19" s="47">
        <v>15</v>
      </c>
      <c r="M19" s="48">
        <v>34.599999999999994</v>
      </c>
      <c r="N19" s="49">
        <v>261</v>
      </c>
      <c r="O19" s="50">
        <v>19</v>
      </c>
      <c r="P19" s="51">
        <v>707</v>
      </c>
      <c r="Q19" s="52">
        <v>26</v>
      </c>
      <c r="R19" s="53">
        <v>100</v>
      </c>
      <c r="S19" s="54">
        <v>100</v>
      </c>
      <c r="T19" s="54">
        <f>R19+S19</f>
        <v>200</v>
      </c>
      <c r="U19" s="55">
        <f>T19*0.16666666</f>
        <v>33.333331999999999</v>
      </c>
      <c r="V19" s="56">
        <f>G19+I19+K19+M19+O19+Q19+U19</f>
        <v>157.93333200000001</v>
      </c>
      <c r="W19" s="17"/>
    </row>
    <row r="20" spans="1:23" ht="12" customHeight="1">
      <c r="A20" s="57" t="s">
        <v>103</v>
      </c>
      <c r="B20" s="38" t="s">
        <v>36</v>
      </c>
      <c r="C20" s="39" t="s">
        <v>52</v>
      </c>
      <c r="D20" s="39">
        <v>68</v>
      </c>
      <c r="E20" s="40">
        <f>D20</f>
        <v>68</v>
      </c>
      <c r="F20" s="41">
        <v>1.7986111111111111E-3</v>
      </c>
      <c r="G20" s="42">
        <v>21</v>
      </c>
      <c r="H20" s="43">
        <v>1.0833333333333335E-3</v>
      </c>
      <c r="I20" s="44">
        <v>0</v>
      </c>
      <c r="J20" s="45">
        <v>8</v>
      </c>
      <c r="K20" s="46">
        <v>26</v>
      </c>
      <c r="L20" s="47">
        <v>13</v>
      </c>
      <c r="M20" s="48">
        <v>29.799999999999994</v>
      </c>
      <c r="N20" s="49">
        <v>239</v>
      </c>
      <c r="O20" s="50">
        <v>14</v>
      </c>
      <c r="P20" s="51">
        <v>615</v>
      </c>
      <c r="Q20" s="52">
        <v>18</v>
      </c>
      <c r="R20" s="53">
        <v>85</v>
      </c>
      <c r="S20" s="54">
        <v>95</v>
      </c>
      <c r="T20" s="54">
        <f>R20+S20</f>
        <v>180</v>
      </c>
      <c r="U20" s="55">
        <f>T20*0.16666666</f>
        <v>29.9999988</v>
      </c>
      <c r="V20" s="56">
        <f>G20+I20+K20+M20+O20+Q20+U20</f>
        <v>138.7999988</v>
      </c>
      <c r="W20" s="17"/>
    </row>
    <row r="21" spans="1:23" ht="12" customHeight="1">
      <c r="A21" s="57" t="s">
        <v>104</v>
      </c>
      <c r="B21" s="38" t="s">
        <v>0</v>
      </c>
      <c r="C21" s="39" t="s">
        <v>55</v>
      </c>
      <c r="D21" s="39">
        <v>69.3</v>
      </c>
      <c r="E21" s="40">
        <f>D21</f>
        <v>69.3</v>
      </c>
      <c r="F21" s="41">
        <v>1.7164351851851852E-3</v>
      </c>
      <c r="G21" s="42">
        <v>31</v>
      </c>
      <c r="H21" s="43">
        <v>9.8379629629629642E-4</v>
      </c>
      <c r="I21" s="44">
        <v>0</v>
      </c>
      <c r="J21" s="45">
        <v>4</v>
      </c>
      <c r="K21" s="46">
        <v>14</v>
      </c>
      <c r="L21" s="47">
        <v>10</v>
      </c>
      <c r="M21" s="48">
        <v>22.599999999999998</v>
      </c>
      <c r="N21" s="49">
        <v>212</v>
      </c>
      <c r="O21" s="50">
        <v>8</v>
      </c>
      <c r="P21" s="51">
        <v>630</v>
      </c>
      <c r="Q21" s="52">
        <v>19</v>
      </c>
      <c r="R21" s="53">
        <v>90</v>
      </c>
      <c r="S21" s="54">
        <v>80</v>
      </c>
      <c r="T21" s="54">
        <f>R21+S21</f>
        <v>170</v>
      </c>
      <c r="U21" s="55">
        <f>T21*0.16666666</f>
        <v>28.333332199999997</v>
      </c>
      <c r="V21" s="56">
        <f>G21+I21+K21+M21+O21+Q21+U21</f>
        <v>122.9333322</v>
      </c>
      <c r="W21" s="17"/>
    </row>
    <row r="22" spans="1:23" ht="12" customHeight="1" thickBot="1">
      <c r="A22" s="57" t="s">
        <v>105</v>
      </c>
      <c r="B22" s="58" t="s">
        <v>48</v>
      </c>
      <c r="C22" s="59" t="s">
        <v>55</v>
      </c>
      <c r="D22" s="59">
        <v>56</v>
      </c>
      <c r="E22" s="60">
        <f>D22</f>
        <v>56</v>
      </c>
      <c r="F22" s="61">
        <v>2.127314814814815E-3</v>
      </c>
      <c r="G22" s="62">
        <v>0</v>
      </c>
      <c r="H22" s="63">
        <v>9.2129629629629636E-4</v>
      </c>
      <c r="I22" s="64">
        <v>14</v>
      </c>
      <c r="J22" s="65">
        <v>0</v>
      </c>
      <c r="K22" s="66">
        <v>0</v>
      </c>
      <c r="L22" s="67">
        <v>2</v>
      </c>
      <c r="M22" s="68">
        <v>3.4</v>
      </c>
      <c r="N22" s="69">
        <v>214</v>
      </c>
      <c r="O22" s="70">
        <v>8</v>
      </c>
      <c r="P22" s="71">
        <v>507</v>
      </c>
      <c r="Q22" s="72">
        <v>8</v>
      </c>
      <c r="R22" s="73">
        <v>55</v>
      </c>
      <c r="S22" s="74">
        <v>60</v>
      </c>
      <c r="T22" s="74">
        <f>R22+S22</f>
        <v>115</v>
      </c>
      <c r="U22" s="75">
        <f>T22*0.16666666</f>
        <v>19.166665899999998</v>
      </c>
      <c r="V22" s="76">
        <f>G22+I22+K22+M22+O22+Q22+U22</f>
        <v>52.566665899999997</v>
      </c>
      <c r="W22" s="17"/>
    </row>
    <row r="23" spans="1:23" ht="12" customHeight="1">
      <c r="A23" s="5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12" customHeight="1" thickBot="1">
      <c r="A24" s="57"/>
      <c r="B24" s="18" t="s">
        <v>85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12" customHeight="1">
      <c r="A25" s="37"/>
      <c r="B25" s="19" t="s">
        <v>82</v>
      </c>
      <c r="C25" s="20" t="s">
        <v>83</v>
      </c>
      <c r="D25" s="20" t="s">
        <v>84</v>
      </c>
      <c r="E25" s="21" t="s">
        <v>69</v>
      </c>
      <c r="F25" s="11" t="s">
        <v>121</v>
      </c>
      <c r="G25" s="22" t="s">
        <v>70</v>
      </c>
      <c r="H25" s="23" t="s">
        <v>71</v>
      </c>
      <c r="I25" s="24" t="s">
        <v>70</v>
      </c>
      <c r="J25" s="25" t="s">
        <v>79</v>
      </c>
      <c r="K25" s="26" t="s">
        <v>70</v>
      </c>
      <c r="L25" s="27" t="s">
        <v>72</v>
      </c>
      <c r="M25" s="28" t="s">
        <v>70</v>
      </c>
      <c r="N25" s="29" t="s">
        <v>73</v>
      </c>
      <c r="O25" s="30" t="s">
        <v>70</v>
      </c>
      <c r="P25" s="31" t="s">
        <v>74</v>
      </c>
      <c r="Q25" s="32" t="s">
        <v>70</v>
      </c>
      <c r="R25" s="33" t="s">
        <v>75</v>
      </c>
      <c r="S25" s="34" t="s">
        <v>76</v>
      </c>
      <c r="T25" s="34" t="s">
        <v>77</v>
      </c>
      <c r="U25" s="35" t="s">
        <v>70</v>
      </c>
      <c r="V25" s="36" t="s">
        <v>78</v>
      </c>
      <c r="W25" s="17"/>
    </row>
    <row r="26" spans="1:23" ht="12" customHeight="1">
      <c r="A26" s="37" t="s">
        <v>86</v>
      </c>
      <c r="B26" s="38" t="s">
        <v>30</v>
      </c>
      <c r="C26" s="39" t="s">
        <v>2</v>
      </c>
      <c r="D26" s="39">
        <v>70.8</v>
      </c>
      <c r="E26" s="40">
        <f t="shared" ref="E26:E39" si="0">0.8*D26</f>
        <v>56.64</v>
      </c>
      <c r="F26" s="41">
        <v>1.738425925925926E-3</v>
      </c>
      <c r="G26" s="42">
        <v>43</v>
      </c>
      <c r="H26" s="43">
        <v>7.326388888888889E-4</v>
      </c>
      <c r="I26" s="44">
        <v>88</v>
      </c>
      <c r="J26" s="45">
        <v>20</v>
      </c>
      <c r="K26" s="46">
        <v>50</v>
      </c>
      <c r="L26" s="47">
        <v>20</v>
      </c>
      <c r="M26" s="48">
        <v>34.29999999999999</v>
      </c>
      <c r="N26" s="49">
        <v>233</v>
      </c>
      <c r="O26" s="50">
        <v>18</v>
      </c>
      <c r="P26" s="51">
        <v>670</v>
      </c>
      <c r="Q26" s="52">
        <v>28</v>
      </c>
      <c r="R26" s="53"/>
      <c r="S26" s="54"/>
      <c r="T26" s="54"/>
      <c r="U26" s="55"/>
      <c r="V26" s="56">
        <f t="shared" ref="V26:V39" si="1">G26+I26+K26+M26+O26+Q26+U26</f>
        <v>261.29999999999995</v>
      </c>
      <c r="W26" s="17"/>
    </row>
    <row r="27" spans="1:23" ht="12" customHeight="1">
      <c r="A27" s="37" t="s">
        <v>87</v>
      </c>
      <c r="B27" s="38" t="s">
        <v>44</v>
      </c>
      <c r="C27" s="39" t="s">
        <v>51</v>
      </c>
      <c r="D27" s="39">
        <v>62.1</v>
      </c>
      <c r="E27" s="40">
        <f t="shared" si="0"/>
        <v>49.680000000000007</v>
      </c>
      <c r="F27" s="41">
        <v>1.7025462962962964E-3</v>
      </c>
      <c r="G27" s="42">
        <v>47</v>
      </c>
      <c r="H27" s="43">
        <v>8.0092592592592585E-4</v>
      </c>
      <c r="I27" s="44">
        <v>69</v>
      </c>
      <c r="J27" s="45">
        <v>20</v>
      </c>
      <c r="K27" s="46">
        <v>50</v>
      </c>
      <c r="L27" s="47">
        <v>22</v>
      </c>
      <c r="M27" s="48">
        <v>38.099999999999987</v>
      </c>
      <c r="N27" s="49">
        <v>228</v>
      </c>
      <c r="O27" s="50">
        <v>17</v>
      </c>
      <c r="P27" s="51">
        <v>638</v>
      </c>
      <c r="Q27" s="52">
        <v>25</v>
      </c>
      <c r="R27" s="53"/>
      <c r="S27" s="54"/>
      <c r="T27" s="54"/>
      <c r="U27" s="55"/>
      <c r="V27" s="56">
        <f t="shared" si="1"/>
        <v>246.1</v>
      </c>
      <c r="W27" s="17"/>
    </row>
    <row r="28" spans="1:23" ht="12" customHeight="1">
      <c r="A28" s="37" t="s">
        <v>88</v>
      </c>
      <c r="B28" s="38" t="s">
        <v>11</v>
      </c>
      <c r="C28" s="39" t="s">
        <v>60</v>
      </c>
      <c r="D28" s="39">
        <v>73.8</v>
      </c>
      <c r="E28" s="40">
        <f t="shared" si="0"/>
        <v>59.04</v>
      </c>
      <c r="F28" s="41">
        <v>1.8483796296296295E-3</v>
      </c>
      <c r="G28" s="42">
        <v>29</v>
      </c>
      <c r="H28" s="43">
        <v>9.1782407407407405E-4</v>
      </c>
      <c r="I28" s="44">
        <v>37</v>
      </c>
      <c r="J28" s="45">
        <v>26</v>
      </c>
      <c r="K28" s="46">
        <v>62</v>
      </c>
      <c r="L28" s="47">
        <v>35</v>
      </c>
      <c r="M28" s="48">
        <v>62.799999999999969</v>
      </c>
      <c r="N28" s="49">
        <v>263</v>
      </c>
      <c r="O28" s="50">
        <v>24</v>
      </c>
      <c r="P28" s="51">
        <v>680</v>
      </c>
      <c r="Q28" s="52">
        <v>29</v>
      </c>
      <c r="R28" s="53"/>
      <c r="S28" s="54"/>
      <c r="T28" s="54"/>
      <c r="U28" s="55"/>
      <c r="V28" s="56">
        <f t="shared" si="1"/>
        <v>243.79999999999995</v>
      </c>
      <c r="W28" s="17"/>
    </row>
    <row r="29" spans="1:23" ht="12" customHeight="1">
      <c r="A29" s="37" t="s">
        <v>89</v>
      </c>
      <c r="B29" s="38" t="s">
        <v>37</v>
      </c>
      <c r="C29" s="39" t="s">
        <v>56</v>
      </c>
      <c r="D29" s="39">
        <v>77.2</v>
      </c>
      <c r="E29" s="40">
        <f t="shared" si="0"/>
        <v>61.760000000000005</v>
      </c>
      <c r="F29" s="41">
        <v>1.6724537037037036E-3</v>
      </c>
      <c r="G29" s="42">
        <v>51</v>
      </c>
      <c r="H29" s="43">
        <v>8.1481481481481476E-4</v>
      </c>
      <c r="I29" s="44">
        <v>65</v>
      </c>
      <c r="J29" s="45">
        <v>13</v>
      </c>
      <c r="K29" s="46">
        <v>36</v>
      </c>
      <c r="L29" s="47">
        <v>22</v>
      </c>
      <c r="M29" s="48">
        <v>38.099999999999987</v>
      </c>
      <c r="N29" s="49">
        <v>250</v>
      </c>
      <c r="O29" s="50">
        <v>22</v>
      </c>
      <c r="P29" s="51">
        <v>645</v>
      </c>
      <c r="Q29" s="52">
        <v>26</v>
      </c>
      <c r="R29" s="53"/>
      <c r="S29" s="54"/>
      <c r="T29" s="54"/>
      <c r="U29" s="55"/>
      <c r="V29" s="56">
        <f t="shared" si="1"/>
        <v>238.1</v>
      </c>
      <c r="W29" s="17"/>
    </row>
    <row r="30" spans="1:23" ht="12" customHeight="1">
      <c r="A30" s="37" t="s">
        <v>90</v>
      </c>
      <c r="B30" s="38" t="s">
        <v>43</v>
      </c>
      <c r="C30" s="39" t="s">
        <v>51</v>
      </c>
      <c r="D30" s="39">
        <v>75.8</v>
      </c>
      <c r="E30" s="40">
        <f t="shared" si="0"/>
        <v>60.64</v>
      </c>
      <c r="F30" s="41">
        <v>1.8599537037037037E-3</v>
      </c>
      <c r="G30" s="42">
        <v>28</v>
      </c>
      <c r="H30" s="43">
        <v>8.6805555555555551E-4</v>
      </c>
      <c r="I30" s="44">
        <v>51</v>
      </c>
      <c r="J30" s="45">
        <v>16</v>
      </c>
      <c r="K30" s="46">
        <v>42</v>
      </c>
      <c r="L30" s="47">
        <v>24</v>
      </c>
      <c r="M30" s="48">
        <v>41.899999999999984</v>
      </c>
      <c r="N30" s="49">
        <v>245</v>
      </c>
      <c r="O30" s="50">
        <v>20</v>
      </c>
      <c r="P30" s="51">
        <v>747</v>
      </c>
      <c r="Q30" s="52">
        <v>35</v>
      </c>
      <c r="R30" s="53"/>
      <c r="S30" s="54"/>
      <c r="T30" s="54"/>
      <c r="U30" s="55"/>
      <c r="V30" s="56">
        <f t="shared" si="1"/>
        <v>217.89999999999998</v>
      </c>
      <c r="W30" s="17"/>
    </row>
    <row r="31" spans="1:23" ht="12" customHeight="1">
      <c r="A31" s="37" t="s">
        <v>91</v>
      </c>
      <c r="B31" s="38" t="s">
        <v>24</v>
      </c>
      <c r="C31" s="39" t="s">
        <v>65</v>
      </c>
      <c r="D31" s="39">
        <v>71.7</v>
      </c>
      <c r="E31" s="40">
        <f t="shared" si="0"/>
        <v>57.360000000000007</v>
      </c>
      <c r="F31" s="41">
        <v>1.8043981481481481E-3</v>
      </c>
      <c r="G31" s="42">
        <v>35</v>
      </c>
      <c r="H31" s="43">
        <v>8.7847222222222233E-4</v>
      </c>
      <c r="I31" s="44">
        <v>48</v>
      </c>
      <c r="J31" s="45">
        <v>22</v>
      </c>
      <c r="K31" s="46">
        <v>54</v>
      </c>
      <c r="L31" s="47">
        <v>18</v>
      </c>
      <c r="M31" s="48">
        <v>30.499999999999989</v>
      </c>
      <c r="N31" s="49">
        <v>230</v>
      </c>
      <c r="O31" s="50">
        <v>17</v>
      </c>
      <c r="P31" s="51">
        <v>620</v>
      </c>
      <c r="Q31" s="52">
        <v>23</v>
      </c>
      <c r="R31" s="53"/>
      <c r="S31" s="54"/>
      <c r="T31" s="54"/>
      <c r="U31" s="55"/>
      <c r="V31" s="56">
        <f t="shared" si="1"/>
        <v>207.5</v>
      </c>
      <c r="W31" s="17"/>
    </row>
    <row r="32" spans="1:23" ht="12" customHeight="1">
      <c r="A32" s="37" t="s">
        <v>92</v>
      </c>
      <c r="B32" s="38" t="s">
        <v>46</v>
      </c>
      <c r="C32" s="39" t="s">
        <v>64</v>
      </c>
      <c r="D32" s="39">
        <v>70.8</v>
      </c>
      <c r="E32" s="40">
        <f t="shared" si="0"/>
        <v>56.64</v>
      </c>
      <c r="F32" s="41">
        <v>1.7222222222222222E-3</v>
      </c>
      <c r="G32" s="42">
        <v>45</v>
      </c>
      <c r="H32" s="43">
        <v>9.3865740740740726E-4</v>
      </c>
      <c r="I32" s="44">
        <v>31</v>
      </c>
      <c r="J32" s="45">
        <v>18</v>
      </c>
      <c r="K32" s="46">
        <v>46</v>
      </c>
      <c r="L32" s="47">
        <v>23</v>
      </c>
      <c r="M32" s="48">
        <v>39.999999999999986</v>
      </c>
      <c r="N32" s="49">
        <v>242</v>
      </c>
      <c r="O32" s="50">
        <v>20</v>
      </c>
      <c r="P32" s="51">
        <v>560</v>
      </c>
      <c r="Q32" s="52">
        <v>18</v>
      </c>
      <c r="R32" s="53"/>
      <c r="S32" s="54"/>
      <c r="T32" s="54"/>
      <c r="U32" s="55"/>
      <c r="V32" s="56">
        <f t="shared" si="1"/>
        <v>200</v>
      </c>
      <c r="W32" s="17"/>
    </row>
    <row r="33" spans="1:23" ht="12" customHeight="1">
      <c r="A33" s="37" t="s">
        <v>93</v>
      </c>
      <c r="B33" s="38" t="s">
        <v>25</v>
      </c>
      <c r="C33" s="39" t="s">
        <v>53</v>
      </c>
      <c r="D33" s="39">
        <v>78.400000000000006</v>
      </c>
      <c r="E33" s="40">
        <f t="shared" si="0"/>
        <v>62.720000000000006</v>
      </c>
      <c r="F33" s="41">
        <v>1.8854166666666665E-3</v>
      </c>
      <c r="G33" s="42">
        <v>25</v>
      </c>
      <c r="H33" s="43">
        <v>8.9930555555555554E-4</v>
      </c>
      <c r="I33" s="44">
        <v>42</v>
      </c>
      <c r="J33" s="45">
        <v>15</v>
      </c>
      <c r="K33" s="46">
        <v>40</v>
      </c>
      <c r="L33" s="47">
        <v>23</v>
      </c>
      <c r="M33" s="48">
        <v>39.999999999999986</v>
      </c>
      <c r="N33" s="49">
        <v>218</v>
      </c>
      <c r="O33" s="50">
        <v>14</v>
      </c>
      <c r="P33" s="51">
        <v>630</v>
      </c>
      <c r="Q33" s="52">
        <v>24</v>
      </c>
      <c r="R33" s="53"/>
      <c r="S33" s="54"/>
      <c r="T33" s="54"/>
      <c r="U33" s="55"/>
      <c r="V33" s="56">
        <f t="shared" si="1"/>
        <v>185</v>
      </c>
      <c r="W33" s="17"/>
    </row>
    <row r="34" spans="1:23" ht="12" customHeight="1">
      <c r="A34" s="37" t="s">
        <v>94</v>
      </c>
      <c r="B34" s="38" t="s">
        <v>39</v>
      </c>
      <c r="C34" s="39" t="s">
        <v>57</v>
      </c>
      <c r="D34" s="39">
        <v>56.5</v>
      </c>
      <c r="E34" s="40">
        <f t="shared" si="0"/>
        <v>45.2</v>
      </c>
      <c r="F34" s="41">
        <v>1.7743055555555552E-3</v>
      </c>
      <c r="G34" s="42">
        <v>38</v>
      </c>
      <c r="H34" s="43">
        <v>1.0439814814814815E-3</v>
      </c>
      <c r="I34" s="44">
        <v>2</v>
      </c>
      <c r="J34" s="45">
        <v>16</v>
      </c>
      <c r="K34" s="46">
        <v>42</v>
      </c>
      <c r="L34" s="47">
        <v>26</v>
      </c>
      <c r="M34" s="48">
        <v>45.699999999999982</v>
      </c>
      <c r="N34" s="49">
        <v>226</v>
      </c>
      <c r="O34" s="50">
        <v>16</v>
      </c>
      <c r="P34" s="51">
        <v>613</v>
      </c>
      <c r="Q34" s="52">
        <v>23</v>
      </c>
      <c r="R34" s="53"/>
      <c r="S34" s="54"/>
      <c r="T34" s="54"/>
      <c r="U34" s="55"/>
      <c r="V34" s="56">
        <f t="shared" si="1"/>
        <v>166.7</v>
      </c>
      <c r="W34" s="17"/>
    </row>
    <row r="35" spans="1:23" ht="12" customHeight="1">
      <c r="A35" s="37" t="s">
        <v>95</v>
      </c>
      <c r="B35" s="38" t="s">
        <v>42</v>
      </c>
      <c r="C35" s="39" t="s">
        <v>63</v>
      </c>
      <c r="D35" s="39">
        <v>67.400000000000006</v>
      </c>
      <c r="E35" s="40">
        <f t="shared" si="0"/>
        <v>53.920000000000009</v>
      </c>
      <c r="F35" s="41">
        <v>1.9363425925925926E-3</v>
      </c>
      <c r="G35" s="42">
        <v>18</v>
      </c>
      <c r="H35" s="43">
        <v>9.4560185185185188E-4</v>
      </c>
      <c r="I35" s="44">
        <v>29</v>
      </c>
      <c r="J35" s="45">
        <v>11</v>
      </c>
      <c r="K35" s="46">
        <v>32</v>
      </c>
      <c r="L35" s="47">
        <v>19</v>
      </c>
      <c r="M35" s="48">
        <v>32.399999999999991</v>
      </c>
      <c r="N35" s="49">
        <v>226</v>
      </c>
      <c r="O35" s="50">
        <v>16</v>
      </c>
      <c r="P35" s="51">
        <v>608</v>
      </c>
      <c r="Q35" s="52">
        <v>22</v>
      </c>
      <c r="R35" s="53"/>
      <c r="S35" s="54"/>
      <c r="T35" s="54"/>
      <c r="U35" s="55"/>
      <c r="V35" s="56">
        <f t="shared" si="1"/>
        <v>149.39999999999998</v>
      </c>
      <c r="W35" s="17"/>
    </row>
    <row r="36" spans="1:23" ht="12" customHeight="1">
      <c r="A36" s="57" t="s">
        <v>96</v>
      </c>
      <c r="B36" s="77" t="s">
        <v>50</v>
      </c>
      <c r="C36" s="39" t="s">
        <v>67</v>
      </c>
      <c r="D36" s="39">
        <v>62.7</v>
      </c>
      <c r="E36" s="40">
        <f t="shared" si="0"/>
        <v>50.160000000000004</v>
      </c>
      <c r="F36" s="41">
        <v>2.3032407407407407E-3</v>
      </c>
      <c r="G36" s="42">
        <v>0</v>
      </c>
      <c r="H36" s="43">
        <v>1.0775462962962963E-3</v>
      </c>
      <c r="I36" s="44">
        <v>0</v>
      </c>
      <c r="J36" s="45">
        <v>17</v>
      </c>
      <c r="K36" s="46">
        <v>44</v>
      </c>
      <c r="L36" s="47">
        <v>30</v>
      </c>
      <c r="M36" s="48">
        <v>53.299999999999976</v>
      </c>
      <c r="N36" s="49">
        <v>236</v>
      </c>
      <c r="O36" s="50">
        <v>18</v>
      </c>
      <c r="P36" s="51">
        <v>565</v>
      </c>
      <c r="Q36" s="52">
        <v>18</v>
      </c>
      <c r="R36" s="53"/>
      <c r="S36" s="54"/>
      <c r="T36" s="54"/>
      <c r="U36" s="55"/>
      <c r="V36" s="56">
        <f t="shared" si="1"/>
        <v>133.29999999999998</v>
      </c>
      <c r="W36" s="17"/>
    </row>
    <row r="37" spans="1:23" ht="12" customHeight="1">
      <c r="A37" s="57" t="s">
        <v>97</v>
      </c>
      <c r="B37" s="38" t="s">
        <v>40</v>
      </c>
      <c r="C37" s="39" t="s">
        <v>57</v>
      </c>
      <c r="D37" s="39">
        <v>66.8</v>
      </c>
      <c r="E37" s="40">
        <f t="shared" si="0"/>
        <v>53.44</v>
      </c>
      <c r="F37" s="41">
        <v>1.9247685185185184E-3</v>
      </c>
      <c r="G37" s="42">
        <v>20</v>
      </c>
      <c r="H37" s="43">
        <v>1.2754629629629628E-3</v>
      </c>
      <c r="I37" s="44">
        <v>0</v>
      </c>
      <c r="J37" s="45">
        <v>15</v>
      </c>
      <c r="K37" s="46">
        <v>40</v>
      </c>
      <c r="L37" s="47">
        <v>20</v>
      </c>
      <c r="M37" s="48">
        <v>34.29999999999999</v>
      </c>
      <c r="N37" s="49">
        <v>216</v>
      </c>
      <c r="O37" s="50">
        <v>14</v>
      </c>
      <c r="P37" s="51">
        <v>628</v>
      </c>
      <c r="Q37" s="52">
        <v>24</v>
      </c>
      <c r="R37" s="53"/>
      <c r="S37" s="54"/>
      <c r="T37" s="54"/>
      <c r="U37" s="55"/>
      <c r="V37" s="56">
        <f t="shared" si="1"/>
        <v>132.29999999999998</v>
      </c>
      <c r="W37" s="17"/>
    </row>
    <row r="38" spans="1:23" ht="12" customHeight="1">
      <c r="A38" s="57" t="s">
        <v>98</v>
      </c>
      <c r="B38" s="77" t="s">
        <v>47</v>
      </c>
      <c r="C38" s="39" t="s">
        <v>55</v>
      </c>
      <c r="D38" s="39">
        <v>73.2</v>
      </c>
      <c r="E38" s="40">
        <f t="shared" si="0"/>
        <v>58.56</v>
      </c>
      <c r="F38" s="41">
        <v>1.8356481481481481E-3</v>
      </c>
      <c r="G38" s="42">
        <v>31</v>
      </c>
      <c r="H38" s="43">
        <v>1.0578703703703705E-3</v>
      </c>
      <c r="I38" s="44">
        <v>0</v>
      </c>
      <c r="J38" s="45">
        <v>12</v>
      </c>
      <c r="K38" s="46">
        <v>34</v>
      </c>
      <c r="L38" s="47">
        <v>15</v>
      </c>
      <c r="M38" s="48">
        <v>24.799999999999994</v>
      </c>
      <c r="N38" s="49">
        <v>233</v>
      </c>
      <c r="O38" s="50">
        <v>18</v>
      </c>
      <c r="P38" s="51">
        <v>615</v>
      </c>
      <c r="Q38" s="52">
        <v>23</v>
      </c>
      <c r="R38" s="53"/>
      <c r="S38" s="54"/>
      <c r="T38" s="54"/>
      <c r="U38" s="55"/>
      <c r="V38" s="56">
        <f t="shared" si="1"/>
        <v>130.80000000000001</v>
      </c>
      <c r="W38" s="17"/>
    </row>
    <row r="39" spans="1:23" ht="12" customHeight="1" thickBot="1">
      <c r="A39" s="57" t="s">
        <v>99</v>
      </c>
      <c r="B39" s="58" t="s">
        <v>45</v>
      </c>
      <c r="C39" s="59" t="s">
        <v>62</v>
      </c>
      <c r="D39" s="59">
        <v>82.4</v>
      </c>
      <c r="E39" s="60">
        <f t="shared" si="0"/>
        <v>65.92</v>
      </c>
      <c r="F39" s="61">
        <v>1.8136574074074077E-3</v>
      </c>
      <c r="G39" s="62">
        <v>33</v>
      </c>
      <c r="H39" s="63"/>
      <c r="I39" s="64"/>
      <c r="J39" s="65">
        <v>8</v>
      </c>
      <c r="K39" s="66">
        <v>23</v>
      </c>
      <c r="L39" s="67">
        <v>16</v>
      </c>
      <c r="M39" s="68">
        <v>26.699999999999992</v>
      </c>
      <c r="N39" s="69">
        <v>216</v>
      </c>
      <c r="O39" s="70">
        <v>14</v>
      </c>
      <c r="P39" s="71">
        <v>640</v>
      </c>
      <c r="Q39" s="72">
        <v>25</v>
      </c>
      <c r="R39" s="73"/>
      <c r="S39" s="74"/>
      <c r="T39" s="74"/>
      <c r="U39" s="75"/>
      <c r="V39" s="76">
        <f t="shared" si="1"/>
        <v>121.69999999999999</v>
      </c>
      <c r="W39" s="17"/>
    </row>
    <row r="40" spans="1:23" ht="12" customHeight="1">
      <c r="A40" s="78"/>
      <c r="B40" s="17"/>
      <c r="C40" s="17"/>
      <c r="D40" s="17"/>
      <c r="E40" s="17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17"/>
      <c r="T40" s="17"/>
      <c r="U40" s="17"/>
      <c r="V40" s="17"/>
      <c r="W40" s="17"/>
    </row>
    <row r="41" spans="1:23" ht="12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1:23" ht="12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3" ht="12" customHeight="1">
      <c r="A43" s="17"/>
      <c r="B43" s="80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1:23" ht="12" customHeight="1">
      <c r="A44" s="17"/>
      <c r="B44" s="80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spans="1:23" ht="12" customHeight="1">
      <c r="A45" s="17"/>
      <c r="B45" s="80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</row>
    <row r="46" spans="1:23" ht="12" customHeight="1">
      <c r="A46" s="17"/>
      <c r="B46" s="80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</row>
    <row r="47" spans="1:23" ht="12" customHeight="1">
      <c r="A47" s="17"/>
      <c r="B47" s="80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1:23">
      <c r="A48" s="17"/>
      <c r="B48" s="80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</row>
    <row r="49" spans="1:23">
      <c r="A49" s="17"/>
      <c r="B49" s="80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</row>
    <row r="50" spans="1:23">
      <c r="A50" s="17"/>
      <c r="B50" s="80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</row>
    <row r="51" spans="1:23">
      <c r="A51" s="17"/>
      <c r="B51" s="80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1:23" ht="15.5">
      <c r="B52" s="1"/>
    </row>
    <row r="53" spans="1:23" ht="15.5">
      <c r="B53" s="1"/>
    </row>
    <row r="54" spans="1:23" ht="15.5">
      <c r="B54" s="1"/>
    </row>
    <row r="55" spans="1:23" ht="15.5">
      <c r="B55" s="1"/>
    </row>
    <row r="56" spans="1:23" ht="15.5">
      <c r="B56" s="1"/>
    </row>
    <row r="57" spans="1:23" ht="15.5">
      <c r="B57" s="1"/>
    </row>
    <row r="58" spans="1:23" ht="15.5">
      <c r="B58" s="1"/>
    </row>
    <row r="59" spans="1:23" ht="15.5">
      <c r="B59" s="1"/>
    </row>
    <row r="60" spans="1:23" ht="15.5">
      <c r="B60" s="1"/>
    </row>
  </sheetData>
  <sortState ref="B41:Y54">
    <sortCondition descending="1" ref="R41:R54"/>
  </sortState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BĚH</vt:lpstr>
      <vt:lpstr>PLAVÁNÍ</vt:lpstr>
      <vt:lpstr>dívky komplet</vt:lpstr>
      <vt:lpstr>chlapci komplet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2024-01-20T20:10:45Z</cp:lastPrinted>
  <dcterms:created xsi:type="dcterms:W3CDTF">2023-09-20T05:38:26Z</dcterms:created>
  <dcterms:modified xsi:type="dcterms:W3CDTF">2024-01-20T20:39:42Z</dcterms:modified>
</cp:coreProperties>
</file>