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76" yWindow="65404" windowWidth="12468" windowHeight="11712" tabRatio="671" activeTab="0"/>
  </bookViews>
  <sheets>
    <sheet name="MUŽI" sheetId="1" r:id="rId1"/>
    <sheet name="ŽENY" sheetId="2" r:id="rId2"/>
    <sheet name="VETERÁNI" sheetId="3" r:id="rId3"/>
    <sheet name="JUNIOŘI U23" sheetId="4" r:id="rId4"/>
    <sheet name="JUNIOŘI U19" sheetId="5" r:id="rId5"/>
  </sheets>
  <definedNames/>
  <calcPr fullCalcOnLoad="1"/>
</workbook>
</file>

<file path=xl/sharedStrings.xml><?xml version="1.0" encoding="utf-8"?>
<sst xmlns="http://schemas.openxmlformats.org/spreadsheetml/2006/main" count="155" uniqueCount="68">
  <si>
    <t>Pořadí</t>
  </si>
  <si>
    <t>Název</t>
  </si>
  <si>
    <t>Č.</t>
  </si>
  <si>
    <t>Posádka</t>
  </si>
  <si>
    <t>posádky</t>
  </si>
  <si>
    <t>sjezd</t>
  </si>
  <si>
    <t>slalom</t>
  </si>
  <si>
    <t>sprint</t>
  </si>
  <si>
    <t>SJEZD</t>
  </si>
  <si>
    <t>SLALOM</t>
  </si>
  <si>
    <t>SPRINT</t>
  </si>
  <si>
    <t>6</t>
  </si>
  <si>
    <t>CELKEM</t>
  </si>
  <si>
    <t>Rok</t>
  </si>
  <si>
    <t>7</t>
  </si>
  <si>
    <t>Lipno</t>
  </si>
  <si>
    <t>MB Bohouš a jeho parta</t>
  </si>
  <si>
    <t>JEŽEK TEAM - KAPLICE</t>
  </si>
  <si>
    <t>TR Masters</t>
  </si>
  <si>
    <t>LET-GUN Letohrad</t>
  </si>
  <si>
    <t>178
109</t>
  </si>
  <si>
    <t>TR HIKO</t>
  </si>
  <si>
    <t>TR ZUBR</t>
  </si>
  <si>
    <t>HANACE rafters</t>
  </si>
  <si>
    <t>HRIC VITĚZSLAV
HRIC MICHAL
LISICKÝ DAVID
UNCAJTÍK LUKÁŠ
KABRHEL VÁCLAV
KRISTEK VÁCLAV
POSPÍŠIL JAROSLAV</t>
  </si>
  <si>
    <t>74
73
81
82
74
98
73</t>
  </si>
  <si>
    <t>CUC MICHAL
PEŠKA LIBOR
ZAPLETAL VOJTĚCH
IRAIN JIŘÍ
NOVÁK MARTIN
JELÍNEK FILIP
ŠVADLENA VÁCLAV</t>
  </si>
  <si>
    <t>77
87
98
81
91
96
85</t>
  </si>
  <si>
    <t>60
73
70
70
70
74</t>
  </si>
  <si>
    <t>142
155
178</t>
  </si>
  <si>
    <t>NETOPIL ZBYNĚK
HRIC MICHAL
HAJSKÝ STANISLAV
ŠŤASTNÝ JAN
BOZDĚCH ZDENĚK
HRIC VÍTĚZSLAV
POSPÍŠIL JAROSLAV</t>
  </si>
  <si>
    <t>KRISTEK VÁCLAV
JELÍNEK FILIP
PŘIKRYL VOJTĚCH
ŠMOLDAS MICHAL
ZAPLETAL VOJTĚCH
SKOŘEPA VOJTĚCH
NOVOTNÝ JAN</t>
  </si>
  <si>
    <t>96
96
96
98
98
99
96</t>
  </si>
  <si>
    <t>RADĚJ TOMÁŠ
VYROUBAL JAKUB
DRASTICH PAVEL
RUČKA VÍTĚZSLAV
JEŽEK ONDŘEJ
ČÍŽEK MATĚJ</t>
  </si>
  <si>
    <t>02
02
02
02
01
01</t>
  </si>
  <si>
    <t>DANĚK ALEŠ
ŠŤASTNÝ JAN
HAVLÍČEK JAN
SVOBODA ADAM
ROLENC ONDŘEJ
VRZÁŇ JAKUB
PINKAVA ONDŘEJ</t>
  </si>
  <si>
    <t>79
70
82
94
91
87
77</t>
  </si>
  <si>
    <t>HNULÍK MICHAL
PROKOP JAN
TOMEČKOVÁ KATEŘINA
ŽÁK PETR
ŠTĚPÁNEK VOJTĚCH</t>
  </si>
  <si>
    <t>88
96
79
95
90
90</t>
  </si>
  <si>
    <t>8</t>
  </si>
  <si>
    <t>KRECHLER MIROSLAV
DOLEŽAL VILÉM
ŠIMÁNEK ROBERT
VEBER JAN
BOČEK ZDENĚK
PUTZER PAVEL
BENHÁK JIŘÍ
TOMEK PETR</t>
  </si>
  <si>
    <t>52
51
73
71
75
67
56
68</t>
  </si>
  <si>
    <t>KYLAR ALEŠ
MAREK JAN
PECHÁČEK FILIP
KAČENA JIŘÍ
MORAVEC JAKUB
ŠLESINGR MICHAEL
ŠTERCL VÍT
MULLER ALEŠ</t>
  </si>
  <si>
    <t>97
98
96
96
99
00
99
02</t>
  </si>
  <si>
    <t>RUČKOVÁ ADÉLA
ŠULCOVÁ KATEŘINA
DANIŠOVÁ TEREZA
HAUKE ADRIANA
CACEK DOMINIK
LUKÁŠ JAN</t>
  </si>
  <si>
    <t>04
01
01
01
02
02</t>
  </si>
  <si>
    <t>Bestie Team Troja</t>
  </si>
  <si>
    <t>RK Sokol Hodonín</t>
  </si>
  <si>
    <t>Jiskra HB</t>
  </si>
  <si>
    <t>050
109
178</t>
  </si>
  <si>
    <t>109</t>
  </si>
  <si>
    <t>126</t>
  </si>
  <si>
    <t>109
147</t>
  </si>
  <si>
    <t>123</t>
  </si>
  <si>
    <t>Troja</t>
  </si>
  <si>
    <t>TR Omega Tygříci</t>
  </si>
  <si>
    <t>Pozdní sběr</t>
  </si>
  <si>
    <t>Trojský výběr</t>
  </si>
  <si>
    <t>TR HANACE junior</t>
  </si>
  <si>
    <t>RK Troja Junioři</t>
  </si>
  <si>
    <t>Youngster YES R6</t>
  </si>
  <si>
    <t>Yes Gang R6</t>
  </si>
  <si>
    <t>PROCHÁZKOVÁ PAVLA
BAUEROVÁ LENKA
VALTROVÁ ZUZANA
KRATOCHVÍLOVÁ MICHAELA
VANDASOVÁ LENKA
MARTÍNKOVÁ BLANKA</t>
  </si>
  <si>
    <t>POSPÍŠÍLOVÁ JITKA
KAŠPAROVÁ ANNA
BERÁNKOVÁ BÁRA
KOCMANOVÁ KAROLINA
FINGROVÁ ZDEŇKA
ŠUTTOVÁ ZITA</t>
  </si>
  <si>
    <t>BAUEROVÁ LENKA
VALTROVÁ ZUZANA
VANDASOVÁ LENKA
KOCMANOVÁ KAROLINA
MULAČOVÁ MARTA
KAŠPAROVÁ ANNA</t>
  </si>
  <si>
    <t>HAJZLEROVÁ PETRA
HÁKOVÁ JITKA
IRAIN LERNEROVÁ TEREZIE
KUČEROVÁ VERONIKA
SMETÁNKOVÁ KLÁRA
SOVÁKOVÁ LENKA</t>
  </si>
  <si>
    <t>TR OMEGA Čoro</t>
  </si>
  <si>
    <t>BARTONOVÁ ŠTĚPÁNKA
BERÁNKOVÁ BARBORA
FINGROVÁ ZDEŇKA
KOCLÍŘOVÁ ADÉLA
PANENKOVÁ ALENA
TOMEČKOVÁ KATEŘINA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</si>
</sst>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[$-405]d\.\ mmmm\ yyyy"/>
    <numFmt numFmtId="171" formatCode="mmm/yyyy"/>
    <numFmt numFmtId="172" formatCode="[$-F400]h:mm:ss\ AM/PM"/>
    <numFmt numFmtId="173" formatCode="mm:ss.00"/>
    <numFmt numFmtId="174" formatCode="[h]:mm:ss;@"/>
    <numFmt numFmtId="175" formatCode="mm:ss.0;@"/>
    <numFmt numFmtId="176" formatCode="mm:ss.00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h:mm:ss;@"/>
    <numFmt numFmtId="182" formatCode="[$¥€-2]\ #\ ##,000_);[Red]\([$€-2]\ #\ ##,000\)"/>
  </numFmts>
  <fonts count="56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i/>
      <sz val="10"/>
      <color indexed="1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40" fillId="20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10" xfId="4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" fontId="10" fillId="0" borderId="12" xfId="48" applyNumberFormat="1" applyFont="1" applyFill="1" applyBorder="1" applyAlignment="1">
      <alignment horizontal="center" vertical="center" wrapText="1"/>
      <protection/>
    </xf>
    <xf numFmtId="1" fontId="10" fillId="0" borderId="11" xfId="48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left" vertical="top" wrapText="1"/>
    </xf>
    <xf numFmtId="165" fontId="12" fillId="0" borderId="17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166" fontId="8" fillId="0" borderId="25" xfId="0" applyNumberFormat="1" applyFont="1" applyFill="1" applyBorder="1" applyAlignment="1">
      <alignment horizontal="center" vertical="center"/>
    </xf>
    <xf numFmtId="166" fontId="7" fillId="0" borderId="26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166" fontId="7" fillId="34" borderId="29" xfId="0" applyNumberFormat="1" applyFont="1" applyFill="1" applyBorder="1" applyAlignment="1">
      <alignment horizontal="center" vertical="center"/>
    </xf>
    <xf numFmtId="166" fontId="7" fillId="34" borderId="3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 wrapText="1"/>
      <protection/>
    </xf>
    <xf numFmtId="0" fontId="10" fillId="0" borderId="12" xfId="49" applyFont="1" applyFill="1" applyBorder="1" applyAlignment="1">
      <alignment horizontal="center" vertical="center" wrapText="1"/>
      <protection/>
    </xf>
    <xf numFmtId="0" fontId="10" fillId="0" borderId="12" xfId="49" applyFont="1" applyFill="1" applyBorder="1" applyAlignment="1">
      <alignment horizontal="left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10" fillId="0" borderId="10" xfId="49" applyFont="1" applyFill="1" applyBorder="1" applyAlignment="1">
      <alignment horizontal="center" vertical="center" wrapText="1"/>
      <protection/>
    </xf>
    <xf numFmtId="0" fontId="10" fillId="0" borderId="10" xfId="49" applyFont="1" applyFill="1" applyBorder="1" applyAlignment="1">
      <alignment horizontal="left" vertical="center" wrapText="1"/>
      <protection/>
    </xf>
    <xf numFmtId="0" fontId="6" fillId="0" borderId="11" xfId="49" applyFont="1" applyFill="1" applyBorder="1" applyAlignment="1">
      <alignment horizontal="center" vertical="center" wrapText="1"/>
      <protection/>
    </xf>
    <xf numFmtId="0" fontId="10" fillId="0" borderId="11" xfId="49" applyFont="1" applyFill="1" applyBorder="1" applyAlignment="1">
      <alignment horizontal="center" vertical="center" wrapText="1"/>
      <protection/>
    </xf>
    <xf numFmtId="0" fontId="10" fillId="0" borderId="11" xfId="49" applyFont="1" applyFill="1" applyBorder="1" applyAlignment="1">
      <alignment horizontal="left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166" fontId="7" fillId="34" borderId="31" xfId="0" applyNumberFormat="1" applyFont="1" applyFill="1" applyBorder="1" applyAlignment="1">
      <alignment horizontal="center" vertical="center"/>
    </xf>
    <xf numFmtId="166" fontId="7" fillId="34" borderId="32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166" fontId="7" fillId="0" borderId="25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166" fontId="12" fillId="0" borderId="26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166" fontId="14" fillId="0" borderId="26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/>
    </xf>
    <xf numFmtId="165" fontId="16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6" fontId="7" fillId="34" borderId="33" xfId="0" applyNumberFormat="1" applyFont="1" applyFill="1" applyBorder="1" applyAlignment="1">
      <alignment horizontal="center" vertical="center"/>
    </xf>
    <xf numFmtId="166" fontId="7" fillId="34" borderId="34" xfId="0" applyNumberFormat="1" applyFont="1" applyFill="1" applyBorder="1" applyAlignment="1">
      <alignment horizontal="center" vertical="center"/>
    </xf>
    <xf numFmtId="49" fontId="10" fillId="35" borderId="11" xfId="0" applyNumberFormat="1" applyFont="1" applyFill="1" applyBorder="1" applyAlignment="1">
      <alignment horizontal="center" vertical="center"/>
    </xf>
    <xf numFmtId="49" fontId="10" fillId="35" borderId="12" xfId="0" applyNumberFormat="1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/>
    </xf>
    <xf numFmtId="166" fontId="7" fillId="34" borderId="35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STARTOVKA R4 KAMENICE 2004" xfId="48"/>
    <cellStyle name="normální_STARTOVKA R4 KAMENICE 2004 2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V9"/>
  <sheetViews>
    <sheetView tabSelected="1" workbookViewId="0" topLeftCell="A1">
      <pane xSplit="6" ySplit="3" topLeftCell="J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hidden="1" customWidth="1"/>
    <col min="3" max="3" width="27.8515625" style="69" customWidth="1"/>
    <col min="4" max="4" width="4.7109375" style="16" hidden="1" customWidth="1"/>
    <col min="5" max="5" width="20.421875" style="17" hidden="1" customWidth="1"/>
    <col min="6" max="6" width="4.28125" style="18" hidden="1" customWidth="1"/>
    <col min="7" max="7" width="8.421875" style="3" hidden="1" customWidth="1"/>
    <col min="8" max="9" width="8.421875" style="4" hidden="1" customWidth="1"/>
    <col min="10" max="10" width="8.421875" style="3" customWidth="1"/>
    <col min="11" max="12" width="8.421875" style="4" bestFit="1" customWidth="1"/>
    <col min="13" max="13" width="0" style="73" hidden="1" customWidth="1"/>
    <col min="14" max="18" width="9.140625" style="73" hidden="1" customWidth="1"/>
    <col min="19" max="21" width="9.140625" style="13" hidden="1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/>
      <c r="H1" s="12"/>
      <c r="I1" s="12"/>
      <c r="J1" s="12" t="s">
        <v>15</v>
      </c>
      <c r="K1" s="12" t="s">
        <v>54</v>
      </c>
      <c r="L1" s="51" t="s">
        <v>54</v>
      </c>
      <c r="M1" s="52"/>
      <c r="N1" s="52"/>
      <c r="O1" s="52"/>
      <c r="P1" s="52"/>
      <c r="Q1" s="52"/>
      <c r="R1" s="52"/>
      <c r="S1" s="53"/>
      <c r="T1" s="53"/>
      <c r="U1" s="53"/>
      <c r="V1" s="57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/>
      <c r="H2" s="9"/>
      <c r="I2" s="9"/>
      <c r="J2" s="48" t="s">
        <v>5</v>
      </c>
      <c r="K2" s="48" t="s">
        <v>6</v>
      </c>
      <c r="L2" s="48" t="s">
        <v>7</v>
      </c>
      <c r="S2" s="54" t="s">
        <v>8</v>
      </c>
      <c r="T2" s="54" t="s">
        <v>9</v>
      </c>
      <c r="U2" s="54" t="s">
        <v>10</v>
      </c>
      <c r="V2" s="58" t="s">
        <v>12</v>
      </c>
    </row>
    <row r="3" spans="1:22" s="32" customFormat="1" ht="14.25" thickBot="1">
      <c r="A3" s="36"/>
      <c r="B3" s="37"/>
      <c r="C3" s="85"/>
      <c r="D3" s="39"/>
      <c r="E3" s="40"/>
      <c r="F3" s="41"/>
      <c r="G3" s="14"/>
      <c r="H3" s="14"/>
      <c r="I3" s="14"/>
      <c r="J3" s="14">
        <v>43702</v>
      </c>
      <c r="K3" s="14">
        <v>43631</v>
      </c>
      <c r="L3" s="59">
        <v>43632</v>
      </c>
      <c r="S3" s="83"/>
      <c r="T3" s="83"/>
      <c r="U3" s="83"/>
      <c r="V3" s="58"/>
    </row>
    <row r="4" spans="1:22" ht="92.25">
      <c r="A4" s="33">
        <v>1</v>
      </c>
      <c r="B4" s="50" t="s">
        <v>14</v>
      </c>
      <c r="C4" s="60" t="s">
        <v>22</v>
      </c>
      <c r="D4" s="61" t="s">
        <v>50</v>
      </c>
      <c r="E4" s="62" t="s">
        <v>24</v>
      </c>
      <c r="F4" s="61" t="s">
        <v>25</v>
      </c>
      <c r="G4" s="10"/>
      <c r="H4" s="10"/>
      <c r="I4" s="5"/>
      <c r="J4" s="5">
        <v>322</v>
      </c>
      <c r="K4" s="5">
        <v>322</v>
      </c>
      <c r="L4" s="5">
        <v>200</v>
      </c>
      <c r="M4" s="76"/>
      <c r="N4" s="76"/>
      <c r="O4" s="76"/>
      <c r="P4" s="44"/>
      <c r="Q4" s="44"/>
      <c r="R4" s="44"/>
      <c r="S4" s="87">
        <f aca="true" t="shared" si="0" ref="S4:U9">SUM(G4+J4)</f>
        <v>322</v>
      </c>
      <c r="T4" s="87">
        <f t="shared" si="0"/>
        <v>322</v>
      </c>
      <c r="U4" s="87">
        <f t="shared" si="0"/>
        <v>200</v>
      </c>
      <c r="V4" s="89">
        <f aca="true" t="shared" si="1" ref="V4:V9">SUM(S4:U4)</f>
        <v>844</v>
      </c>
    </row>
    <row r="5" spans="1:22" ht="92.25">
      <c r="A5" s="34">
        <v>2</v>
      </c>
      <c r="B5" s="49" t="s">
        <v>14</v>
      </c>
      <c r="C5" s="63" t="s">
        <v>21</v>
      </c>
      <c r="D5" s="64" t="s">
        <v>50</v>
      </c>
      <c r="E5" s="65" t="s">
        <v>26</v>
      </c>
      <c r="F5" s="64" t="s">
        <v>27</v>
      </c>
      <c r="G5" s="6"/>
      <c r="H5" s="6"/>
      <c r="I5" s="1"/>
      <c r="J5" s="1">
        <v>301</v>
      </c>
      <c r="K5" s="1">
        <v>350</v>
      </c>
      <c r="L5" s="1">
        <v>172</v>
      </c>
      <c r="M5" s="77"/>
      <c r="N5" s="77"/>
      <c r="O5" s="77"/>
      <c r="P5" s="42"/>
      <c r="Q5" s="42"/>
      <c r="R5" s="42"/>
      <c r="S5" s="86">
        <f t="shared" si="0"/>
        <v>301</v>
      </c>
      <c r="T5" s="86">
        <f t="shared" si="0"/>
        <v>350</v>
      </c>
      <c r="U5" s="86">
        <f t="shared" si="0"/>
        <v>172</v>
      </c>
      <c r="V5" s="94">
        <f t="shared" si="1"/>
        <v>823</v>
      </c>
    </row>
    <row r="6" spans="1:22" ht="92.25">
      <c r="A6" s="34">
        <v>3</v>
      </c>
      <c r="B6" s="49" t="s">
        <v>14</v>
      </c>
      <c r="C6" s="63" t="s">
        <v>23</v>
      </c>
      <c r="D6" s="64" t="s">
        <v>49</v>
      </c>
      <c r="E6" s="65" t="s">
        <v>35</v>
      </c>
      <c r="F6" s="64" t="s">
        <v>36</v>
      </c>
      <c r="G6" s="6"/>
      <c r="H6" s="6"/>
      <c r="I6" s="1"/>
      <c r="J6" s="1">
        <v>350</v>
      </c>
      <c r="K6" s="1">
        <v>287</v>
      </c>
      <c r="L6" s="1">
        <v>184</v>
      </c>
      <c r="M6" s="77"/>
      <c r="N6" s="77"/>
      <c r="O6" s="77"/>
      <c r="P6" s="42"/>
      <c r="Q6" s="42"/>
      <c r="R6" s="42"/>
      <c r="S6" s="86">
        <f t="shared" si="0"/>
        <v>350</v>
      </c>
      <c r="T6" s="86">
        <f t="shared" si="0"/>
        <v>287</v>
      </c>
      <c r="U6" s="86">
        <f t="shared" si="0"/>
        <v>184</v>
      </c>
      <c r="V6" s="94">
        <f t="shared" si="1"/>
        <v>821</v>
      </c>
    </row>
    <row r="7" spans="1:22" ht="78.75">
      <c r="A7" s="34">
        <v>4</v>
      </c>
      <c r="B7" s="45" t="s">
        <v>11</v>
      </c>
      <c r="C7" s="63" t="s">
        <v>46</v>
      </c>
      <c r="D7" s="64" t="s">
        <v>51</v>
      </c>
      <c r="E7" s="65" t="s">
        <v>37</v>
      </c>
      <c r="F7" s="64" t="s">
        <v>38</v>
      </c>
      <c r="G7" s="6"/>
      <c r="H7" s="6"/>
      <c r="I7" s="1"/>
      <c r="J7" s="1">
        <v>287</v>
      </c>
      <c r="K7" s="1">
        <v>301</v>
      </c>
      <c r="L7" s="1">
        <v>164</v>
      </c>
      <c r="M7" s="77"/>
      <c r="N7" s="77"/>
      <c r="O7" s="77"/>
      <c r="P7" s="42"/>
      <c r="Q7" s="42"/>
      <c r="R7" s="42"/>
      <c r="S7" s="86">
        <f t="shared" si="0"/>
        <v>287</v>
      </c>
      <c r="T7" s="86">
        <f t="shared" si="0"/>
        <v>301</v>
      </c>
      <c r="U7" s="86">
        <f t="shared" si="0"/>
        <v>164</v>
      </c>
      <c r="V7" s="94">
        <f t="shared" si="1"/>
        <v>752</v>
      </c>
    </row>
    <row r="8" spans="1:22" ht="78.75">
      <c r="A8" s="34">
        <v>5</v>
      </c>
      <c r="B8" s="45" t="s">
        <v>11</v>
      </c>
      <c r="C8" s="95" t="s">
        <v>48</v>
      </c>
      <c r="D8" s="96" t="s">
        <v>53</v>
      </c>
      <c r="E8" s="65" t="s">
        <v>37</v>
      </c>
      <c r="F8" s="64" t="s">
        <v>38</v>
      </c>
      <c r="G8" s="6"/>
      <c r="H8" s="6"/>
      <c r="I8" s="1"/>
      <c r="J8" s="1">
        <v>266</v>
      </c>
      <c r="K8" s="1">
        <v>277</v>
      </c>
      <c r="L8" s="1"/>
      <c r="M8" s="77"/>
      <c r="N8" s="77"/>
      <c r="O8" s="77"/>
      <c r="P8" s="42"/>
      <c r="Q8" s="42"/>
      <c r="R8" s="42"/>
      <c r="S8" s="86">
        <f t="shared" si="0"/>
        <v>266</v>
      </c>
      <c r="T8" s="86">
        <f t="shared" si="0"/>
        <v>277</v>
      </c>
      <c r="U8" s="86">
        <f t="shared" si="0"/>
        <v>0</v>
      </c>
      <c r="V8" s="94">
        <f t="shared" si="1"/>
        <v>543</v>
      </c>
    </row>
    <row r="9" spans="1:22" ht="79.5" thickBot="1">
      <c r="A9" s="35">
        <v>6</v>
      </c>
      <c r="B9" s="47" t="s">
        <v>11</v>
      </c>
      <c r="C9" s="97" t="s">
        <v>47</v>
      </c>
      <c r="D9" s="98" t="s">
        <v>52</v>
      </c>
      <c r="E9" s="68" t="s">
        <v>37</v>
      </c>
      <c r="F9" s="67" t="s">
        <v>38</v>
      </c>
      <c r="G9" s="11"/>
      <c r="H9" s="11"/>
      <c r="I9" s="2"/>
      <c r="J9" s="2">
        <v>277</v>
      </c>
      <c r="K9" s="2"/>
      <c r="L9" s="2"/>
      <c r="M9" s="80"/>
      <c r="N9" s="80"/>
      <c r="O9" s="80"/>
      <c r="P9" s="43"/>
      <c r="Q9" s="43"/>
      <c r="R9" s="43"/>
      <c r="S9" s="88">
        <f t="shared" si="0"/>
        <v>277</v>
      </c>
      <c r="T9" s="88">
        <f t="shared" si="0"/>
        <v>0</v>
      </c>
      <c r="U9" s="88">
        <f t="shared" si="0"/>
        <v>0</v>
      </c>
      <c r="V9" s="90">
        <f t="shared" si="1"/>
        <v>277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"/>
  <sheetViews>
    <sheetView zoomScale="90" zoomScaleNormal="90" zoomScalePageLayoutView="0" workbookViewId="0" topLeftCell="A1">
      <pane xSplit="6" ySplit="3" topLeftCell="J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1" sqref="E1:E16384"/>
    </sheetView>
  </sheetViews>
  <sheetFormatPr defaultColWidth="9.140625" defaultRowHeight="15"/>
  <cols>
    <col min="1" max="1" width="6.140625" style="7" bestFit="1" customWidth="1"/>
    <col min="2" max="2" width="4.8515625" style="3" hidden="1" customWidth="1"/>
    <col min="3" max="3" width="27.8515625" style="69" customWidth="1"/>
    <col min="4" max="4" width="5.421875" style="16" hidden="1" customWidth="1"/>
    <col min="5" max="5" width="27.7109375" style="17" hidden="1" customWidth="1"/>
    <col min="6" max="6" width="4.28125" style="18" hidden="1" customWidth="1"/>
    <col min="7" max="7" width="8.421875" style="3" hidden="1" customWidth="1"/>
    <col min="8" max="9" width="8.421875" style="4" hidden="1" customWidth="1"/>
    <col min="10" max="10" width="8.421875" style="3" customWidth="1"/>
    <col min="11" max="12" width="8.421875" style="4" bestFit="1" customWidth="1"/>
    <col min="13" max="13" width="0" style="72" hidden="1" customWidth="1"/>
    <col min="14" max="18" width="9.140625" style="72" hidden="1" customWidth="1"/>
    <col min="19" max="21" width="9.140625" style="13" hidden="1" customWidth="1"/>
    <col min="22" max="22" width="9.140625" style="7" customWidth="1"/>
    <col min="23" max="24" width="9.28125" style="8" customWidth="1"/>
    <col min="25" max="25" width="35.7109375" style="8" customWidth="1"/>
    <col min="26" max="186" width="9.28125" style="8" customWidth="1"/>
    <col min="187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/>
      <c r="H1" s="12"/>
      <c r="I1" s="12"/>
      <c r="J1" s="12" t="s">
        <v>15</v>
      </c>
      <c r="K1" s="12" t="s">
        <v>54</v>
      </c>
      <c r="L1" s="51" t="s">
        <v>54</v>
      </c>
      <c r="M1" s="52"/>
      <c r="N1" s="52"/>
      <c r="O1" s="52"/>
      <c r="P1" s="52"/>
      <c r="Q1" s="52"/>
      <c r="R1" s="52"/>
      <c r="S1" s="53"/>
      <c r="T1" s="53"/>
      <c r="U1" s="53"/>
      <c r="V1" s="57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/>
      <c r="H2" s="9"/>
      <c r="I2" s="9"/>
      <c r="J2" s="48" t="s">
        <v>5</v>
      </c>
      <c r="K2" s="48" t="s">
        <v>6</v>
      </c>
      <c r="L2" s="48" t="s">
        <v>7</v>
      </c>
      <c r="S2" s="54" t="s">
        <v>8</v>
      </c>
      <c r="T2" s="54" t="s">
        <v>9</v>
      </c>
      <c r="U2" s="54" t="s">
        <v>10</v>
      </c>
      <c r="V2" s="58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/>
      <c r="H3" s="14"/>
      <c r="I3" s="14"/>
      <c r="J3" s="14">
        <v>43702</v>
      </c>
      <c r="K3" s="14">
        <v>43631</v>
      </c>
      <c r="L3" s="59">
        <v>43632</v>
      </c>
      <c r="S3" s="83"/>
      <c r="T3" s="83"/>
      <c r="U3" s="83"/>
      <c r="V3" s="58"/>
    </row>
    <row r="4" spans="1:22" ht="78.75">
      <c r="A4" s="33">
        <v>1</v>
      </c>
      <c r="B4" s="92" t="s">
        <v>39</v>
      </c>
      <c r="C4" s="60" t="s">
        <v>16</v>
      </c>
      <c r="D4" s="61"/>
      <c r="E4" s="62" t="s">
        <v>65</v>
      </c>
      <c r="F4" s="61"/>
      <c r="G4" s="10"/>
      <c r="H4" s="10"/>
      <c r="I4" s="5"/>
      <c r="J4" s="5">
        <v>301</v>
      </c>
      <c r="K4" s="5">
        <v>322</v>
      </c>
      <c r="L4" s="5">
        <v>184</v>
      </c>
      <c r="M4" s="76"/>
      <c r="N4" s="76"/>
      <c r="O4" s="76"/>
      <c r="P4" s="44"/>
      <c r="Q4" s="44"/>
      <c r="R4" s="44"/>
      <c r="S4" s="87">
        <f aca="true" t="shared" si="0" ref="S4:U8">SUM(G4+J4)</f>
        <v>301</v>
      </c>
      <c r="T4" s="87">
        <f t="shared" si="0"/>
        <v>322</v>
      </c>
      <c r="U4" s="87">
        <f t="shared" si="0"/>
        <v>184</v>
      </c>
      <c r="V4" s="89">
        <f>SUM(S4:U4)</f>
        <v>807</v>
      </c>
    </row>
    <row r="5" spans="1:22" ht="78.75">
      <c r="A5" s="34">
        <v>2</v>
      </c>
      <c r="B5" s="93" t="s">
        <v>39</v>
      </c>
      <c r="C5" s="63" t="s">
        <v>66</v>
      </c>
      <c r="D5" s="64"/>
      <c r="E5" s="65" t="s">
        <v>64</v>
      </c>
      <c r="F5" s="64"/>
      <c r="G5" s="6"/>
      <c r="H5" s="6"/>
      <c r="I5" s="1"/>
      <c r="J5" s="1"/>
      <c r="K5" s="1">
        <v>350</v>
      </c>
      <c r="L5" s="1">
        <v>200</v>
      </c>
      <c r="M5" s="77"/>
      <c r="N5" s="77"/>
      <c r="O5" s="77"/>
      <c r="P5" s="42"/>
      <c r="Q5" s="42"/>
      <c r="R5" s="42"/>
      <c r="S5" s="86">
        <f t="shared" si="0"/>
        <v>0</v>
      </c>
      <c r="T5" s="86">
        <f t="shared" si="0"/>
        <v>350</v>
      </c>
      <c r="U5" s="86">
        <f t="shared" si="0"/>
        <v>200</v>
      </c>
      <c r="V5" s="94">
        <f>SUM(S5:U5)</f>
        <v>550</v>
      </c>
    </row>
    <row r="6" spans="1:25" ht="78.75">
      <c r="A6" s="34">
        <v>3</v>
      </c>
      <c r="B6" s="93" t="s">
        <v>39</v>
      </c>
      <c r="C6" s="63" t="s">
        <v>57</v>
      </c>
      <c r="D6" s="64"/>
      <c r="E6" s="65" t="s">
        <v>67</v>
      </c>
      <c r="F6" s="64"/>
      <c r="G6" s="6"/>
      <c r="H6" s="6"/>
      <c r="I6" s="1"/>
      <c r="J6" s="1"/>
      <c r="K6" s="1">
        <v>301</v>
      </c>
      <c r="L6" s="1">
        <v>172</v>
      </c>
      <c r="M6" s="77"/>
      <c r="N6" s="77"/>
      <c r="O6" s="77"/>
      <c r="P6" s="42"/>
      <c r="Q6" s="42"/>
      <c r="R6" s="42"/>
      <c r="S6" s="86">
        <f t="shared" si="0"/>
        <v>0</v>
      </c>
      <c r="T6" s="86">
        <f t="shared" si="0"/>
        <v>301</v>
      </c>
      <c r="U6" s="86">
        <f t="shared" si="0"/>
        <v>172</v>
      </c>
      <c r="V6" s="94">
        <f>SUM(S6:U6)</f>
        <v>473</v>
      </c>
      <c r="Y6" s="99"/>
    </row>
    <row r="7" spans="1:22" ht="78.75">
      <c r="A7" s="34">
        <v>4</v>
      </c>
      <c r="B7" s="49" t="s">
        <v>14</v>
      </c>
      <c r="C7" s="63" t="s">
        <v>55</v>
      </c>
      <c r="D7" s="64"/>
      <c r="E7" s="65" t="s">
        <v>62</v>
      </c>
      <c r="F7" s="64"/>
      <c r="G7" s="6"/>
      <c r="H7" s="6"/>
      <c r="I7" s="1"/>
      <c r="J7" s="1">
        <v>350</v>
      </c>
      <c r="K7" s="1"/>
      <c r="L7" s="1"/>
      <c r="M7" s="77"/>
      <c r="N7" s="77"/>
      <c r="O7" s="77"/>
      <c r="P7" s="42"/>
      <c r="Q7" s="42"/>
      <c r="R7" s="42"/>
      <c r="S7" s="86">
        <f t="shared" si="0"/>
        <v>350</v>
      </c>
      <c r="T7" s="86">
        <f t="shared" si="0"/>
        <v>0</v>
      </c>
      <c r="U7" s="86">
        <f t="shared" si="0"/>
        <v>0</v>
      </c>
      <c r="V7" s="94">
        <f>SUM(S7:U7)</f>
        <v>350</v>
      </c>
    </row>
    <row r="8" spans="1:25" ht="79.5" thickBot="1">
      <c r="A8" s="35">
        <v>5</v>
      </c>
      <c r="B8" s="91" t="s">
        <v>39</v>
      </c>
      <c r="C8" s="66" t="s">
        <v>56</v>
      </c>
      <c r="D8" s="67"/>
      <c r="E8" s="68" t="s">
        <v>63</v>
      </c>
      <c r="F8" s="67"/>
      <c r="G8" s="11"/>
      <c r="H8" s="11"/>
      <c r="I8" s="2"/>
      <c r="J8" s="2">
        <v>322</v>
      </c>
      <c r="K8" s="2"/>
      <c r="L8" s="2"/>
      <c r="M8" s="80"/>
      <c r="N8" s="80"/>
      <c r="O8" s="80"/>
      <c r="P8" s="43"/>
      <c r="Q8" s="43"/>
      <c r="R8" s="43"/>
      <c r="S8" s="88">
        <f t="shared" si="0"/>
        <v>322</v>
      </c>
      <c r="T8" s="88">
        <f t="shared" si="0"/>
        <v>0</v>
      </c>
      <c r="U8" s="88">
        <f t="shared" si="0"/>
        <v>0</v>
      </c>
      <c r="V8" s="90">
        <f>SUM(S8:U8)</f>
        <v>322</v>
      </c>
      <c r="Y8" s="99"/>
    </row>
  </sheetData>
  <sheetProtection/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1" sqref="D1:D16384"/>
    </sheetView>
  </sheetViews>
  <sheetFormatPr defaultColWidth="9.140625" defaultRowHeight="15"/>
  <cols>
    <col min="1" max="1" width="6.140625" style="7" bestFit="1" customWidth="1"/>
    <col min="2" max="2" width="4.8515625" style="3" hidden="1" customWidth="1"/>
    <col min="3" max="3" width="27.8515625" style="15" customWidth="1"/>
    <col min="4" max="4" width="4.7109375" style="16" hidden="1" customWidth="1"/>
    <col min="5" max="5" width="26.8515625" style="17" hidden="1" customWidth="1"/>
    <col min="6" max="6" width="4.28125" style="18" hidden="1" customWidth="1"/>
    <col min="7" max="9" width="8.421875" style="3" hidden="1" customWidth="1"/>
    <col min="10" max="10" width="8.421875" style="3" customWidth="1"/>
    <col min="11" max="12" width="8.421875" style="3" bestFit="1" customWidth="1"/>
    <col min="13" max="13" width="0" style="78" hidden="1" customWidth="1"/>
    <col min="14" max="18" width="9.140625" style="78" hidden="1" customWidth="1"/>
    <col min="19" max="21" width="9.140625" style="75" hidden="1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/>
      <c r="H1" s="12"/>
      <c r="I1" s="12"/>
      <c r="J1" s="12" t="s">
        <v>15</v>
      </c>
      <c r="K1" s="12" t="s">
        <v>54</v>
      </c>
      <c r="L1" s="51" t="s">
        <v>54</v>
      </c>
      <c r="M1" s="52"/>
      <c r="N1" s="52"/>
      <c r="O1" s="52"/>
      <c r="P1" s="52"/>
      <c r="Q1" s="52"/>
      <c r="R1" s="52"/>
      <c r="S1" s="74"/>
      <c r="T1" s="74"/>
      <c r="U1" s="74"/>
      <c r="V1" s="57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/>
      <c r="H2" s="9"/>
      <c r="I2" s="9"/>
      <c r="J2" s="48" t="s">
        <v>5</v>
      </c>
      <c r="K2" s="48" t="s">
        <v>6</v>
      </c>
      <c r="L2" s="48" t="s">
        <v>7</v>
      </c>
      <c r="S2" s="54" t="s">
        <v>8</v>
      </c>
      <c r="T2" s="54" t="s">
        <v>9</v>
      </c>
      <c r="U2" s="54" t="s">
        <v>10</v>
      </c>
      <c r="V2" s="58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/>
      <c r="H3" s="14"/>
      <c r="I3" s="14"/>
      <c r="J3" s="14">
        <v>43702</v>
      </c>
      <c r="K3" s="14">
        <v>43631</v>
      </c>
      <c r="L3" s="59">
        <v>43632</v>
      </c>
      <c r="S3" s="79"/>
      <c r="T3" s="79"/>
      <c r="U3" s="79"/>
      <c r="V3" s="58"/>
    </row>
    <row r="4" spans="1:22" ht="105">
      <c r="A4" s="33">
        <v>1</v>
      </c>
      <c r="B4" s="50" t="s">
        <v>14</v>
      </c>
      <c r="C4" s="60" t="s">
        <v>17</v>
      </c>
      <c r="D4" s="61" t="s">
        <v>29</v>
      </c>
      <c r="E4" s="62" t="s">
        <v>40</v>
      </c>
      <c r="F4" s="61" t="s">
        <v>41</v>
      </c>
      <c r="G4" s="10"/>
      <c r="H4" s="10"/>
      <c r="I4" s="5"/>
      <c r="J4" s="5">
        <v>350</v>
      </c>
      <c r="K4" s="5">
        <v>322</v>
      </c>
      <c r="L4" s="5">
        <v>184</v>
      </c>
      <c r="M4" s="76"/>
      <c r="N4" s="76"/>
      <c r="O4" s="76"/>
      <c r="P4" s="44"/>
      <c r="Q4" s="44"/>
      <c r="R4" s="55"/>
      <c r="S4" s="33">
        <f aca="true" t="shared" si="0" ref="S4:U5">SUM(G4+J4)</f>
        <v>350</v>
      </c>
      <c r="T4" s="87">
        <f t="shared" si="0"/>
        <v>322</v>
      </c>
      <c r="U4" s="81">
        <f t="shared" si="0"/>
        <v>184</v>
      </c>
      <c r="V4" s="70">
        <f>SUM(S4:U4)</f>
        <v>856</v>
      </c>
    </row>
    <row r="5" spans="1:22" ht="93" thickBot="1">
      <c r="A5" s="35">
        <v>2</v>
      </c>
      <c r="B5" s="84" t="s">
        <v>14</v>
      </c>
      <c r="C5" s="66" t="s">
        <v>18</v>
      </c>
      <c r="D5" s="67">
        <v>109</v>
      </c>
      <c r="E5" s="68" t="s">
        <v>30</v>
      </c>
      <c r="F5" s="67" t="s">
        <v>28</v>
      </c>
      <c r="G5" s="11"/>
      <c r="H5" s="11"/>
      <c r="I5" s="2"/>
      <c r="J5" s="2"/>
      <c r="K5" s="2">
        <v>350</v>
      </c>
      <c r="L5" s="2">
        <v>200</v>
      </c>
      <c r="M5" s="80"/>
      <c r="N5" s="80"/>
      <c r="O5" s="80"/>
      <c r="P5" s="43"/>
      <c r="Q5" s="43"/>
      <c r="R5" s="56"/>
      <c r="S5" s="35">
        <f t="shared" si="0"/>
        <v>0</v>
      </c>
      <c r="T5" s="88">
        <f t="shared" si="0"/>
        <v>350</v>
      </c>
      <c r="U5" s="82">
        <f t="shared" si="0"/>
        <v>200</v>
      </c>
      <c r="V5" s="71">
        <f>SUM(S5:U5)</f>
        <v>550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1" sqref="D1:D16384"/>
    </sheetView>
  </sheetViews>
  <sheetFormatPr defaultColWidth="9.140625" defaultRowHeight="15"/>
  <cols>
    <col min="1" max="1" width="6.140625" style="7" bestFit="1" customWidth="1"/>
    <col min="2" max="2" width="4.8515625" style="3" hidden="1" customWidth="1"/>
    <col min="3" max="3" width="27.8515625" style="15" customWidth="1"/>
    <col min="4" max="4" width="4.7109375" style="16" hidden="1" customWidth="1"/>
    <col min="5" max="5" width="27.00390625" style="17" hidden="1" customWidth="1"/>
    <col min="6" max="6" width="4.28125" style="18" hidden="1" customWidth="1"/>
    <col min="7" max="9" width="8.421875" style="3" hidden="1" customWidth="1"/>
    <col min="10" max="10" width="8.421875" style="3" customWidth="1"/>
    <col min="11" max="12" width="8.421875" style="3" bestFit="1" customWidth="1"/>
    <col min="13" max="13" width="0" style="78" hidden="1" customWidth="1"/>
    <col min="14" max="18" width="9.140625" style="78" hidden="1" customWidth="1"/>
    <col min="19" max="21" width="9.140625" style="75" hidden="1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/>
      <c r="H1" s="12"/>
      <c r="I1" s="12"/>
      <c r="J1" s="12" t="s">
        <v>15</v>
      </c>
      <c r="K1" s="12" t="s">
        <v>54</v>
      </c>
      <c r="L1" s="51" t="s">
        <v>54</v>
      </c>
      <c r="M1" s="52"/>
      <c r="N1" s="52"/>
      <c r="O1" s="52"/>
      <c r="P1" s="52"/>
      <c r="Q1" s="52"/>
      <c r="R1" s="52"/>
      <c r="S1" s="74"/>
      <c r="T1" s="74"/>
      <c r="U1" s="74"/>
      <c r="V1" s="57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/>
      <c r="H2" s="9"/>
      <c r="I2" s="9"/>
      <c r="J2" s="48" t="s">
        <v>5</v>
      </c>
      <c r="K2" s="48" t="s">
        <v>6</v>
      </c>
      <c r="L2" s="48" t="s">
        <v>7</v>
      </c>
      <c r="S2" s="54" t="s">
        <v>8</v>
      </c>
      <c r="T2" s="54" t="s">
        <v>9</v>
      </c>
      <c r="U2" s="54" t="s">
        <v>10</v>
      </c>
      <c r="V2" s="58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/>
      <c r="H3" s="14"/>
      <c r="I3" s="14"/>
      <c r="J3" s="14">
        <v>43702</v>
      </c>
      <c r="K3" s="14">
        <v>43631</v>
      </c>
      <c r="L3" s="59">
        <v>43632</v>
      </c>
      <c r="S3" s="79"/>
      <c r="T3" s="79"/>
      <c r="U3" s="79"/>
      <c r="V3" s="58"/>
    </row>
    <row r="4" spans="1:22" ht="105">
      <c r="A4" s="33">
        <v>1</v>
      </c>
      <c r="B4" s="92" t="s">
        <v>39</v>
      </c>
      <c r="C4" s="60" t="s">
        <v>19</v>
      </c>
      <c r="D4" s="61">
        <v>222</v>
      </c>
      <c r="E4" s="62" t="s">
        <v>42</v>
      </c>
      <c r="F4" s="61" t="s">
        <v>43</v>
      </c>
      <c r="G4" s="10"/>
      <c r="H4" s="10"/>
      <c r="I4" s="5"/>
      <c r="J4" s="5">
        <v>350</v>
      </c>
      <c r="K4" s="5">
        <v>322</v>
      </c>
      <c r="L4" s="5">
        <v>184</v>
      </c>
      <c r="M4" s="76"/>
      <c r="N4" s="76"/>
      <c r="O4" s="76"/>
      <c r="P4" s="44"/>
      <c r="Q4" s="44"/>
      <c r="R4" s="44"/>
      <c r="S4" s="87">
        <f aca="true" t="shared" si="0" ref="S4:U6">SUM(G4+J4)</f>
        <v>350</v>
      </c>
      <c r="T4" s="87">
        <f t="shared" si="0"/>
        <v>322</v>
      </c>
      <c r="U4" s="87">
        <f t="shared" si="0"/>
        <v>184</v>
      </c>
      <c r="V4" s="89">
        <f>SUM(S4:U4)</f>
        <v>856</v>
      </c>
    </row>
    <row r="5" spans="1:22" ht="92.25">
      <c r="A5" s="34">
        <v>2</v>
      </c>
      <c r="B5" s="49" t="s">
        <v>14</v>
      </c>
      <c r="C5" s="63" t="s">
        <v>58</v>
      </c>
      <c r="D5" s="64" t="s">
        <v>20</v>
      </c>
      <c r="E5" s="65" t="s">
        <v>31</v>
      </c>
      <c r="F5" s="64" t="s">
        <v>32</v>
      </c>
      <c r="G5" s="6"/>
      <c r="H5" s="6"/>
      <c r="I5" s="1"/>
      <c r="J5" s="1"/>
      <c r="K5" s="1">
        <v>350</v>
      </c>
      <c r="L5" s="1">
        <v>200</v>
      </c>
      <c r="M5" s="77"/>
      <c r="N5" s="77"/>
      <c r="O5" s="77"/>
      <c r="P5" s="42"/>
      <c r="Q5" s="42"/>
      <c r="R5" s="42"/>
      <c r="S5" s="86">
        <f t="shared" si="0"/>
        <v>0</v>
      </c>
      <c r="T5" s="86">
        <f t="shared" si="0"/>
        <v>350</v>
      </c>
      <c r="U5" s="86">
        <f t="shared" si="0"/>
        <v>200</v>
      </c>
      <c r="V5" s="94">
        <f>SUM(S5:U5)</f>
        <v>550</v>
      </c>
    </row>
    <row r="6" spans="1:22" ht="105.75" thickBot="1">
      <c r="A6" s="35">
        <v>3</v>
      </c>
      <c r="B6" s="91" t="s">
        <v>39</v>
      </c>
      <c r="C6" s="66" t="s">
        <v>59</v>
      </c>
      <c r="D6" s="67">
        <v>222</v>
      </c>
      <c r="E6" s="68" t="s">
        <v>42</v>
      </c>
      <c r="F6" s="67" t="s">
        <v>43</v>
      </c>
      <c r="G6" s="11"/>
      <c r="H6" s="11"/>
      <c r="I6" s="2"/>
      <c r="J6" s="2"/>
      <c r="K6" s="2">
        <v>301</v>
      </c>
      <c r="L6" s="2">
        <v>172</v>
      </c>
      <c r="M6" s="80"/>
      <c r="N6" s="80"/>
      <c r="O6" s="80"/>
      <c r="P6" s="43"/>
      <c r="Q6" s="43"/>
      <c r="R6" s="43"/>
      <c r="S6" s="88">
        <f t="shared" si="0"/>
        <v>0</v>
      </c>
      <c r="T6" s="88">
        <f t="shared" si="0"/>
        <v>301</v>
      </c>
      <c r="U6" s="88">
        <f t="shared" si="0"/>
        <v>172</v>
      </c>
      <c r="V6" s="90">
        <f>SUM(S6:U6)</f>
        <v>473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7" bestFit="1" customWidth="1"/>
    <col min="2" max="2" width="4.8515625" style="3" hidden="1" customWidth="1"/>
    <col min="3" max="3" width="27.8515625" style="15" customWidth="1"/>
    <col min="4" max="4" width="4.7109375" style="16" hidden="1" customWidth="1"/>
    <col min="5" max="5" width="20.421875" style="17" hidden="1" customWidth="1"/>
    <col min="6" max="6" width="4.28125" style="18" hidden="1" customWidth="1"/>
    <col min="7" max="9" width="8.421875" style="3" hidden="1" customWidth="1"/>
    <col min="10" max="10" width="8.421875" style="3" customWidth="1"/>
    <col min="11" max="12" width="8.421875" style="3" bestFit="1" customWidth="1"/>
    <col min="13" max="13" width="0" style="78" hidden="1" customWidth="1"/>
    <col min="14" max="18" width="9.140625" style="78" hidden="1" customWidth="1"/>
    <col min="19" max="21" width="9.140625" style="75" hidden="1" customWidth="1"/>
    <col min="22" max="22" width="9.140625" style="7" customWidth="1"/>
    <col min="23" max="188" width="9.28125" style="8" customWidth="1"/>
    <col min="189" max="16384" width="9.140625" style="8" customWidth="1"/>
  </cols>
  <sheetData>
    <row r="1" spans="1:22" s="19" customFormat="1" ht="12.75">
      <c r="A1" s="28" t="s">
        <v>0</v>
      </c>
      <c r="B1" s="20"/>
      <c r="C1" s="21" t="s">
        <v>1</v>
      </c>
      <c r="D1" s="22"/>
      <c r="E1" s="29"/>
      <c r="F1" s="30"/>
      <c r="G1" s="12"/>
      <c r="H1" s="12"/>
      <c r="I1" s="12"/>
      <c r="J1" s="12" t="s">
        <v>15</v>
      </c>
      <c r="K1" s="12" t="s">
        <v>54</v>
      </c>
      <c r="L1" s="51" t="s">
        <v>54</v>
      </c>
      <c r="M1" s="52"/>
      <c r="N1" s="52"/>
      <c r="O1" s="52"/>
      <c r="P1" s="52"/>
      <c r="Q1" s="52"/>
      <c r="R1" s="52"/>
      <c r="S1" s="74"/>
      <c r="T1" s="74"/>
      <c r="U1" s="74"/>
      <c r="V1" s="57"/>
    </row>
    <row r="2" spans="1:22" s="19" customFormat="1" ht="12.75">
      <c r="A2" s="31"/>
      <c r="B2" s="23"/>
      <c r="C2" s="24" t="s">
        <v>4</v>
      </c>
      <c r="D2" s="25" t="s">
        <v>2</v>
      </c>
      <c r="E2" s="26" t="s">
        <v>3</v>
      </c>
      <c r="F2" s="27" t="s">
        <v>13</v>
      </c>
      <c r="G2" s="9"/>
      <c r="H2" s="9"/>
      <c r="I2" s="9"/>
      <c r="J2" s="48" t="s">
        <v>5</v>
      </c>
      <c r="K2" s="48" t="s">
        <v>6</v>
      </c>
      <c r="L2" s="48" t="s">
        <v>7</v>
      </c>
      <c r="S2" s="54" t="s">
        <v>8</v>
      </c>
      <c r="T2" s="54" t="s">
        <v>9</v>
      </c>
      <c r="U2" s="54" t="s">
        <v>10</v>
      </c>
      <c r="V2" s="58" t="s">
        <v>12</v>
      </c>
    </row>
    <row r="3" spans="1:22" s="32" customFormat="1" ht="14.25" thickBot="1">
      <c r="A3" s="36"/>
      <c r="B3" s="37"/>
      <c r="C3" s="38"/>
      <c r="D3" s="39"/>
      <c r="E3" s="40"/>
      <c r="F3" s="41"/>
      <c r="G3" s="14"/>
      <c r="H3" s="14"/>
      <c r="I3" s="14"/>
      <c r="J3" s="14">
        <v>43702</v>
      </c>
      <c r="K3" s="14">
        <v>43631</v>
      </c>
      <c r="L3" s="59">
        <v>43632</v>
      </c>
      <c r="S3" s="79"/>
      <c r="T3" s="79"/>
      <c r="U3" s="79"/>
      <c r="V3" s="58"/>
    </row>
    <row r="4" spans="1:22" ht="78.75">
      <c r="A4" s="33">
        <v>1</v>
      </c>
      <c r="B4" s="46" t="s">
        <v>11</v>
      </c>
      <c r="C4" s="60" t="s">
        <v>60</v>
      </c>
      <c r="D4" s="61">
        <v>237</v>
      </c>
      <c r="E4" s="62" t="s">
        <v>33</v>
      </c>
      <c r="F4" s="61" t="s">
        <v>34</v>
      </c>
      <c r="G4" s="10"/>
      <c r="H4" s="10"/>
      <c r="I4" s="5"/>
      <c r="J4" s="5">
        <v>350</v>
      </c>
      <c r="K4" s="5">
        <v>350</v>
      </c>
      <c r="L4" s="5">
        <v>200</v>
      </c>
      <c r="M4" s="76"/>
      <c r="N4" s="76"/>
      <c r="O4" s="76"/>
      <c r="P4" s="44"/>
      <c r="Q4" s="44"/>
      <c r="R4" s="55"/>
      <c r="S4" s="33">
        <f aca="true" t="shared" si="0" ref="S4:U5">SUM(G4+J4)</f>
        <v>350</v>
      </c>
      <c r="T4" s="87">
        <f t="shared" si="0"/>
        <v>350</v>
      </c>
      <c r="U4" s="87">
        <f t="shared" si="0"/>
        <v>200</v>
      </c>
      <c r="V4" s="89">
        <f>SUM(S4:U4)</f>
        <v>900</v>
      </c>
    </row>
    <row r="5" spans="1:22" ht="79.5" thickBot="1">
      <c r="A5" s="35">
        <v>2</v>
      </c>
      <c r="B5" s="47" t="s">
        <v>11</v>
      </c>
      <c r="C5" s="66" t="s">
        <v>61</v>
      </c>
      <c r="D5" s="67">
        <v>237</v>
      </c>
      <c r="E5" s="68" t="s">
        <v>44</v>
      </c>
      <c r="F5" s="67" t="s">
        <v>45</v>
      </c>
      <c r="G5" s="11"/>
      <c r="H5" s="11"/>
      <c r="I5" s="2"/>
      <c r="J5" s="2">
        <v>322</v>
      </c>
      <c r="K5" s="2">
        <v>322</v>
      </c>
      <c r="L5" s="2">
        <v>184</v>
      </c>
      <c r="M5" s="80"/>
      <c r="N5" s="80"/>
      <c r="O5" s="80"/>
      <c r="P5" s="43"/>
      <c r="Q5" s="43"/>
      <c r="R5" s="56"/>
      <c r="S5" s="35">
        <f t="shared" si="0"/>
        <v>322</v>
      </c>
      <c r="T5" s="88">
        <f t="shared" si="0"/>
        <v>322</v>
      </c>
      <c r="U5" s="88">
        <f t="shared" si="0"/>
        <v>184</v>
      </c>
      <c r="V5" s="90">
        <f>SUM(S5:U5)</f>
        <v>828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Peška Libor</cp:lastModifiedBy>
  <cp:lastPrinted>2017-06-13T17:31:26Z</cp:lastPrinted>
  <dcterms:created xsi:type="dcterms:W3CDTF">1999-05-11T19:05:06Z</dcterms:created>
  <dcterms:modified xsi:type="dcterms:W3CDTF">2019-09-25T07:02:54Z</dcterms:modified>
  <cp:category/>
  <cp:version/>
  <cp:contentType/>
  <cp:contentStatus/>
</cp:coreProperties>
</file>