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0404" windowHeight="8184" tabRatio="752" activeTab="0"/>
  </bookViews>
  <sheets>
    <sheet name="MUŽI" sheetId="1" r:id="rId1"/>
    <sheet name="ŽENY" sheetId="2" r:id="rId2"/>
    <sheet name="VETERÁNI" sheetId="3" r:id="rId3"/>
    <sheet name="VETERÁNKY" sheetId="4" r:id="rId4"/>
    <sheet name="JUNIOŘI U23" sheetId="5" r:id="rId5"/>
    <sheet name="JUNIORKY U23" sheetId="6" r:id="rId6"/>
    <sheet name="JUNIOŘI U19" sheetId="7" r:id="rId7"/>
    <sheet name="JUNIORKY U19" sheetId="8" r:id="rId8"/>
  </sheets>
  <externalReferences>
    <externalReference r:id="rId11"/>
  </externalReferences>
  <definedNames>
    <definedName name="_xlnm.Print_Area" localSheetId="7">'JUNIORKY U19'!$A$1:$W$5</definedName>
    <definedName name="_xlnm.Print_Area" localSheetId="5">'JUNIORKY U23'!$A$1:$W$5</definedName>
    <definedName name="_xlnm.Print_Area" localSheetId="6">'JUNIOŘI U19'!$A$1:$W$5</definedName>
    <definedName name="_xlnm.Print_Area" localSheetId="4">'JUNIOŘI U23'!$A$1:$W$8</definedName>
    <definedName name="_xlnm.Print_Area" localSheetId="0">'MUŽI'!$A$1:$W$22</definedName>
    <definedName name="_xlnm.Print_Area" localSheetId="2">'VETERÁNI'!$A$1:$W$16</definedName>
    <definedName name="_xlnm.Print_Area" localSheetId="3">'VETERÁNKY'!$A$1:$W$5</definedName>
    <definedName name="_xlnm.Print_Area" localSheetId="1">'ŽENY'!$A$1:$W$13</definedName>
  </definedNames>
  <calcPr fullCalcOnLoad="1"/>
</workbook>
</file>

<file path=xl/sharedStrings.xml><?xml version="1.0" encoding="utf-8"?>
<sst xmlns="http://schemas.openxmlformats.org/spreadsheetml/2006/main" count="673" uniqueCount="105">
  <si>
    <t>Pořadí</t>
  </si>
  <si>
    <t>Posádka</t>
  </si>
  <si>
    <t>Troja</t>
  </si>
  <si>
    <t>Trnávka</t>
  </si>
  <si>
    <t>sjezd</t>
  </si>
  <si>
    <t>slalom</t>
  </si>
  <si>
    <t>sprint</t>
  </si>
  <si>
    <t>SJEZD</t>
  </si>
  <si>
    <t>SLALOM</t>
  </si>
  <si>
    <t>SPRINT</t>
  </si>
  <si>
    <t>ČP</t>
  </si>
  <si>
    <t>5</t>
  </si>
  <si>
    <t>4</t>
  </si>
  <si>
    <t>rok</t>
  </si>
  <si>
    <t>1.</t>
  </si>
  <si>
    <t>2.</t>
  </si>
  <si>
    <t>Tro</t>
  </si>
  <si>
    <t>Trn</t>
  </si>
  <si>
    <t>reg. číslo
klubu</t>
  </si>
  <si>
    <t>Název
posádky</t>
  </si>
  <si>
    <t xml:space="preserve">počet 
členů
</t>
  </si>
  <si>
    <t>Č. Vrbné</t>
  </si>
  <si>
    <t>Vrb</t>
  </si>
  <si>
    <t>Lipno</t>
  </si>
  <si>
    <t>Zatím B</t>
  </si>
  <si>
    <t>Sázava</t>
  </si>
  <si>
    <t>3.</t>
  </si>
  <si>
    <t>Sáz</t>
  </si>
  <si>
    <t>Kamenice</t>
  </si>
  <si>
    <t>Polpur Turnov</t>
  </si>
  <si>
    <t>Roudnice</t>
  </si>
  <si>
    <t>MB Bohouš a jeho parta</t>
  </si>
  <si>
    <t>Kam</t>
  </si>
  <si>
    <t>Roud</t>
  </si>
  <si>
    <t>4.</t>
  </si>
  <si>
    <t>JEŽEK TEAM OLDIES</t>
  </si>
  <si>
    <t>Orlice</t>
  </si>
  <si>
    <t>Jiskra HB</t>
  </si>
  <si>
    <t>MB Team</t>
  </si>
  <si>
    <t>LET-GUN Letohrad</t>
  </si>
  <si>
    <t>6</t>
  </si>
  <si>
    <t>Tragéd</t>
  </si>
  <si>
    <t>Jiskra HB B</t>
  </si>
  <si>
    <t>Hastrman</t>
  </si>
  <si>
    <t>PRSI Team</t>
  </si>
  <si>
    <t>RK Troja</t>
  </si>
  <si>
    <t>Spitfire</t>
  </si>
  <si>
    <t>Zatím B veterán</t>
  </si>
  <si>
    <t>TR Baňos</t>
  </si>
  <si>
    <t>RK Troja Šelmy</t>
  </si>
  <si>
    <t>Kaplice A veterán</t>
  </si>
  <si>
    <t>Morava</t>
  </si>
  <si>
    <t>Mor</t>
  </si>
  <si>
    <t>Orl</t>
  </si>
  <si>
    <t>KAPPA</t>
  </si>
  <si>
    <t>skauti</t>
  </si>
  <si>
    <t>HANACE rafters</t>
  </si>
  <si>
    <t>Hájos Racing Team</t>
  </si>
  <si>
    <t>Ježek Team</t>
  </si>
  <si>
    <t>Kaplice A</t>
  </si>
  <si>
    <t>Katamarán</t>
  </si>
  <si>
    <t>LET-GUN Letohrad M</t>
  </si>
  <si>
    <t>Manager team</t>
  </si>
  <si>
    <t>Raft klub Hodonín</t>
  </si>
  <si>
    <t>Radeček team</t>
  </si>
  <si>
    <t>RK Hodonín - B</t>
  </si>
  <si>
    <t>TR HIKO</t>
  </si>
  <si>
    <t>TRITON C</t>
  </si>
  <si>
    <t>Triton DM</t>
  </si>
  <si>
    <t>TRZUBR</t>
  </si>
  <si>
    <t>YES-meni 2</t>
  </si>
  <si>
    <t>RK Troja junioři</t>
  </si>
  <si>
    <t>Něco Pěkného</t>
  </si>
  <si>
    <t>TR RAJ-LET HANACE</t>
  </si>
  <si>
    <t>RK Troja – Čoromoro</t>
  </si>
  <si>
    <t>Kočičky Letohrad</t>
  </si>
  <si>
    <t>TR Omega</t>
  </si>
  <si>
    <t>TR HODONÍN Seniorky</t>
  </si>
  <si>
    <t>Hájos Racing Team Masters</t>
  </si>
  <si>
    <t>Katamarán VET</t>
  </si>
  <si>
    <t>TRITON C Masters</t>
  </si>
  <si>
    <t>TR MASTERS A</t>
  </si>
  <si>
    <t>Triton DV</t>
  </si>
  <si>
    <t>YES-meni Jeseník</t>
  </si>
  <si>
    <t>Lovosičandy</t>
  </si>
  <si>
    <t>RK Troja Junioři</t>
  </si>
  <si>
    <t>AC Rafting Team Bula</t>
  </si>
  <si>
    <t>LET-GUN Letohrad 2</t>
  </si>
  <si>
    <t>TunelTeam
RAFT Division C</t>
  </si>
  <si>
    <t>Fortuna Kolín</t>
  </si>
  <si>
    <t>LET-UŠKY Letohrad</t>
  </si>
  <si>
    <t>Pampelišky YES</t>
  </si>
  <si>
    <t>Youngster YES</t>
  </si>
  <si>
    <t>YES Gang</t>
  </si>
  <si>
    <t>Titanic Rajhrad</t>
  </si>
  <si>
    <t>Lovci</t>
  </si>
  <si>
    <t>LET-CI Letohrad</t>
  </si>
  <si>
    <t>Cukříci Rajhrad</t>
  </si>
  <si>
    <t>Jezinky Rajhrad</t>
  </si>
  <si>
    <t>Jen tak :-) Morava</t>
  </si>
  <si>
    <t>TR DAKS juniorky</t>
  </si>
  <si>
    <t>LET-UŠKY Letohrad U23</t>
  </si>
  <si>
    <t>HANACE rafters ČV</t>
  </si>
  <si>
    <t>AC RAFTIN TEAM BULA</t>
  </si>
  <si>
    <t>TR HANACE junior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</si>
</sst>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0_)"/>
    <numFmt numFmtId="167" formatCode="dd/mm/yy"/>
    <numFmt numFmtId="168" formatCode="0_ ;[Red]\-0\ "/>
    <numFmt numFmtId="169" formatCode="h:mm:ss.0"/>
    <numFmt numFmtId="170" formatCode="hh:mm:ss.00"/>
    <numFmt numFmtId="171" formatCode="h:mm:ss.00"/>
    <numFmt numFmtId="172" formatCode="mm:ss.00"/>
    <numFmt numFmtId="173" formatCode="[$-405]d\.\ mmmm\ yyyy"/>
    <numFmt numFmtId="174" formatCode="mmm/yyyy"/>
    <numFmt numFmtId="175" formatCode="hh:mm:ss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\ ##,000_);[Red]\([$€-2]\ #\ ##,000\)"/>
    <numFmt numFmtId="180" formatCode="[h]:mm:ss.00"/>
    <numFmt numFmtId="181" formatCode="[$¥€-2]\ #\ ##,000_);[Red]\([$€-2]\ #\ ##,000\)"/>
    <numFmt numFmtId="182" formatCode="h:mm;@"/>
    <numFmt numFmtId="183" formatCode="[$-F400]h:mm:ss\ AM/PM"/>
  </numFmts>
  <fonts count="56">
    <font>
      <sz val="11"/>
      <color theme="1"/>
      <name val="Calibri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58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Calibri"/>
      <family val="2"/>
    </font>
    <font>
      <u val="single"/>
      <sz val="10"/>
      <color indexed="36"/>
      <name val="Calibri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0"/>
      <color indexed="56"/>
      <name val="Times New Roman"/>
      <family val="1"/>
    </font>
    <font>
      <sz val="10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18"/>
      <name val="Times New Roman"/>
      <family val="1"/>
    </font>
    <font>
      <b/>
      <i/>
      <sz val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126"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0" fillId="3" borderId="0" applyNumberFormat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0" fontId="0" fillId="6" borderId="0" applyNumberFormat="0" applyBorder="0" applyAlignment="0" applyProtection="0"/>
    <xf numFmtId="0" fontId="10" fillId="7" borderId="0" applyNumberFormat="0" applyBorder="0" applyAlignment="0" applyProtection="0"/>
    <xf numFmtId="0" fontId="0" fillId="8" borderId="0" applyNumberFormat="0" applyBorder="0" applyAlignment="0" applyProtection="0"/>
    <xf numFmtId="0" fontId="10" fillId="9" borderId="0" applyNumberFormat="0" applyBorder="0" applyAlignment="0" applyProtection="0"/>
    <xf numFmtId="0" fontId="0" fillId="10" borderId="0" applyNumberFormat="0" applyBorder="0" applyAlignment="0" applyProtection="0"/>
    <xf numFmtId="0" fontId="10" fillId="11" borderId="0" applyNumberFormat="0" applyBorder="0" applyAlignment="0" applyProtection="0"/>
    <xf numFmtId="0" fontId="0" fillId="12" borderId="0" applyNumberFormat="0" applyBorder="0" applyAlignment="0" applyProtection="0"/>
    <xf numFmtId="0" fontId="10" fillId="13" borderId="0" applyNumberFormat="0" applyBorder="0" applyAlignment="0" applyProtection="0"/>
    <xf numFmtId="0" fontId="0" fillId="14" borderId="0" applyNumberFormat="0" applyBorder="0" applyAlignment="0" applyProtection="0"/>
    <xf numFmtId="0" fontId="10" fillId="15" borderId="0" applyNumberFormat="0" applyBorder="0" applyAlignment="0" applyProtection="0"/>
    <xf numFmtId="0" fontId="0" fillId="16" borderId="0" applyNumberFormat="0" applyBorder="0" applyAlignment="0" applyProtection="0"/>
    <xf numFmtId="0" fontId="10" fillId="17" borderId="0" applyNumberFormat="0" applyBorder="0" applyAlignment="0" applyProtection="0"/>
    <xf numFmtId="0" fontId="0" fillId="18" borderId="0" applyNumberFormat="0" applyBorder="0" applyAlignment="0" applyProtection="0"/>
    <xf numFmtId="0" fontId="10" fillId="19" borderId="0" applyNumberFormat="0" applyBorder="0" applyAlignment="0" applyProtection="0"/>
    <xf numFmtId="0" fontId="0" fillId="20" borderId="0" applyNumberFormat="0" applyBorder="0" applyAlignment="0" applyProtection="0"/>
    <xf numFmtId="0" fontId="10" fillId="9" borderId="0" applyNumberFormat="0" applyBorder="0" applyAlignment="0" applyProtection="0"/>
    <xf numFmtId="0" fontId="0" fillId="21" borderId="0" applyNumberFormat="0" applyBorder="0" applyAlignment="0" applyProtection="0"/>
    <xf numFmtId="0" fontId="10" fillId="15" borderId="0" applyNumberFormat="0" applyBorder="0" applyAlignment="0" applyProtection="0"/>
    <xf numFmtId="0" fontId="0" fillId="22" borderId="0" applyNumberFormat="0" applyBorder="0" applyAlignment="0" applyProtection="0"/>
    <xf numFmtId="0" fontId="10" fillId="23" borderId="0" applyNumberFormat="0" applyBorder="0" applyAlignment="0" applyProtection="0"/>
    <xf numFmtId="0" fontId="39" fillId="24" borderId="0" applyNumberFormat="0" applyBorder="0" applyAlignment="0" applyProtection="0"/>
    <xf numFmtId="0" fontId="17" fillId="25" borderId="0" applyNumberFormat="0" applyBorder="0" applyAlignment="0" applyProtection="0"/>
    <xf numFmtId="0" fontId="39" fillId="26" borderId="0" applyNumberFormat="0" applyBorder="0" applyAlignment="0" applyProtection="0"/>
    <xf numFmtId="0" fontId="17" fillId="17" borderId="0" applyNumberFormat="0" applyBorder="0" applyAlignment="0" applyProtection="0"/>
    <xf numFmtId="0" fontId="39" fillId="27" borderId="0" applyNumberFormat="0" applyBorder="0" applyAlignment="0" applyProtection="0"/>
    <xf numFmtId="0" fontId="17" fillId="19" borderId="0" applyNumberFormat="0" applyBorder="0" applyAlignment="0" applyProtection="0"/>
    <xf numFmtId="0" fontId="39" fillId="28" borderId="0" applyNumberFormat="0" applyBorder="0" applyAlignment="0" applyProtection="0"/>
    <xf numFmtId="0" fontId="17" fillId="29" borderId="0" applyNumberFormat="0" applyBorder="0" applyAlignment="0" applyProtection="0"/>
    <xf numFmtId="0" fontId="39" fillId="30" borderId="0" applyNumberFormat="0" applyBorder="0" applyAlignment="0" applyProtection="0"/>
    <xf numFmtId="0" fontId="17" fillId="31" borderId="0" applyNumberFormat="0" applyBorder="0" applyAlignment="0" applyProtection="0"/>
    <xf numFmtId="0" fontId="39" fillId="32" borderId="0" applyNumberFormat="0" applyBorder="0" applyAlignment="0" applyProtection="0"/>
    <xf numFmtId="0" fontId="17" fillId="33" borderId="0" applyNumberFormat="0" applyBorder="0" applyAlignment="0" applyProtection="0"/>
    <xf numFmtId="0" fontId="40" fillId="0" borderId="1" applyNumberFormat="0" applyFill="0" applyAlignment="0" applyProtection="0"/>
    <xf numFmtId="0" fontId="18" fillId="0" borderId="2" applyNumberFormat="0" applyFill="0" applyAlignment="0" applyProtection="0"/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3" fillId="0" borderId="0">
      <alignment/>
      <protection/>
    </xf>
    <xf numFmtId="0" fontId="11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41" fillId="34" borderId="3" applyNumberFormat="0" applyAlignment="0" applyProtection="0"/>
    <xf numFmtId="0" fontId="20" fillId="35" borderId="4" applyNumberFormat="0" applyAlignment="0" applyProtection="0"/>
    <xf numFmtId="8" fontId="10" fillId="0" borderId="0" applyFont="0" applyFill="0" applyBorder="0" applyAlignment="0" applyProtection="0"/>
    <xf numFmtId="6" fontId="10" fillId="0" borderId="0" applyFont="0" applyFill="0" applyBorder="0" applyAlignment="0" applyProtection="0"/>
    <xf numFmtId="0" fontId="42" fillId="0" borderId="5" applyNumberFormat="0" applyFill="0" applyAlignment="0" applyProtection="0"/>
    <xf numFmtId="0" fontId="29" fillId="0" borderId="6" applyNumberFormat="0" applyFill="0" applyAlignment="0" applyProtection="0"/>
    <xf numFmtId="0" fontId="43" fillId="0" borderId="7" applyNumberFormat="0" applyFill="0" applyAlignment="0" applyProtection="0"/>
    <xf numFmtId="0" fontId="30" fillId="0" borderId="8" applyNumberFormat="0" applyFill="0" applyAlignment="0" applyProtection="0"/>
    <xf numFmtId="0" fontId="44" fillId="0" borderId="9" applyNumberFormat="0" applyFill="0" applyAlignment="0" applyProtection="0"/>
    <xf numFmtId="0" fontId="31" fillId="0" borderId="10" applyNumberFormat="0" applyFill="0" applyAlignment="0" applyProtection="0"/>
    <xf numFmtId="0" fontId="4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6" fillId="36" borderId="0" applyNumberFormat="0" applyBorder="0" applyAlignment="0" applyProtection="0"/>
    <xf numFmtId="0" fontId="21" fillId="37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" fillId="0" borderId="0">
      <alignment/>
      <protection/>
    </xf>
    <xf numFmtId="0" fontId="47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" fillId="0" borderId="0">
      <alignment/>
      <protection/>
    </xf>
    <xf numFmtId="0" fontId="12" fillId="0" borderId="0" applyNumberFormat="0" applyFill="0" applyBorder="0" applyAlignment="0" applyProtection="0"/>
    <xf numFmtId="0" fontId="10" fillId="38" borderId="11" applyNumberFormat="0" applyFont="0" applyAlignment="0" applyProtection="0"/>
    <xf numFmtId="0" fontId="16" fillId="39" borderId="12" applyNumberFormat="0" applyFont="0" applyAlignment="0" applyProtection="0"/>
    <xf numFmtId="9" fontId="10" fillId="0" borderId="0" applyFont="0" applyFill="0" applyBorder="0" applyAlignment="0" applyProtection="0"/>
    <xf numFmtId="0" fontId="48" fillId="0" borderId="13" applyNumberFormat="0" applyFill="0" applyAlignment="0" applyProtection="0"/>
    <xf numFmtId="0" fontId="22" fillId="0" borderId="14" applyNumberFormat="0" applyFill="0" applyAlignment="0" applyProtection="0"/>
    <xf numFmtId="0" fontId="49" fillId="40" borderId="0" applyNumberFormat="0" applyBorder="0" applyAlignment="0" applyProtection="0"/>
    <xf numFmtId="0" fontId="23" fillId="7" borderId="0" applyNumberFormat="0" applyBorder="0" applyAlignment="0" applyProtection="0"/>
    <xf numFmtId="0" fontId="50" fillId="41" borderId="0" applyNumberFormat="0" applyBorder="0" applyAlignment="0" applyProtection="0"/>
    <xf numFmtId="0" fontId="5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2" fillId="42" borderId="15" applyNumberFormat="0" applyAlignment="0" applyProtection="0"/>
    <xf numFmtId="0" fontId="25" fillId="13" borderId="16" applyNumberFormat="0" applyAlignment="0" applyProtection="0"/>
    <xf numFmtId="0" fontId="53" fillId="43" borderId="15" applyNumberFormat="0" applyAlignment="0" applyProtection="0"/>
    <xf numFmtId="0" fontId="26" fillId="44" borderId="16" applyNumberFormat="0" applyAlignment="0" applyProtection="0"/>
    <xf numFmtId="0" fontId="54" fillId="43" borderId="17" applyNumberFormat="0" applyAlignment="0" applyProtection="0"/>
    <xf numFmtId="0" fontId="27" fillId="44" borderId="18" applyNumberFormat="0" applyAlignment="0" applyProtection="0"/>
    <xf numFmtId="0" fontId="5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9" fillId="45" borderId="0" applyNumberFormat="0" applyBorder="0" applyAlignment="0" applyProtection="0"/>
    <xf numFmtId="0" fontId="17" fillId="46" borderId="0" applyNumberFormat="0" applyBorder="0" applyAlignment="0" applyProtection="0"/>
    <xf numFmtId="0" fontId="39" fillId="47" borderId="0" applyNumberFormat="0" applyBorder="0" applyAlignment="0" applyProtection="0"/>
    <xf numFmtId="0" fontId="17" fillId="48" borderId="0" applyNumberFormat="0" applyBorder="0" applyAlignment="0" applyProtection="0"/>
    <xf numFmtId="0" fontId="39" fillId="49" borderId="0" applyNumberFormat="0" applyBorder="0" applyAlignment="0" applyProtection="0"/>
    <xf numFmtId="0" fontId="17" fillId="50" borderId="0" applyNumberFormat="0" applyBorder="0" applyAlignment="0" applyProtection="0"/>
    <xf numFmtId="0" fontId="39" fillId="51" borderId="0" applyNumberFormat="0" applyBorder="0" applyAlignment="0" applyProtection="0"/>
    <xf numFmtId="0" fontId="17" fillId="29" borderId="0" applyNumberFormat="0" applyBorder="0" applyAlignment="0" applyProtection="0"/>
    <xf numFmtId="0" fontId="39" fillId="52" borderId="0" applyNumberFormat="0" applyBorder="0" applyAlignment="0" applyProtection="0"/>
    <xf numFmtId="0" fontId="17" fillId="31" borderId="0" applyNumberFormat="0" applyBorder="0" applyAlignment="0" applyProtection="0"/>
    <xf numFmtId="0" fontId="39" fillId="53" borderId="0" applyNumberFormat="0" applyBorder="0" applyAlignment="0" applyProtection="0"/>
    <xf numFmtId="0" fontId="17" fillId="54" borderId="0" applyNumberFormat="0" applyBorder="0" applyAlignment="0" applyProtection="0"/>
  </cellStyleXfs>
  <cellXfs count="134">
    <xf numFmtId="0" fontId="0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" fontId="7" fillId="0" borderId="23" xfId="94" applyNumberFormat="1" applyFont="1" applyFill="1" applyBorder="1" applyAlignment="1">
      <alignment horizontal="center" vertical="center" wrapText="1"/>
      <protection/>
    </xf>
    <xf numFmtId="168" fontId="6" fillId="0" borderId="0" xfId="0" applyNumberFormat="1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9" fontId="7" fillId="55" borderId="23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1" fontId="7" fillId="0" borderId="28" xfId="94" applyNumberFormat="1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vertical="center"/>
    </xf>
    <xf numFmtId="168" fontId="7" fillId="0" borderId="0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168" fontId="7" fillId="0" borderId="0" xfId="0" applyNumberFormat="1" applyFont="1" applyFill="1" applyAlignment="1">
      <alignment vertical="center"/>
    </xf>
    <xf numFmtId="168" fontId="7" fillId="0" borderId="26" xfId="0" applyNumberFormat="1" applyFont="1" applyFill="1" applyBorder="1" applyAlignment="1">
      <alignment horizontal="center" vertical="center"/>
    </xf>
    <xf numFmtId="168" fontId="7" fillId="0" borderId="23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168" fontId="6" fillId="23" borderId="33" xfId="0" applyNumberFormat="1" applyFont="1" applyFill="1" applyBorder="1" applyAlignment="1">
      <alignment horizontal="center" vertical="center"/>
    </xf>
    <xf numFmtId="168" fontId="6" fillId="23" borderId="34" xfId="0" applyNumberFormat="1" applyFont="1" applyFill="1" applyBorder="1" applyAlignment="1">
      <alignment horizontal="center" vertical="center"/>
    </xf>
    <xf numFmtId="0" fontId="6" fillId="15" borderId="19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168" fontId="7" fillId="0" borderId="36" xfId="0" applyNumberFormat="1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19" borderId="41" xfId="0" applyFont="1" applyFill="1" applyBorder="1" applyAlignment="1">
      <alignment horizontal="center" vertical="center"/>
    </xf>
    <xf numFmtId="168" fontId="6" fillId="19" borderId="41" xfId="0" applyNumberFormat="1" applyFont="1" applyFill="1" applyBorder="1" applyAlignment="1">
      <alignment horizontal="center" vertical="center"/>
    </xf>
    <xf numFmtId="1" fontId="15" fillId="19" borderId="41" xfId="0" applyNumberFormat="1" applyFont="1" applyFill="1" applyBorder="1" applyAlignment="1">
      <alignment horizontal="center" vertical="center"/>
    </xf>
    <xf numFmtId="0" fontId="15" fillId="19" borderId="41" xfId="0" applyFont="1" applyFill="1" applyBorder="1" applyAlignment="1">
      <alignment horizontal="center" vertical="center"/>
    </xf>
    <xf numFmtId="0" fontId="6" fillId="56" borderId="41" xfId="0" applyFont="1" applyFill="1" applyBorder="1" applyAlignment="1">
      <alignment horizontal="center" vertical="center"/>
    </xf>
    <xf numFmtId="168" fontId="6" fillId="56" borderId="41" xfId="0" applyNumberFormat="1" applyFont="1" applyFill="1" applyBorder="1" applyAlignment="1">
      <alignment horizontal="center" vertical="center"/>
    </xf>
    <xf numFmtId="1" fontId="15" fillId="56" borderId="41" xfId="0" applyNumberFormat="1" applyFont="1" applyFill="1" applyBorder="1" applyAlignment="1">
      <alignment horizontal="center" vertical="center"/>
    </xf>
    <xf numFmtId="0" fontId="15" fillId="56" borderId="41" xfId="0" applyFont="1" applyFill="1" applyBorder="1" applyAlignment="1">
      <alignment horizontal="center" vertical="center"/>
    </xf>
    <xf numFmtId="0" fontId="6" fillId="57" borderId="41" xfId="0" applyFont="1" applyFill="1" applyBorder="1" applyAlignment="1">
      <alignment horizontal="center" vertical="center"/>
    </xf>
    <xf numFmtId="168" fontId="6" fillId="57" borderId="41" xfId="0" applyNumberFormat="1" applyFont="1" applyFill="1" applyBorder="1" applyAlignment="1">
      <alignment horizontal="center" vertical="center"/>
    </xf>
    <xf numFmtId="1" fontId="15" fillId="57" borderId="41" xfId="0" applyNumberFormat="1" applyFont="1" applyFill="1" applyBorder="1" applyAlignment="1">
      <alignment horizontal="center" vertical="center"/>
    </xf>
    <xf numFmtId="0" fontId="15" fillId="57" borderId="41" xfId="0" applyFont="1" applyFill="1" applyBorder="1" applyAlignment="1">
      <alignment horizontal="center" vertical="center"/>
    </xf>
    <xf numFmtId="0" fontId="7" fillId="0" borderId="23" xfId="94" applyFont="1" applyFill="1" applyBorder="1" applyAlignment="1">
      <alignment horizontal="center" vertical="center" wrapText="1"/>
      <protection/>
    </xf>
    <xf numFmtId="0" fontId="7" fillId="0" borderId="23" xfId="94" applyFont="1" applyFill="1" applyBorder="1" applyAlignment="1">
      <alignment horizontal="left" vertical="center" wrapText="1"/>
      <protection/>
    </xf>
    <xf numFmtId="0" fontId="6" fillId="0" borderId="23" xfId="94" applyFont="1" applyFill="1" applyBorder="1" applyAlignment="1">
      <alignment horizontal="center" vertical="center" wrapText="1"/>
      <protection/>
    </xf>
    <xf numFmtId="49" fontId="7" fillId="58" borderId="23" xfId="0" applyNumberFormat="1" applyFont="1" applyFill="1" applyBorder="1" applyAlignment="1">
      <alignment horizontal="center" vertical="center"/>
    </xf>
    <xf numFmtId="1" fontId="7" fillId="0" borderId="0" xfId="94" applyNumberFormat="1" applyFont="1" applyFill="1" applyBorder="1" applyAlignment="1">
      <alignment horizontal="center" vertical="center" wrapText="1"/>
      <protection/>
    </xf>
    <xf numFmtId="168" fontId="7" fillId="23" borderId="42" xfId="0" applyNumberFormat="1" applyFont="1" applyFill="1" applyBorder="1" applyAlignment="1">
      <alignment horizontal="center" vertical="center"/>
    </xf>
    <xf numFmtId="168" fontId="15" fillId="56" borderId="41" xfId="0" applyNumberFormat="1" applyFont="1" applyFill="1" applyBorder="1" applyAlignment="1">
      <alignment horizontal="center" vertical="center"/>
    </xf>
    <xf numFmtId="168" fontId="15" fillId="19" borderId="41" xfId="0" applyNumberFormat="1" applyFont="1" applyFill="1" applyBorder="1" applyAlignment="1">
      <alignment horizontal="center" vertical="center"/>
    </xf>
    <xf numFmtId="168" fontId="15" fillId="57" borderId="41" xfId="0" applyNumberFormat="1" applyFont="1" applyFill="1" applyBorder="1" applyAlignment="1">
      <alignment horizontal="center" vertical="center"/>
    </xf>
    <xf numFmtId="168" fontId="33" fillId="0" borderId="0" xfId="0" applyNumberFormat="1" applyFont="1" applyFill="1" applyBorder="1" applyAlignment="1">
      <alignment horizontal="center" vertical="center"/>
    </xf>
    <xf numFmtId="167" fontId="34" fillId="0" borderId="43" xfId="0" applyNumberFormat="1" applyFont="1" applyFill="1" applyBorder="1" applyAlignment="1">
      <alignment horizontal="center" vertical="center"/>
    </xf>
    <xf numFmtId="167" fontId="34" fillId="0" borderId="44" xfId="0" applyNumberFormat="1" applyFont="1" applyFill="1" applyBorder="1" applyAlignment="1">
      <alignment horizontal="center" vertical="center"/>
    </xf>
    <xf numFmtId="167" fontId="34" fillId="0" borderId="45" xfId="0" applyNumberFormat="1" applyFont="1" applyFill="1" applyBorder="1" applyAlignment="1">
      <alignment horizontal="center" vertical="center"/>
    </xf>
    <xf numFmtId="167" fontId="34" fillId="0" borderId="0" xfId="0" applyNumberFormat="1" applyFont="1" applyFill="1" applyAlignment="1">
      <alignment horizontal="center" vertical="center"/>
    </xf>
    <xf numFmtId="167" fontId="34" fillId="56" borderId="41" xfId="0" applyNumberFormat="1" applyFont="1" applyFill="1" applyBorder="1" applyAlignment="1">
      <alignment horizontal="center" vertical="center"/>
    </xf>
    <xf numFmtId="167" fontId="34" fillId="19" borderId="41" xfId="0" applyNumberFormat="1" applyFont="1" applyFill="1" applyBorder="1" applyAlignment="1">
      <alignment horizontal="center" vertical="center"/>
    </xf>
    <xf numFmtId="167" fontId="34" fillId="57" borderId="41" xfId="0" applyNumberFormat="1" applyFont="1" applyFill="1" applyBorder="1" applyAlignment="1">
      <alignment horizontal="center" vertical="center"/>
    </xf>
    <xf numFmtId="167" fontId="34" fillId="0" borderId="0" xfId="0" applyNumberFormat="1" applyFont="1" applyAlignment="1">
      <alignment horizontal="center" vertical="center"/>
    </xf>
    <xf numFmtId="167" fontId="34" fillId="0" borderId="46" xfId="0" applyNumberFormat="1" applyFont="1" applyBorder="1" applyAlignment="1">
      <alignment horizontal="center" vertical="center"/>
    </xf>
    <xf numFmtId="0" fontId="6" fillId="0" borderId="28" xfId="94" applyFont="1" applyFill="1" applyBorder="1" applyAlignment="1">
      <alignment horizontal="center" vertical="center" wrapText="1"/>
      <protection/>
    </xf>
    <xf numFmtId="0" fontId="7" fillId="0" borderId="28" xfId="94" applyFont="1" applyFill="1" applyBorder="1" applyAlignment="1">
      <alignment horizontal="center" vertical="center" wrapText="1"/>
      <protection/>
    </xf>
    <xf numFmtId="0" fontId="7" fillId="0" borderId="28" xfId="94" applyFont="1" applyFill="1" applyBorder="1" applyAlignment="1">
      <alignment horizontal="left" vertical="center" wrapText="1"/>
      <protection/>
    </xf>
    <xf numFmtId="0" fontId="6" fillId="0" borderId="47" xfId="94" applyFont="1" applyFill="1" applyBorder="1" applyAlignment="1">
      <alignment horizontal="center" vertical="center" wrapText="1"/>
      <protection/>
    </xf>
    <xf numFmtId="0" fontId="7" fillId="0" borderId="47" xfId="94" applyFont="1" applyFill="1" applyBorder="1" applyAlignment="1">
      <alignment horizontal="center" vertical="center" wrapText="1"/>
      <protection/>
    </xf>
    <xf numFmtId="0" fontId="7" fillId="0" borderId="47" xfId="94" applyFont="1" applyFill="1" applyBorder="1" applyAlignment="1">
      <alignment horizontal="left" vertical="center" wrapText="1"/>
      <protection/>
    </xf>
    <xf numFmtId="1" fontId="7" fillId="0" borderId="47" xfId="94" applyNumberFormat="1" applyFont="1" applyFill="1" applyBorder="1" applyAlignment="1">
      <alignment horizontal="center" vertical="center" wrapText="1"/>
      <protection/>
    </xf>
    <xf numFmtId="0" fontId="7" fillId="0" borderId="47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168" fontId="7" fillId="0" borderId="29" xfId="0" applyNumberFormat="1" applyFont="1" applyFill="1" applyBorder="1" applyAlignment="1">
      <alignment horizontal="center" vertical="center"/>
    </xf>
    <xf numFmtId="168" fontId="7" fillId="0" borderId="47" xfId="0" applyNumberFormat="1" applyFont="1" applyFill="1" applyBorder="1" applyAlignment="1">
      <alignment horizontal="center" vertical="center"/>
    </xf>
    <xf numFmtId="168" fontId="7" fillId="0" borderId="48" xfId="0" applyNumberFormat="1" applyFont="1" applyFill="1" applyBorder="1" applyAlignment="1">
      <alignment horizontal="center" vertical="center"/>
    </xf>
    <xf numFmtId="167" fontId="34" fillId="0" borderId="46" xfId="0" applyNumberFormat="1" applyFont="1" applyFill="1" applyBorder="1" applyAlignment="1">
      <alignment horizontal="center" vertical="center"/>
    </xf>
    <xf numFmtId="167" fontId="34" fillId="0" borderId="50" xfId="0" applyNumberFormat="1" applyFont="1" applyFill="1" applyBorder="1" applyAlignment="1">
      <alignment horizontal="center" vertical="center"/>
    </xf>
    <xf numFmtId="167" fontId="34" fillId="0" borderId="51" xfId="0" applyNumberFormat="1" applyFont="1" applyFill="1" applyBorder="1" applyAlignment="1">
      <alignment horizontal="center" vertical="center"/>
    </xf>
    <xf numFmtId="168" fontId="6" fillId="23" borderId="52" xfId="0" applyNumberFormat="1" applyFont="1" applyFill="1" applyBorder="1" applyAlignment="1">
      <alignment horizontal="center" vertical="center"/>
    </xf>
    <xf numFmtId="168" fontId="7" fillId="0" borderId="27" xfId="0" applyNumberFormat="1" applyFont="1" applyFill="1" applyBorder="1" applyAlignment="1">
      <alignment horizontal="center" vertical="center"/>
    </xf>
    <xf numFmtId="168" fontId="7" fillId="0" borderId="28" xfId="0" applyNumberFormat="1" applyFont="1" applyFill="1" applyBorder="1" applyAlignment="1">
      <alignment horizontal="center" vertical="center"/>
    </xf>
    <xf numFmtId="168" fontId="7" fillId="0" borderId="38" xfId="0" applyNumberFormat="1" applyFont="1" applyFill="1" applyBorder="1" applyAlignment="1">
      <alignment horizontal="center" vertical="center"/>
    </xf>
    <xf numFmtId="49" fontId="7" fillId="59" borderId="23" xfId="0" applyNumberFormat="1" applyFont="1" applyFill="1" applyBorder="1" applyAlignment="1">
      <alignment horizontal="center" vertical="center"/>
    </xf>
    <xf numFmtId="49" fontId="7" fillId="60" borderId="47" xfId="0" applyNumberFormat="1" applyFont="1" applyFill="1" applyBorder="1" applyAlignment="1">
      <alignment horizontal="center" vertical="center"/>
    </xf>
    <xf numFmtId="49" fontId="7" fillId="60" borderId="23" xfId="0" applyNumberFormat="1" applyFont="1" applyFill="1" applyBorder="1" applyAlignment="1">
      <alignment horizontal="center" vertical="center"/>
    </xf>
    <xf numFmtId="49" fontId="7" fillId="59" borderId="28" xfId="0" applyNumberFormat="1" applyFont="1" applyFill="1" applyBorder="1" applyAlignment="1">
      <alignment horizontal="center" vertical="center"/>
    </xf>
    <xf numFmtId="49" fontId="7" fillId="55" borderId="28" xfId="0" applyNumberFormat="1" applyFont="1" applyFill="1" applyBorder="1" applyAlignment="1">
      <alignment horizontal="center" vertical="center"/>
    </xf>
    <xf numFmtId="168" fontId="7" fillId="23" borderId="53" xfId="0" applyNumberFormat="1" applyFont="1" applyFill="1" applyBorder="1" applyAlignment="1">
      <alignment horizontal="center" vertical="center"/>
    </xf>
    <xf numFmtId="168" fontId="7" fillId="23" borderId="54" xfId="0" applyNumberFormat="1" applyFont="1" applyFill="1" applyBorder="1" applyAlignment="1">
      <alignment horizontal="center" vertical="center"/>
    </xf>
    <xf numFmtId="49" fontId="7" fillId="58" borderId="47" xfId="0" applyNumberFormat="1" applyFont="1" applyFill="1" applyBorder="1" applyAlignment="1">
      <alignment horizontal="center" vertical="center"/>
    </xf>
    <xf numFmtId="167" fontId="34" fillId="0" borderId="21" xfId="0" applyNumberFormat="1" applyFont="1" applyBorder="1" applyAlignment="1">
      <alignment horizontal="center" vertical="center"/>
    </xf>
    <xf numFmtId="167" fontId="34" fillId="0" borderId="19" xfId="0" applyNumberFormat="1" applyFont="1" applyFill="1" applyBorder="1" applyAlignment="1">
      <alignment horizontal="center" vertical="center"/>
    </xf>
    <xf numFmtId="167" fontId="34" fillId="0" borderId="40" xfId="0" applyNumberFormat="1" applyFont="1" applyFill="1" applyBorder="1" applyAlignment="1">
      <alignment horizontal="center" vertical="center"/>
    </xf>
    <xf numFmtId="167" fontId="34" fillId="0" borderId="37" xfId="0" applyNumberFormat="1" applyFont="1" applyFill="1" applyBorder="1" applyAlignment="1">
      <alignment horizontal="center" vertical="center"/>
    </xf>
    <xf numFmtId="167" fontId="34" fillId="0" borderId="21" xfId="0" applyNumberFormat="1" applyFont="1" applyFill="1" applyBorder="1" applyAlignment="1">
      <alignment horizontal="center" vertical="center"/>
    </xf>
    <xf numFmtId="167" fontId="34" fillId="0" borderId="25" xfId="0" applyNumberFormat="1" applyFont="1" applyFill="1" applyBorder="1" applyAlignment="1">
      <alignment horizontal="center" vertical="center"/>
    </xf>
    <xf numFmtId="167" fontId="34" fillId="0" borderId="0" xfId="0" applyNumberFormat="1" applyFont="1" applyFill="1" applyBorder="1" applyAlignment="1">
      <alignment horizontal="center" vertical="center"/>
    </xf>
    <xf numFmtId="168" fontId="7" fillId="23" borderId="30" xfId="0" applyNumberFormat="1" applyFont="1" applyFill="1" applyBorder="1" applyAlignment="1">
      <alignment horizontal="center" vertical="center"/>
    </xf>
    <xf numFmtId="168" fontId="7" fillId="23" borderId="24" xfId="0" applyNumberFormat="1" applyFont="1" applyFill="1" applyBorder="1" applyAlignment="1">
      <alignment horizontal="center" vertical="center"/>
    </xf>
    <xf numFmtId="168" fontId="7" fillId="23" borderId="49" xfId="0" applyNumberFormat="1" applyFont="1" applyFill="1" applyBorder="1" applyAlignment="1">
      <alignment horizontal="center" vertical="center"/>
    </xf>
    <xf numFmtId="0" fontId="6" fillId="57" borderId="55" xfId="0" applyFont="1" applyFill="1" applyBorder="1" applyAlignment="1">
      <alignment horizontal="center" vertical="center"/>
    </xf>
    <xf numFmtId="0" fontId="6" fillId="57" borderId="56" xfId="0" applyFont="1" applyFill="1" applyBorder="1" applyAlignment="1">
      <alignment horizontal="center" vertical="center"/>
    </xf>
    <xf numFmtId="0" fontId="6" fillId="57" borderId="57" xfId="0" applyFont="1" applyFill="1" applyBorder="1" applyAlignment="1">
      <alignment horizontal="center" vertical="center"/>
    </xf>
    <xf numFmtId="0" fontId="6" fillId="19" borderId="55" xfId="0" applyFont="1" applyFill="1" applyBorder="1" applyAlignment="1">
      <alignment horizontal="center" vertical="center"/>
    </xf>
    <xf numFmtId="0" fontId="6" fillId="19" borderId="56" xfId="0" applyFont="1" applyFill="1" applyBorder="1" applyAlignment="1">
      <alignment horizontal="center" vertical="center"/>
    </xf>
    <xf numFmtId="0" fontId="6" fillId="19" borderId="57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1" fontId="6" fillId="0" borderId="22" xfId="0" applyNumberFormat="1" applyFont="1" applyFill="1" applyBorder="1" applyAlignment="1">
      <alignment horizontal="center" vertical="center" wrapText="1"/>
    </xf>
    <xf numFmtId="1" fontId="6" fillId="0" borderId="19" xfId="0" applyNumberFormat="1" applyFont="1" applyFill="1" applyBorder="1" applyAlignment="1">
      <alignment horizontal="center" vertical="center" wrapText="1"/>
    </xf>
    <xf numFmtId="1" fontId="6" fillId="0" borderId="43" xfId="0" applyNumberFormat="1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6" fillId="56" borderId="41" xfId="0" applyFont="1" applyFill="1" applyBorder="1" applyAlignment="1">
      <alignment horizontal="center" vertical="center"/>
    </xf>
  </cellXfs>
  <cellStyles count="112">
    <cellStyle name="Normal" xfId="0"/>
    <cellStyle name="20 % – Zvýraznění1" xfId="15"/>
    <cellStyle name="20 % – Zvýraznění1 2" xfId="16"/>
    <cellStyle name="20 % – Zvýraznění2" xfId="17"/>
    <cellStyle name="20 % – Zvýraznění2 2" xfId="18"/>
    <cellStyle name="20 % – Zvýraznění3" xfId="19"/>
    <cellStyle name="20 % – Zvýraznění3 2" xfId="20"/>
    <cellStyle name="20 % – Zvýraznění4" xfId="21"/>
    <cellStyle name="20 % – Zvýraznění4 2" xfId="22"/>
    <cellStyle name="20 % – Zvýraznění5" xfId="23"/>
    <cellStyle name="20 % – Zvýraznění5 2" xfId="24"/>
    <cellStyle name="20 % – Zvýraznění6" xfId="25"/>
    <cellStyle name="20 % – Zvýraznění6 2" xfId="26"/>
    <cellStyle name="40 % – Zvýraznění1" xfId="27"/>
    <cellStyle name="40 % – Zvýraznění1 2" xfId="28"/>
    <cellStyle name="40 % – Zvýraznění2" xfId="29"/>
    <cellStyle name="40 % – Zvýraznění2 2" xfId="30"/>
    <cellStyle name="40 % – Zvýraznění3" xfId="31"/>
    <cellStyle name="40 % – Zvýraznění3 2" xfId="32"/>
    <cellStyle name="40 % – Zvýraznění4" xfId="33"/>
    <cellStyle name="40 % – Zvýraznění4 2" xfId="34"/>
    <cellStyle name="40 % – Zvýraznění5" xfId="35"/>
    <cellStyle name="40 % – Zvýraznění5 2" xfId="36"/>
    <cellStyle name="40 % – Zvýraznění6" xfId="37"/>
    <cellStyle name="40 % – Zvýraznění6 2" xfId="38"/>
    <cellStyle name="60 % – Zvýraznění1" xfId="39"/>
    <cellStyle name="60 % – Zvýraznění1 2" xfId="40"/>
    <cellStyle name="60 % – Zvýraznění2" xfId="41"/>
    <cellStyle name="60 % – Zvýraznění2 2" xfId="42"/>
    <cellStyle name="60 % – Zvýraznění3" xfId="43"/>
    <cellStyle name="60 % – Zvýraznění3 2" xfId="44"/>
    <cellStyle name="60 % – Zvýraznění4" xfId="45"/>
    <cellStyle name="60 % – Zvýraznění4 2" xfId="46"/>
    <cellStyle name="60 % – Zvýraznění5" xfId="47"/>
    <cellStyle name="60 % – Zvýraznění5 2" xfId="48"/>
    <cellStyle name="60 % – Zvýraznění6" xfId="49"/>
    <cellStyle name="60 % – Zvýraznění6 2" xfId="50"/>
    <cellStyle name="Celkem" xfId="51"/>
    <cellStyle name="Celkem 2" xfId="52"/>
    <cellStyle name="Comma" xfId="53"/>
    <cellStyle name="Comma [0]" xfId="54"/>
    <cellStyle name="Excel Built-in Normal" xfId="55"/>
    <cellStyle name="Hyperlink" xfId="56"/>
    <cellStyle name="Chybně 2" xfId="57"/>
    <cellStyle name="Kontrolní buňka" xfId="58"/>
    <cellStyle name="Kontrolní buňka 2" xfId="59"/>
    <cellStyle name="Currency" xfId="60"/>
    <cellStyle name="Currency [0]" xfId="61"/>
    <cellStyle name="Nadpis 1" xfId="62"/>
    <cellStyle name="Nadpis 1 2" xfId="63"/>
    <cellStyle name="Nadpis 2" xfId="64"/>
    <cellStyle name="Nadpis 2 2" xfId="65"/>
    <cellStyle name="Nadpis 3" xfId="66"/>
    <cellStyle name="Nadpis 3 2" xfId="67"/>
    <cellStyle name="Nadpis 4" xfId="68"/>
    <cellStyle name="Nadpis 4 2" xfId="69"/>
    <cellStyle name="Název" xfId="70"/>
    <cellStyle name="Název 2" xfId="71"/>
    <cellStyle name="Neutrální" xfId="72"/>
    <cellStyle name="Neutrální 2" xfId="73"/>
    <cellStyle name="normální 10" xfId="74"/>
    <cellStyle name="normální 11" xfId="75"/>
    <cellStyle name="normální 12" xfId="76"/>
    <cellStyle name="normální 13" xfId="77"/>
    <cellStyle name="normální 14" xfId="78"/>
    <cellStyle name="normální 15" xfId="79"/>
    <cellStyle name="normální 16" xfId="80"/>
    <cellStyle name="Normální 17" xfId="81"/>
    <cellStyle name="Normální 18" xfId="82"/>
    <cellStyle name="Normální 19" xfId="83"/>
    <cellStyle name="normální 2" xfId="84"/>
    <cellStyle name="normální 2 2" xfId="85"/>
    <cellStyle name="normální 2 3" xfId="86"/>
    <cellStyle name="normální 3" xfId="87"/>
    <cellStyle name="normální 4" xfId="88"/>
    <cellStyle name="normální 5" xfId="89"/>
    <cellStyle name="normální 6" xfId="90"/>
    <cellStyle name="normální 7" xfId="91"/>
    <cellStyle name="normální 8" xfId="92"/>
    <cellStyle name="normální 9" xfId="93"/>
    <cellStyle name="normální_STARTOVKA R4 KAMENICE 2004" xfId="94"/>
    <cellStyle name="Followed Hyperlink" xfId="95"/>
    <cellStyle name="Poznámka" xfId="96"/>
    <cellStyle name="Poznámka 2" xfId="97"/>
    <cellStyle name="Percent" xfId="98"/>
    <cellStyle name="Propojená buňka" xfId="99"/>
    <cellStyle name="Propojená buňka 2" xfId="100"/>
    <cellStyle name="Správně" xfId="101"/>
    <cellStyle name="Správně 2" xfId="102"/>
    <cellStyle name="Špatně" xfId="103"/>
    <cellStyle name="Text upozornění" xfId="104"/>
    <cellStyle name="Text upozornění 2" xfId="105"/>
    <cellStyle name="Vstup" xfId="106"/>
    <cellStyle name="Vstup 2" xfId="107"/>
    <cellStyle name="Výpočet" xfId="108"/>
    <cellStyle name="Výpočet 2" xfId="109"/>
    <cellStyle name="Výstup" xfId="110"/>
    <cellStyle name="Výstup 2" xfId="111"/>
    <cellStyle name="Vysvětlující text" xfId="112"/>
    <cellStyle name="Vysvětlující text 2" xfId="113"/>
    <cellStyle name="Zvýraznění 1" xfId="114"/>
    <cellStyle name="Zvýraznění 1 2" xfId="115"/>
    <cellStyle name="Zvýraznění 2" xfId="116"/>
    <cellStyle name="Zvýraznění 2 2" xfId="117"/>
    <cellStyle name="Zvýraznění 3" xfId="118"/>
    <cellStyle name="Zvýraznění 3 2" xfId="119"/>
    <cellStyle name="Zvýraznění 4" xfId="120"/>
    <cellStyle name="Zvýraznění 4 2" xfId="121"/>
    <cellStyle name="Zvýraznění 5" xfId="122"/>
    <cellStyle name="Zvýraznění 5 2" xfId="123"/>
    <cellStyle name="Zvýraznění 6" xfId="124"/>
    <cellStyle name="Zvýraznění 6 2" xfId="1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ibor%20Pe&#353;ka\Dokumenty\RAFTY%20&#352;ampus\SVo&#268;R%20-%20&#352;ampus\PO&#268;T&#193;&#344;\2008\kone&#269;n&#253;%20stav%202008\RaftyCP_zaverecn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ŽI ČP R4"/>
      <sheetName val="ŽENY ČP R4"/>
      <sheetName val="VETERÁNI ČP R4"/>
      <sheetName val="JUNIOŘI ČP R4"/>
      <sheetName val="RaftyCP_zaverecne"/>
    </sheetNames>
    <definedNames>
      <definedName name="Makro1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>
    <pageSetUpPr fitToPage="1"/>
  </sheetPr>
  <dimension ref="A1:CM34"/>
  <sheetViews>
    <sheetView tabSelected="1" zoomScaleSheetLayoutView="49"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1" sqref="A1"/>
    </sheetView>
  </sheetViews>
  <sheetFormatPr defaultColWidth="37.28125" defaultRowHeight="15"/>
  <cols>
    <col min="1" max="1" width="6.140625" style="1" bestFit="1" customWidth="1"/>
    <col min="2" max="2" width="5.28125" style="16" hidden="1" customWidth="1"/>
    <col min="3" max="3" width="20.7109375" style="36" customWidth="1"/>
    <col min="4" max="4" width="8.28125" style="34" hidden="1" customWidth="1"/>
    <col min="5" max="5" width="22.7109375" style="35" hidden="1" customWidth="1"/>
    <col min="6" max="6" width="4.421875" style="36" hidden="1" customWidth="1"/>
    <col min="7" max="7" width="8.421875" style="7" bestFit="1" customWidth="1"/>
    <col min="8" max="9" width="8.7109375" style="7" bestFit="1" customWidth="1"/>
    <col min="10" max="14" width="8.421875" style="8" bestFit="1" customWidth="1"/>
    <col min="15" max="18" width="8.421875" style="7" bestFit="1" customWidth="1"/>
    <col min="19" max="19" width="20.7109375" style="29" customWidth="1"/>
    <col min="20" max="20" width="6.7109375" style="9" bestFit="1" customWidth="1"/>
    <col min="21" max="22" width="9.00390625" style="9" bestFit="1" customWidth="1"/>
    <col min="23" max="23" width="5.421875" style="25" bestFit="1" customWidth="1"/>
    <col min="24" max="30" width="11.00390625" style="25" customWidth="1"/>
    <col min="31" max="32" width="11.00390625" style="30" customWidth="1"/>
    <col min="33" max="33" width="4.00390625" style="9" bestFit="1" customWidth="1"/>
    <col min="34" max="35" width="4.7109375" style="9" bestFit="1" customWidth="1"/>
    <col min="36" max="36" width="5.8515625" style="9" bestFit="1" customWidth="1"/>
    <col min="37" max="40" width="4.00390625" style="9" bestFit="1" customWidth="1"/>
    <col min="41" max="41" width="5.421875" style="68" bestFit="1" customWidth="1"/>
    <col min="42" max="43" width="4.00390625" style="9" bestFit="1" customWidth="1"/>
    <col min="44" max="44" width="5.28125" style="9" bestFit="1" customWidth="1"/>
    <col min="45" max="45" width="4.140625" style="9" bestFit="1" customWidth="1"/>
    <col min="46" max="48" width="4.00390625" style="9" bestFit="1" customWidth="1"/>
    <col min="49" max="49" width="2.421875" style="9" bestFit="1" customWidth="1"/>
    <col min="50" max="50" width="5.421875" style="68" bestFit="1" customWidth="1"/>
    <col min="51" max="52" width="4.00390625" style="9" bestFit="1" customWidth="1"/>
    <col min="53" max="53" width="5.28125" style="9" bestFit="1" customWidth="1"/>
    <col min="54" max="54" width="4.140625" style="9" bestFit="1" customWidth="1"/>
    <col min="55" max="57" width="4.00390625" style="9" bestFit="1" customWidth="1"/>
    <col min="58" max="58" width="2.421875" style="9" bestFit="1" customWidth="1"/>
    <col min="59" max="59" width="4.421875" style="68" bestFit="1" customWidth="1"/>
    <col min="60" max="80" width="37.28125" style="30" customWidth="1"/>
    <col min="81" max="81" width="5.421875" style="30" bestFit="1" customWidth="1"/>
    <col min="82" max="91" width="37.28125" style="30" customWidth="1"/>
    <col min="92" max="16384" width="37.28125" style="24" customWidth="1"/>
  </cols>
  <sheetData>
    <row r="1" spans="1:91" s="1" customFormat="1" ht="12.75">
      <c r="A1" s="3" t="s">
        <v>0</v>
      </c>
      <c r="B1" s="122" t="s">
        <v>20</v>
      </c>
      <c r="C1" s="122" t="s">
        <v>19</v>
      </c>
      <c r="D1" s="127"/>
      <c r="E1" s="122"/>
      <c r="F1" s="130"/>
      <c r="G1" s="5" t="s">
        <v>25</v>
      </c>
      <c r="H1" s="5" t="s">
        <v>28</v>
      </c>
      <c r="I1" s="5" t="s">
        <v>28</v>
      </c>
      <c r="J1" s="5" t="s">
        <v>2</v>
      </c>
      <c r="K1" s="5" t="s">
        <v>2</v>
      </c>
      <c r="L1" s="5" t="s">
        <v>3</v>
      </c>
      <c r="M1" s="5" t="s">
        <v>3</v>
      </c>
      <c r="N1" s="5" t="s">
        <v>23</v>
      </c>
      <c r="O1" s="45" t="s">
        <v>30</v>
      </c>
      <c r="P1" s="45" t="s">
        <v>30</v>
      </c>
      <c r="Q1" s="5" t="s">
        <v>21</v>
      </c>
      <c r="R1" s="40" t="s">
        <v>21</v>
      </c>
      <c r="S1" s="16"/>
      <c r="T1" s="26" t="s">
        <v>7</v>
      </c>
      <c r="U1" s="27" t="s">
        <v>8</v>
      </c>
      <c r="V1" s="28" t="s">
        <v>9</v>
      </c>
      <c r="W1" s="37"/>
      <c r="X1" s="11"/>
      <c r="Y1" s="11"/>
      <c r="Z1" s="11"/>
      <c r="AA1" s="11"/>
      <c r="AB1" s="11"/>
      <c r="AC1" s="11"/>
      <c r="AD1" s="11"/>
      <c r="AE1" s="16"/>
      <c r="AF1" s="16"/>
      <c r="AG1" s="133" t="s">
        <v>7</v>
      </c>
      <c r="AH1" s="133"/>
      <c r="AI1" s="133"/>
      <c r="AJ1" s="133"/>
      <c r="AK1" s="133"/>
      <c r="AL1" s="133"/>
      <c r="AM1" s="133"/>
      <c r="AN1" s="133"/>
      <c r="AO1" s="133"/>
      <c r="AP1" s="119" t="s">
        <v>8</v>
      </c>
      <c r="AQ1" s="120"/>
      <c r="AR1" s="120"/>
      <c r="AS1" s="120"/>
      <c r="AT1" s="120"/>
      <c r="AU1" s="120"/>
      <c r="AV1" s="120"/>
      <c r="AW1" s="120"/>
      <c r="AX1" s="121"/>
      <c r="AY1" s="116" t="s">
        <v>9</v>
      </c>
      <c r="AZ1" s="117"/>
      <c r="BA1" s="117"/>
      <c r="BB1" s="117"/>
      <c r="BC1" s="117"/>
      <c r="BD1" s="117"/>
      <c r="BE1" s="117"/>
      <c r="BF1" s="117"/>
      <c r="BG1" s="118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</row>
    <row r="2" spans="1:91" s="1" customFormat="1" ht="12.75">
      <c r="A2" s="4"/>
      <c r="B2" s="123"/>
      <c r="C2" s="125"/>
      <c r="D2" s="128"/>
      <c r="E2" s="125"/>
      <c r="F2" s="131"/>
      <c r="G2" s="13" t="s">
        <v>4</v>
      </c>
      <c r="H2" s="39" t="s">
        <v>4</v>
      </c>
      <c r="I2" s="2" t="s">
        <v>4</v>
      </c>
      <c r="J2" s="2" t="s">
        <v>5</v>
      </c>
      <c r="K2" s="2" t="s">
        <v>6</v>
      </c>
      <c r="L2" s="2" t="s">
        <v>5</v>
      </c>
      <c r="M2" s="2" t="s">
        <v>6</v>
      </c>
      <c r="N2" s="46" t="s">
        <v>4</v>
      </c>
      <c r="O2" s="39" t="s">
        <v>5</v>
      </c>
      <c r="P2" s="39" t="s">
        <v>6</v>
      </c>
      <c r="Q2" s="2" t="s">
        <v>5</v>
      </c>
      <c r="R2" s="42" t="s">
        <v>6</v>
      </c>
      <c r="S2" s="16"/>
      <c r="T2" s="14" t="s">
        <v>10</v>
      </c>
      <c r="U2" s="13" t="s">
        <v>10</v>
      </c>
      <c r="V2" s="18" t="s">
        <v>10</v>
      </c>
      <c r="W2" s="38" t="s">
        <v>10</v>
      </c>
      <c r="X2" s="11"/>
      <c r="Y2" s="11"/>
      <c r="Z2" s="11"/>
      <c r="AA2" s="11"/>
      <c r="AB2" s="11"/>
      <c r="AC2" s="11"/>
      <c r="AD2" s="11"/>
      <c r="AE2" s="16"/>
      <c r="AF2" s="16"/>
      <c r="AG2" s="51" t="s">
        <v>27</v>
      </c>
      <c r="AH2" s="51" t="s">
        <v>32</v>
      </c>
      <c r="AI2" s="51" t="s">
        <v>32</v>
      </c>
      <c r="AJ2" s="51" t="s">
        <v>23</v>
      </c>
      <c r="AK2" s="51" t="s">
        <v>14</v>
      </c>
      <c r="AL2" s="51" t="s">
        <v>15</v>
      </c>
      <c r="AM2" s="51" t="s">
        <v>26</v>
      </c>
      <c r="AN2" s="51" t="s">
        <v>34</v>
      </c>
      <c r="AO2" s="51" t="s">
        <v>10</v>
      </c>
      <c r="AP2" s="47" t="s">
        <v>16</v>
      </c>
      <c r="AQ2" s="47" t="s">
        <v>17</v>
      </c>
      <c r="AR2" s="47" t="s">
        <v>33</v>
      </c>
      <c r="AS2" s="47" t="s">
        <v>22</v>
      </c>
      <c r="AT2" s="47" t="s">
        <v>14</v>
      </c>
      <c r="AU2" s="47" t="s">
        <v>15</v>
      </c>
      <c r="AV2" s="47" t="s">
        <v>26</v>
      </c>
      <c r="AW2" s="47" t="s">
        <v>34</v>
      </c>
      <c r="AX2" s="47" t="s">
        <v>10</v>
      </c>
      <c r="AY2" s="55" t="s">
        <v>16</v>
      </c>
      <c r="AZ2" s="55" t="s">
        <v>17</v>
      </c>
      <c r="BA2" s="55" t="s">
        <v>33</v>
      </c>
      <c r="BB2" s="55" t="s">
        <v>22</v>
      </c>
      <c r="BC2" s="55" t="s">
        <v>14</v>
      </c>
      <c r="BD2" s="55" t="s">
        <v>15</v>
      </c>
      <c r="BE2" s="55" t="s">
        <v>26</v>
      </c>
      <c r="BF2" s="55" t="s">
        <v>34</v>
      </c>
      <c r="BG2" s="55" t="s">
        <v>10</v>
      </c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</row>
    <row r="3" spans="1:91" s="76" customFormat="1" ht="14.25" thickBot="1">
      <c r="A3" s="77"/>
      <c r="B3" s="124"/>
      <c r="C3" s="126"/>
      <c r="D3" s="129"/>
      <c r="E3" s="126"/>
      <c r="F3" s="132"/>
      <c r="G3" s="69">
        <v>43561</v>
      </c>
      <c r="H3" s="69">
        <v>43575</v>
      </c>
      <c r="I3" s="69">
        <v>43576</v>
      </c>
      <c r="J3" s="69">
        <v>43631</v>
      </c>
      <c r="K3" s="69">
        <v>43632</v>
      </c>
      <c r="L3" s="69">
        <v>43638</v>
      </c>
      <c r="M3" s="69">
        <v>43639</v>
      </c>
      <c r="N3" s="69">
        <v>43701</v>
      </c>
      <c r="O3" s="70">
        <v>43708</v>
      </c>
      <c r="P3" s="70">
        <v>43709</v>
      </c>
      <c r="Q3" s="69">
        <v>43715</v>
      </c>
      <c r="R3" s="71">
        <v>43715</v>
      </c>
      <c r="S3" s="72"/>
      <c r="T3" s="91"/>
      <c r="U3" s="92"/>
      <c r="V3" s="93"/>
      <c r="W3" s="94"/>
      <c r="X3" s="11"/>
      <c r="Y3" s="11"/>
      <c r="Z3" s="11"/>
      <c r="AA3" s="11"/>
      <c r="AB3" s="11"/>
      <c r="AC3" s="11"/>
      <c r="AD3" s="11"/>
      <c r="AE3" s="72"/>
      <c r="AF3" s="72"/>
      <c r="AG3" s="73"/>
      <c r="AH3" s="73"/>
      <c r="AI3" s="73"/>
      <c r="AJ3" s="73"/>
      <c r="AK3" s="73"/>
      <c r="AL3" s="73"/>
      <c r="AM3" s="73"/>
      <c r="AN3" s="73"/>
      <c r="AO3" s="52"/>
      <c r="AP3" s="74"/>
      <c r="AQ3" s="74"/>
      <c r="AR3" s="74"/>
      <c r="AS3" s="74"/>
      <c r="AT3" s="74"/>
      <c r="AU3" s="74"/>
      <c r="AV3" s="74"/>
      <c r="AW3" s="74"/>
      <c r="AX3" s="48"/>
      <c r="AY3" s="75"/>
      <c r="AZ3" s="75"/>
      <c r="BA3" s="75"/>
      <c r="BB3" s="75"/>
      <c r="BC3" s="75"/>
      <c r="BD3" s="75"/>
      <c r="BE3" s="75"/>
      <c r="BF3" s="75"/>
      <c r="BG3" s="56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</row>
    <row r="4" spans="1:81" ht="12.75">
      <c r="A4" s="19">
        <v>1</v>
      </c>
      <c r="B4" s="102" t="s">
        <v>12</v>
      </c>
      <c r="C4" s="78" t="s">
        <v>69</v>
      </c>
      <c r="D4" s="79"/>
      <c r="E4" s="80"/>
      <c r="F4" s="79"/>
      <c r="G4" s="23">
        <v>322</v>
      </c>
      <c r="H4" s="23">
        <v>322</v>
      </c>
      <c r="I4" s="23">
        <v>322</v>
      </c>
      <c r="J4" s="20">
        <v>301</v>
      </c>
      <c r="K4" s="20">
        <v>200</v>
      </c>
      <c r="L4" s="20">
        <v>287</v>
      </c>
      <c r="M4" s="20">
        <v>200</v>
      </c>
      <c r="N4" s="20">
        <v>350</v>
      </c>
      <c r="O4" s="43">
        <v>350</v>
      </c>
      <c r="P4" s="43">
        <v>200</v>
      </c>
      <c r="Q4" s="20">
        <v>322</v>
      </c>
      <c r="R4" s="22">
        <v>172</v>
      </c>
      <c r="T4" s="95">
        <f>AO4</f>
        <v>994</v>
      </c>
      <c r="U4" s="96">
        <f>AX4</f>
        <v>973</v>
      </c>
      <c r="V4" s="97">
        <f>BG4</f>
        <v>600</v>
      </c>
      <c r="W4" s="103">
        <f>SUM(T4:V4)</f>
        <v>2567</v>
      </c>
      <c r="AG4" s="53">
        <f>G4</f>
        <v>322</v>
      </c>
      <c r="AH4" s="53">
        <f>H4</f>
        <v>322</v>
      </c>
      <c r="AI4" s="53">
        <f>I4</f>
        <v>322</v>
      </c>
      <c r="AJ4" s="53">
        <f>N4</f>
        <v>350</v>
      </c>
      <c r="AK4" s="54">
        <f>LARGE(AG4:AJ4,1)</f>
        <v>350</v>
      </c>
      <c r="AL4" s="54">
        <f>LARGE(AG4:AJ4,2)</f>
        <v>322</v>
      </c>
      <c r="AM4" s="54">
        <f>LARGE(AG4:AJ4,3)</f>
        <v>322</v>
      </c>
      <c r="AN4" s="54"/>
      <c r="AO4" s="65">
        <f>SUM(AK4:AN4)</f>
        <v>994</v>
      </c>
      <c r="AP4" s="49">
        <f>J4</f>
        <v>301</v>
      </c>
      <c r="AQ4" s="49">
        <f>L4</f>
        <v>287</v>
      </c>
      <c r="AR4" s="49">
        <f>O4</f>
        <v>350</v>
      </c>
      <c r="AS4" s="49">
        <f>Q4</f>
        <v>322</v>
      </c>
      <c r="AT4" s="50">
        <f>LARGE(AP4:AS4,1)</f>
        <v>350</v>
      </c>
      <c r="AU4" s="50">
        <f>LARGE(AP4:AS4,2)</f>
        <v>322</v>
      </c>
      <c r="AV4" s="50">
        <f>LARGE(AP4:AS4,3)</f>
        <v>301</v>
      </c>
      <c r="AW4" s="50"/>
      <c r="AX4" s="66">
        <f>SUM(AT4:AW4)</f>
        <v>973</v>
      </c>
      <c r="AY4" s="57">
        <f>K4</f>
        <v>200</v>
      </c>
      <c r="AZ4" s="57">
        <f>M4</f>
        <v>200</v>
      </c>
      <c r="BA4" s="57">
        <f>P4</f>
        <v>200</v>
      </c>
      <c r="BB4" s="57">
        <f>R4</f>
        <v>172</v>
      </c>
      <c r="BC4" s="58">
        <f>LARGE(AY4:BB4,1)</f>
        <v>200</v>
      </c>
      <c r="BD4" s="58">
        <f>LARGE(AY4:BB4,2)</f>
        <v>200</v>
      </c>
      <c r="BE4" s="58">
        <f>LARGE(AY4:BB4,3)</f>
        <v>200</v>
      </c>
      <c r="BF4" s="58"/>
      <c r="BG4" s="67">
        <f>SUM(BC4:BF4)</f>
        <v>600</v>
      </c>
      <c r="CC4" s="31">
        <f>W4</f>
        <v>2567</v>
      </c>
    </row>
    <row r="5" spans="1:81" ht="12.75">
      <c r="A5" s="15">
        <v>2</v>
      </c>
      <c r="B5" s="17" t="s">
        <v>12</v>
      </c>
      <c r="C5" s="61" t="s">
        <v>45</v>
      </c>
      <c r="D5" s="59"/>
      <c r="E5" s="60"/>
      <c r="F5" s="59"/>
      <c r="G5" s="10">
        <v>301</v>
      </c>
      <c r="H5" s="10">
        <v>266</v>
      </c>
      <c r="I5" s="10">
        <v>266</v>
      </c>
      <c r="J5" s="6">
        <v>350</v>
      </c>
      <c r="K5" s="6">
        <v>184</v>
      </c>
      <c r="L5" s="6">
        <v>350</v>
      </c>
      <c r="M5" s="6">
        <v>172</v>
      </c>
      <c r="N5" s="6">
        <v>301</v>
      </c>
      <c r="O5" s="44">
        <v>322</v>
      </c>
      <c r="P5" s="44">
        <v>164</v>
      </c>
      <c r="Q5" s="6">
        <v>350</v>
      </c>
      <c r="R5" s="12">
        <v>200</v>
      </c>
      <c r="T5" s="32">
        <f>AO5</f>
        <v>868</v>
      </c>
      <c r="U5" s="33">
        <f>AX5</f>
        <v>1050</v>
      </c>
      <c r="V5" s="41">
        <f>BG5</f>
        <v>556</v>
      </c>
      <c r="W5" s="64">
        <f>SUM(T5:V5)</f>
        <v>2474</v>
      </c>
      <c r="AG5" s="53">
        <f>G5</f>
        <v>301</v>
      </c>
      <c r="AH5" s="53">
        <f>H5</f>
        <v>266</v>
      </c>
      <c r="AI5" s="53">
        <f>I5</f>
        <v>266</v>
      </c>
      <c r="AJ5" s="53">
        <f>N5</f>
        <v>301</v>
      </c>
      <c r="AK5" s="54">
        <f>LARGE(AG5:AJ5,1)</f>
        <v>301</v>
      </c>
      <c r="AL5" s="54">
        <f>LARGE(AG5:AJ5,2)</f>
        <v>301</v>
      </c>
      <c r="AM5" s="54">
        <f>LARGE(AG5:AJ5,3)</f>
        <v>266</v>
      </c>
      <c r="AN5" s="54"/>
      <c r="AO5" s="65">
        <f>SUM(AK5:AN5)</f>
        <v>868</v>
      </c>
      <c r="AP5" s="49">
        <f>J5</f>
        <v>350</v>
      </c>
      <c r="AQ5" s="49">
        <f>L5</f>
        <v>350</v>
      </c>
      <c r="AR5" s="49">
        <f>O5</f>
        <v>322</v>
      </c>
      <c r="AS5" s="49">
        <f>Q5</f>
        <v>350</v>
      </c>
      <c r="AT5" s="50">
        <f>LARGE(AP5:AS5,1)</f>
        <v>350</v>
      </c>
      <c r="AU5" s="50">
        <f>LARGE(AP5:AS5,2)</f>
        <v>350</v>
      </c>
      <c r="AV5" s="50">
        <f>LARGE(AP5:AS5,3)</f>
        <v>350</v>
      </c>
      <c r="AW5" s="50"/>
      <c r="AX5" s="66">
        <f>SUM(AT5:AW5)</f>
        <v>1050</v>
      </c>
      <c r="AY5" s="57">
        <f>K5</f>
        <v>184</v>
      </c>
      <c r="AZ5" s="57">
        <f>M5</f>
        <v>172</v>
      </c>
      <c r="BA5" s="57">
        <f>P5</f>
        <v>164</v>
      </c>
      <c r="BB5" s="57">
        <f>R5</f>
        <v>200</v>
      </c>
      <c r="BC5" s="58">
        <f>LARGE(AY5:BB5,1)</f>
        <v>200</v>
      </c>
      <c r="BD5" s="58">
        <f>LARGE(AY5:BB5,2)</f>
        <v>184</v>
      </c>
      <c r="BE5" s="58">
        <f>LARGE(AY5:BB5,3)</f>
        <v>172</v>
      </c>
      <c r="BF5" s="58"/>
      <c r="BG5" s="67">
        <f>SUM(BC5:BF5)</f>
        <v>556</v>
      </c>
      <c r="CC5" s="31">
        <f>W5</f>
        <v>2474</v>
      </c>
    </row>
    <row r="6" spans="1:81" ht="12.75">
      <c r="A6" s="15">
        <v>3</v>
      </c>
      <c r="B6" s="17" t="s">
        <v>12</v>
      </c>
      <c r="C6" s="61" t="s">
        <v>44</v>
      </c>
      <c r="D6" s="59"/>
      <c r="E6" s="60"/>
      <c r="F6" s="59"/>
      <c r="G6" s="10">
        <v>350</v>
      </c>
      <c r="H6" s="10">
        <v>350</v>
      </c>
      <c r="I6" s="6">
        <v>350</v>
      </c>
      <c r="J6" s="6">
        <v>277</v>
      </c>
      <c r="K6" s="6">
        <v>164</v>
      </c>
      <c r="L6" s="6">
        <v>301</v>
      </c>
      <c r="M6" s="6">
        <v>164</v>
      </c>
      <c r="N6" s="6">
        <v>322</v>
      </c>
      <c r="O6" s="44">
        <v>277</v>
      </c>
      <c r="P6" s="44">
        <v>184</v>
      </c>
      <c r="Q6" s="6">
        <v>287</v>
      </c>
      <c r="R6" s="12">
        <v>184</v>
      </c>
      <c r="T6" s="32">
        <f>AO6</f>
        <v>1050</v>
      </c>
      <c r="U6" s="33">
        <f>AX6</f>
        <v>865</v>
      </c>
      <c r="V6" s="41">
        <f>BG6</f>
        <v>532</v>
      </c>
      <c r="W6" s="64">
        <f>SUM(T6:V6)</f>
        <v>2447</v>
      </c>
      <c r="AG6" s="53">
        <f>G6</f>
        <v>350</v>
      </c>
      <c r="AH6" s="53">
        <f>H6</f>
        <v>350</v>
      </c>
      <c r="AI6" s="53">
        <f>I6</f>
        <v>350</v>
      </c>
      <c r="AJ6" s="53">
        <f>N6</f>
        <v>322</v>
      </c>
      <c r="AK6" s="54">
        <f>LARGE(AG6:AJ6,1)</f>
        <v>350</v>
      </c>
      <c r="AL6" s="54">
        <f>LARGE(AG6:AJ6,2)</f>
        <v>350</v>
      </c>
      <c r="AM6" s="54">
        <f>LARGE(AG6:AJ6,3)</f>
        <v>350</v>
      </c>
      <c r="AN6" s="54"/>
      <c r="AO6" s="65">
        <f>SUM(AK6:AN6)</f>
        <v>1050</v>
      </c>
      <c r="AP6" s="49">
        <f>J6</f>
        <v>277</v>
      </c>
      <c r="AQ6" s="49">
        <f>L6</f>
        <v>301</v>
      </c>
      <c r="AR6" s="49">
        <f>O6</f>
        <v>277</v>
      </c>
      <c r="AS6" s="49">
        <f>Q6</f>
        <v>287</v>
      </c>
      <c r="AT6" s="50">
        <f>LARGE(AP6:AS6,1)</f>
        <v>301</v>
      </c>
      <c r="AU6" s="50">
        <f>LARGE(AP6:AS6,2)</f>
        <v>287</v>
      </c>
      <c r="AV6" s="50">
        <f>LARGE(AP6:AS6,3)</f>
        <v>277</v>
      </c>
      <c r="AW6" s="50"/>
      <c r="AX6" s="66">
        <f>SUM(AT6:AW6)</f>
        <v>865</v>
      </c>
      <c r="AY6" s="57">
        <f>K6</f>
        <v>164</v>
      </c>
      <c r="AZ6" s="57">
        <f>M6</f>
        <v>164</v>
      </c>
      <c r="BA6" s="57">
        <f>P6</f>
        <v>184</v>
      </c>
      <c r="BB6" s="57">
        <f>R6</f>
        <v>184</v>
      </c>
      <c r="BC6" s="58">
        <f>LARGE(AY6:BB6,1)</f>
        <v>184</v>
      </c>
      <c r="BD6" s="58">
        <f>LARGE(AY6:BB6,2)</f>
        <v>184</v>
      </c>
      <c r="BE6" s="58">
        <f>LARGE(AY6:BB6,3)</f>
        <v>164</v>
      </c>
      <c r="BF6" s="58"/>
      <c r="BG6" s="67">
        <f>SUM(BC6:BF6)</f>
        <v>532</v>
      </c>
      <c r="CC6" s="31">
        <f>W6</f>
        <v>2447</v>
      </c>
    </row>
    <row r="7" spans="1:81" ht="12.75">
      <c r="A7" s="15">
        <v>4</v>
      </c>
      <c r="B7" s="17" t="s">
        <v>40</v>
      </c>
      <c r="C7" s="61" t="s">
        <v>66</v>
      </c>
      <c r="D7" s="59"/>
      <c r="E7" s="60"/>
      <c r="F7" s="59"/>
      <c r="G7" s="10">
        <v>277</v>
      </c>
      <c r="H7" s="10">
        <v>301</v>
      </c>
      <c r="I7" s="10">
        <v>301</v>
      </c>
      <c r="J7" s="6">
        <v>322</v>
      </c>
      <c r="K7" s="6">
        <v>172</v>
      </c>
      <c r="L7" s="6">
        <v>322</v>
      </c>
      <c r="M7" s="6">
        <v>184</v>
      </c>
      <c r="N7" s="6">
        <v>287</v>
      </c>
      <c r="O7" s="44">
        <v>301</v>
      </c>
      <c r="P7" s="44"/>
      <c r="Q7" s="6"/>
      <c r="R7" s="12"/>
      <c r="T7" s="32">
        <f>AO7</f>
        <v>889</v>
      </c>
      <c r="U7" s="33">
        <f>AX7</f>
        <v>945</v>
      </c>
      <c r="V7" s="41">
        <f>BG7</f>
        <v>356</v>
      </c>
      <c r="W7" s="64">
        <f>SUM(T7:V7)</f>
        <v>2190</v>
      </c>
      <c r="AG7" s="53">
        <f>G7</f>
        <v>277</v>
      </c>
      <c r="AH7" s="53">
        <f>H7</f>
        <v>301</v>
      </c>
      <c r="AI7" s="53">
        <f>I7</f>
        <v>301</v>
      </c>
      <c r="AJ7" s="53">
        <f>N7</f>
        <v>287</v>
      </c>
      <c r="AK7" s="54">
        <f>LARGE(AG7:AJ7,1)</f>
        <v>301</v>
      </c>
      <c r="AL7" s="54">
        <f>LARGE(AG7:AJ7,2)</f>
        <v>301</v>
      </c>
      <c r="AM7" s="54">
        <f>LARGE(AG7:AJ7,3)</f>
        <v>287</v>
      </c>
      <c r="AN7" s="54"/>
      <c r="AO7" s="65">
        <f>SUM(AK7:AN7)</f>
        <v>889</v>
      </c>
      <c r="AP7" s="49">
        <f>J7</f>
        <v>322</v>
      </c>
      <c r="AQ7" s="49">
        <f>L7</f>
        <v>322</v>
      </c>
      <c r="AR7" s="49">
        <f>O7</f>
        <v>301</v>
      </c>
      <c r="AS7" s="49">
        <f>Q7</f>
        <v>0</v>
      </c>
      <c r="AT7" s="50">
        <f>LARGE(AP7:AS7,1)</f>
        <v>322</v>
      </c>
      <c r="AU7" s="50">
        <f>LARGE(AP7:AS7,2)</f>
        <v>322</v>
      </c>
      <c r="AV7" s="50">
        <f>LARGE(AP7:AS7,3)</f>
        <v>301</v>
      </c>
      <c r="AW7" s="50"/>
      <c r="AX7" s="66">
        <f>SUM(AT7:AW7)</f>
        <v>945</v>
      </c>
      <c r="AY7" s="57">
        <f>K7</f>
        <v>172</v>
      </c>
      <c r="AZ7" s="57">
        <f>M7</f>
        <v>184</v>
      </c>
      <c r="BA7" s="57">
        <f>P7</f>
        <v>0</v>
      </c>
      <c r="BB7" s="57">
        <f>R7</f>
        <v>0</v>
      </c>
      <c r="BC7" s="58">
        <f>LARGE(AY7:BB7,1)</f>
        <v>184</v>
      </c>
      <c r="BD7" s="58">
        <f>LARGE(AY7:BB7,2)</f>
        <v>172</v>
      </c>
      <c r="BE7" s="58">
        <f>LARGE(AY7:BB7,3)</f>
        <v>0</v>
      </c>
      <c r="BF7" s="58"/>
      <c r="BG7" s="67">
        <f>SUM(BC7:BF7)</f>
        <v>356</v>
      </c>
      <c r="CC7" s="31">
        <f>W7</f>
        <v>2190</v>
      </c>
    </row>
    <row r="8" spans="1:81" ht="12.75">
      <c r="A8" s="15">
        <v>5</v>
      </c>
      <c r="B8" s="17" t="s">
        <v>12</v>
      </c>
      <c r="C8" s="61" t="s">
        <v>56</v>
      </c>
      <c r="D8" s="59"/>
      <c r="E8" s="60"/>
      <c r="F8" s="59"/>
      <c r="G8" s="10">
        <v>287</v>
      </c>
      <c r="H8" s="10">
        <v>287</v>
      </c>
      <c r="I8" s="10">
        <v>277</v>
      </c>
      <c r="J8" s="6">
        <v>287</v>
      </c>
      <c r="K8" s="6">
        <v>158</v>
      </c>
      <c r="L8" s="6">
        <v>256</v>
      </c>
      <c r="M8" s="6">
        <v>158</v>
      </c>
      <c r="N8" s="6">
        <v>266</v>
      </c>
      <c r="O8" s="44">
        <v>214</v>
      </c>
      <c r="P8" s="44">
        <v>172</v>
      </c>
      <c r="Q8" s="6"/>
      <c r="R8" s="12"/>
      <c r="T8" s="32">
        <f>AO8</f>
        <v>851</v>
      </c>
      <c r="U8" s="33">
        <f>AX8</f>
        <v>757</v>
      </c>
      <c r="V8" s="41">
        <f>BG8</f>
        <v>488</v>
      </c>
      <c r="W8" s="64">
        <f>SUM(T8:V8)</f>
        <v>2096</v>
      </c>
      <c r="AG8" s="53">
        <f>G8</f>
        <v>287</v>
      </c>
      <c r="AH8" s="53">
        <f>H8</f>
        <v>287</v>
      </c>
      <c r="AI8" s="53">
        <f>I8</f>
        <v>277</v>
      </c>
      <c r="AJ8" s="53">
        <f>N8</f>
        <v>266</v>
      </c>
      <c r="AK8" s="54">
        <f>LARGE(AG8:AJ8,1)</f>
        <v>287</v>
      </c>
      <c r="AL8" s="54">
        <f>LARGE(AG8:AJ8,2)</f>
        <v>287</v>
      </c>
      <c r="AM8" s="54">
        <f>LARGE(AG8:AJ8,3)</f>
        <v>277</v>
      </c>
      <c r="AN8" s="54"/>
      <c r="AO8" s="65">
        <f>SUM(AK8:AN8)</f>
        <v>851</v>
      </c>
      <c r="AP8" s="49">
        <f>J8</f>
        <v>287</v>
      </c>
      <c r="AQ8" s="49">
        <f>L8</f>
        <v>256</v>
      </c>
      <c r="AR8" s="49">
        <f>O8</f>
        <v>214</v>
      </c>
      <c r="AS8" s="49">
        <f>Q8</f>
        <v>0</v>
      </c>
      <c r="AT8" s="50">
        <f>LARGE(AP8:AS8,1)</f>
        <v>287</v>
      </c>
      <c r="AU8" s="50">
        <f>LARGE(AP8:AS8,2)</f>
        <v>256</v>
      </c>
      <c r="AV8" s="50">
        <f>LARGE(AP8:AS8,3)</f>
        <v>214</v>
      </c>
      <c r="AW8" s="50"/>
      <c r="AX8" s="66">
        <f>SUM(AT8:AW8)</f>
        <v>757</v>
      </c>
      <c r="AY8" s="57">
        <f>K8</f>
        <v>158</v>
      </c>
      <c r="AZ8" s="57">
        <f>M8</f>
        <v>158</v>
      </c>
      <c r="BA8" s="57">
        <f>P8</f>
        <v>172</v>
      </c>
      <c r="BB8" s="57">
        <f>R8</f>
        <v>0</v>
      </c>
      <c r="BC8" s="58">
        <f>LARGE(AY8:BB8,1)</f>
        <v>172</v>
      </c>
      <c r="BD8" s="58">
        <f>LARGE(AY8:BB8,2)</f>
        <v>158</v>
      </c>
      <c r="BE8" s="58">
        <f>LARGE(AY8:BB8,3)</f>
        <v>158</v>
      </c>
      <c r="BF8" s="58"/>
      <c r="BG8" s="67">
        <f>SUM(BC8:BF8)</f>
        <v>488</v>
      </c>
      <c r="CC8" s="31">
        <f>W8</f>
        <v>2096</v>
      </c>
    </row>
    <row r="9" spans="1:81" ht="12.75">
      <c r="A9" s="15">
        <v>6</v>
      </c>
      <c r="B9" s="98" t="s">
        <v>11</v>
      </c>
      <c r="C9" s="61" t="s">
        <v>58</v>
      </c>
      <c r="D9" s="59"/>
      <c r="E9" s="60"/>
      <c r="F9" s="59"/>
      <c r="G9" s="10"/>
      <c r="H9" s="10">
        <v>245</v>
      </c>
      <c r="I9" s="10">
        <v>245</v>
      </c>
      <c r="J9" s="6">
        <v>235</v>
      </c>
      <c r="K9" s="6">
        <v>128</v>
      </c>
      <c r="L9" s="6">
        <v>245</v>
      </c>
      <c r="M9" s="6">
        <v>146</v>
      </c>
      <c r="N9" s="6">
        <v>256</v>
      </c>
      <c r="O9" s="44">
        <v>287</v>
      </c>
      <c r="P9" s="44">
        <v>146</v>
      </c>
      <c r="Q9" s="6">
        <v>277</v>
      </c>
      <c r="R9" s="12">
        <v>146</v>
      </c>
      <c r="T9" s="32">
        <f>AO9</f>
        <v>746</v>
      </c>
      <c r="U9" s="33">
        <f>AX9</f>
        <v>809</v>
      </c>
      <c r="V9" s="41">
        <f>BG9</f>
        <v>438</v>
      </c>
      <c r="W9" s="64">
        <f>SUM(T9:V9)</f>
        <v>1993</v>
      </c>
      <c r="AG9" s="53">
        <f>G9</f>
        <v>0</v>
      </c>
      <c r="AH9" s="53">
        <f>H9</f>
        <v>245</v>
      </c>
      <c r="AI9" s="53">
        <f>I9</f>
        <v>245</v>
      </c>
      <c r="AJ9" s="53">
        <f>N9</f>
        <v>256</v>
      </c>
      <c r="AK9" s="54">
        <f>LARGE(AG9:AJ9,1)</f>
        <v>256</v>
      </c>
      <c r="AL9" s="54">
        <f>LARGE(AG9:AJ9,2)</f>
        <v>245</v>
      </c>
      <c r="AM9" s="54">
        <f>LARGE(AG9:AJ9,3)</f>
        <v>245</v>
      </c>
      <c r="AN9" s="54"/>
      <c r="AO9" s="65">
        <f>SUM(AK9:AN9)</f>
        <v>746</v>
      </c>
      <c r="AP9" s="49">
        <f>J9</f>
        <v>235</v>
      </c>
      <c r="AQ9" s="49">
        <f>L9</f>
        <v>245</v>
      </c>
      <c r="AR9" s="49">
        <f>O9</f>
        <v>287</v>
      </c>
      <c r="AS9" s="49">
        <f>Q9</f>
        <v>277</v>
      </c>
      <c r="AT9" s="50">
        <f>LARGE(AP9:AS9,1)</f>
        <v>287</v>
      </c>
      <c r="AU9" s="50">
        <f>LARGE(AP9:AS9,2)</f>
        <v>277</v>
      </c>
      <c r="AV9" s="50">
        <f>LARGE(AP9:AS9,3)</f>
        <v>245</v>
      </c>
      <c r="AW9" s="50"/>
      <c r="AX9" s="66">
        <f>SUM(AT9:AW9)</f>
        <v>809</v>
      </c>
      <c r="AY9" s="57">
        <f>K9</f>
        <v>128</v>
      </c>
      <c r="AZ9" s="57">
        <f>M9</f>
        <v>146</v>
      </c>
      <c r="BA9" s="57">
        <f>P9</f>
        <v>146</v>
      </c>
      <c r="BB9" s="57">
        <f>R9</f>
        <v>146</v>
      </c>
      <c r="BC9" s="58">
        <f>LARGE(AY9:BB9,1)</f>
        <v>146</v>
      </c>
      <c r="BD9" s="58">
        <f>LARGE(AY9:BB9,2)</f>
        <v>146</v>
      </c>
      <c r="BE9" s="58">
        <f>LARGE(AY9:BB9,3)</f>
        <v>146</v>
      </c>
      <c r="BF9" s="58"/>
      <c r="BG9" s="67">
        <f>SUM(BC9:BF9)</f>
        <v>438</v>
      </c>
      <c r="CC9" s="31">
        <f>W9</f>
        <v>1993</v>
      </c>
    </row>
    <row r="10" spans="1:81" ht="12.75">
      <c r="A10" s="15">
        <v>7</v>
      </c>
      <c r="B10" s="17" t="s">
        <v>12</v>
      </c>
      <c r="C10" s="61" t="s">
        <v>63</v>
      </c>
      <c r="D10" s="59"/>
      <c r="E10" s="60"/>
      <c r="F10" s="59"/>
      <c r="G10" s="10">
        <v>256</v>
      </c>
      <c r="H10" s="10">
        <v>277</v>
      </c>
      <c r="I10" s="10">
        <v>287</v>
      </c>
      <c r="J10" s="6"/>
      <c r="K10" s="6"/>
      <c r="L10" s="6">
        <v>277</v>
      </c>
      <c r="M10" s="6">
        <v>152</v>
      </c>
      <c r="N10" s="6">
        <v>277</v>
      </c>
      <c r="O10" s="44">
        <v>256</v>
      </c>
      <c r="P10" s="44">
        <v>152</v>
      </c>
      <c r="Q10" s="6">
        <v>151</v>
      </c>
      <c r="R10" s="12">
        <v>158</v>
      </c>
      <c r="T10" s="32">
        <f>AO10</f>
        <v>841</v>
      </c>
      <c r="U10" s="33">
        <f>AX10</f>
        <v>684</v>
      </c>
      <c r="V10" s="41">
        <f>BG10</f>
        <v>462</v>
      </c>
      <c r="W10" s="64">
        <f>SUM(T10:V10)</f>
        <v>1987</v>
      </c>
      <c r="AG10" s="53">
        <f>G10</f>
        <v>256</v>
      </c>
      <c r="AH10" s="53">
        <f>H10</f>
        <v>277</v>
      </c>
      <c r="AI10" s="53">
        <f>I10</f>
        <v>287</v>
      </c>
      <c r="AJ10" s="53">
        <f>N10</f>
        <v>277</v>
      </c>
      <c r="AK10" s="54">
        <f>LARGE(AG10:AJ10,1)</f>
        <v>287</v>
      </c>
      <c r="AL10" s="54">
        <f>LARGE(AG10:AJ10,2)</f>
        <v>277</v>
      </c>
      <c r="AM10" s="54">
        <f>LARGE(AG10:AJ10,3)</f>
        <v>277</v>
      </c>
      <c r="AN10" s="54"/>
      <c r="AO10" s="65">
        <f>SUM(AK10:AN10)</f>
        <v>841</v>
      </c>
      <c r="AP10" s="49">
        <f>J10</f>
        <v>0</v>
      </c>
      <c r="AQ10" s="49">
        <f>L10</f>
        <v>277</v>
      </c>
      <c r="AR10" s="49">
        <f>O10</f>
        <v>256</v>
      </c>
      <c r="AS10" s="49">
        <f>Q10</f>
        <v>151</v>
      </c>
      <c r="AT10" s="50">
        <f>LARGE(AP10:AS10,1)</f>
        <v>277</v>
      </c>
      <c r="AU10" s="50">
        <f>LARGE(AP10:AS10,2)</f>
        <v>256</v>
      </c>
      <c r="AV10" s="50">
        <f>LARGE(AP10:AS10,3)</f>
        <v>151</v>
      </c>
      <c r="AW10" s="50"/>
      <c r="AX10" s="66">
        <f>SUM(AT10:AW10)</f>
        <v>684</v>
      </c>
      <c r="AY10" s="57">
        <f>K10</f>
        <v>0</v>
      </c>
      <c r="AZ10" s="57">
        <f>M10</f>
        <v>152</v>
      </c>
      <c r="BA10" s="57">
        <f>P10</f>
        <v>152</v>
      </c>
      <c r="BB10" s="57">
        <f>R10</f>
        <v>158</v>
      </c>
      <c r="BC10" s="58">
        <f>LARGE(AY10:BB10,1)</f>
        <v>158</v>
      </c>
      <c r="BD10" s="58">
        <f>LARGE(AY10:BB10,2)</f>
        <v>152</v>
      </c>
      <c r="BE10" s="58">
        <f>LARGE(AY10:BB10,3)</f>
        <v>152</v>
      </c>
      <c r="BF10" s="58"/>
      <c r="BG10" s="67">
        <f>SUM(BC10:BF10)</f>
        <v>462</v>
      </c>
      <c r="CC10" s="31">
        <f>W10</f>
        <v>1987</v>
      </c>
    </row>
    <row r="11" spans="1:81" ht="12.75">
      <c r="A11" s="15">
        <v>8</v>
      </c>
      <c r="B11" s="98" t="s">
        <v>11</v>
      </c>
      <c r="C11" s="61" t="s">
        <v>37</v>
      </c>
      <c r="D11" s="59"/>
      <c r="E11" s="60"/>
      <c r="F11" s="59"/>
      <c r="G11" s="10">
        <v>266</v>
      </c>
      <c r="H11" s="10">
        <v>214</v>
      </c>
      <c r="I11" s="10">
        <v>224</v>
      </c>
      <c r="J11" s="6">
        <v>256</v>
      </c>
      <c r="K11" s="6">
        <v>152</v>
      </c>
      <c r="L11" s="6"/>
      <c r="M11" s="6"/>
      <c r="N11" s="6">
        <v>235</v>
      </c>
      <c r="O11" s="44">
        <v>224</v>
      </c>
      <c r="P11" s="44">
        <v>158</v>
      </c>
      <c r="Q11" s="6">
        <v>266</v>
      </c>
      <c r="R11" s="12">
        <v>134</v>
      </c>
      <c r="T11" s="32">
        <f>AO11</f>
        <v>725</v>
      </c>
      <c r="U11" s="33">
        <f>AX11</f>
        <v>746</v>
      </c>
      <c r="V11" s="41">
        <f>BG11</f>
        <v>444</v>
      </c>
      <c r="W11" s="64">
        <f>SUM(T11:V11)</f>
        <v>1915</v>
      </c>
      <c r="AG11" s="53">
        <f>G11</f>
        <v>266</v>
      </c>
      <c r="AH11" s="53">
        <f>H11</f>
        <v>214</v>
      </c>
      <c r="AI11" s="53">
        <f>I11</f>
        <v>224</v>
      </c>
      <c r="AJ11" s="53">
        <f>N11</f>
        <v>235</v>
      </c>
      <c r="AK11" s="54">
        <f>LARGE(AG11:AJ11,1)</f>
        <v>266</v>
      </c>
      <c r="AL11" s="54">
        <f>LARGE(AG11:AJ11,2)</f>
        <v>235</v>
      </c>
      <c r="AM11" s="54">
        <f>LARGE(AG11:AJ11,3)</f>
        <v>224</v>
      </c>
      <c r="AN11" s="54"/>
      <c r="AO11" s="65">
        <f>SUM(AK11:AN11)</f>
        <v>725</v>
      </c>
      <c r="AP11" s="49">
        <f>J11</f>
        <v>256</v>
      </c>
      <c r="AQ11" s="49">
        <f>L11</f>
        <v>0</v>
      </c>
      <c r="AR11" s="49">
        <f>O11</f>
        <v>224</v>
      </c>
      <c r="AS11" s="49">
        <f>Q11</f>
        <v>266</v>
      </c>
      <c r="AT11" s="50">
        <f>LARGE(AP11:AS11,1)</f>
        <v>266</v>
      </c>
      <c r="AU11" s="50">
        <f>LARGE(AP11:AS11,2)</f>
        <v>256</v>
      </c>
      <c r="AV11" s="50">
        <f>LARGE(AP11:AS11,3)</f>
        <v>224</v>
      </c>
      <c r="AW11" s="50"/>
      <c r="AX11" s="66">
        <f>SUM(AT11:AW11)</f>
        <v>746</v>
      </c>
      <c r="AY11" s="57">
        <f>K11</f>
        <v>152</v>
      </c>
      <c r="AZ11" s="57">
        <f>M11</f>
        <v>0</v>
      </c>
      <c r="BA11" s="57">
        <f>P11</f>
        <v>158</v>
      </c>
      <c r="BB11" s="57">
        <f>R11</f>
        <v>134</v>
      </c>
      <c r="BC11" s="58">
        <f>LARGE(AY11:BB11,1)</f>
        <v>158</v>
      </c>
      <c r="BD11" s="58">
        <f>LARGE(AY11:BB11,2)</f>
        <v>152</v>
      </c>
      <c r="BE11" s="58">
        <f>LARGE(AY11:BB11,3)</f>
        <v>134</v>
      </c>
      <c r="BF11" s="58"/>
      <c r="BG11" s="67">
        <f>SUM(BC11:BF11)</f>
        <v>444</v>
      </c>
      <c r="CC11" s="31">
        <f>W11</f>
        <v>1915</v>
      </c>
    </row>
    <row r="12" spans="1:81" ht="12.75">
      <c r="A12" s="15">
        <v>9</v>
      </c>
      <c r="B12" s="62" t="s">
        <v>40</v>
      </c>
      <c r="C12" s="61" t="s">
        <v>38</v>
      </c>
      <c r="D12" s="59"/>
      <c r="E12" s="60"/>
      <c r="F12" s="59"/>
      <c r="G12" s="10">
        <v>235</v>
      </c>
      <c r="H12" s="10">
        <v>224</v>
      </c>
      <c r="I12" s="10">
        <v>214</v>
      </c>
      <c r="J12" s="6">
        <v>245</v>
      </c>
      <c r="K12" s="6">
        <v>146</v>
      </c>
      <c r="L12" s="6">
        <v>214</v>
      </c>
      <c r="M12" s="6">
        <v>134</v>
      </c>
      <c r="N12" s="6">
        <v>224</v>
      </c>
      <c r="O12" s="44">
        <v>182</v>
      </c>
      <c r="P12" s="44">
        <v>140</v>
      </c>
      <c r="Q12" s="6">
        <v>214</v>
      </c>
      <c r="R12" s="12">
        <v>128</v>
      </c>
      <c r="T12" s="32">
        <f>AO12</f>
        <v>683</v>
      </c>
      <c r="U12" s="33">
        <f>AX12</f>
        <v>673</v>
      </c>
      <c r="V12" s="41">
        <f>BG12</f>
        <v>420</v>
      </c>
      <c r="W12" s="64">
        <f>SUM(T12:V12)</f>
        <v>1776</v>
      </c>
      <c r="AG12" s="53">
        <f>G12</f>
        <v>235</v>
      </c>
      <c r="AH12" s="53">
        <f>H12</f>
        <v>224</v>
      </c>
      <c r="AI12" s="53">
        <f>I12</f>
        <v>214</v>
      </c>
      <c r="AJ12" s="53">
        <f>N12</f>
        <v>224</v>
      </c>
      <c r="AK12" s="54">
        <f>LARGE(AG12:AJ12,1)</f>
        <v>235</v>
      </c>
      <c r="AL12" s="54">
        <f>LARGE(AG12:AJ12,2)</f>
        <v>224</v>
      </c>
      <c r="AM12" s="54">
        <f>LARGE(AG12:AJ12,3)</f>
        <v>224</v>
      </c>
      <c r="AN12" s="54"/>
      <c r="AO12" s="65">
        <f>SUM(AK12:AN12)</f>
        <v>683</v>
      </c>
      <c r="AP12" s="49">
        <f>J12</f>
        <v>245</v>
      </c>
      <c r="AQ12" s="49">
        <f>L12</f>
        <v>214</v>
      </c>
      <c r="AR12" s="49">
        <f>O12</f>
        <v>182</v>
      </c>
      <c r="AS12" s="49">
        <f>Q12</f>
        <v>214</v>
      </c>
      <c r="AT12" s="50">
        <f>LARGE(AP12:AS12,1)</f>
        <v>245</v>
      </c>
      <c r="AU12" s="50">
        <f>LARGE(AP12:AS12,2)</f>
        <v>214</v>
      </c>
      <c r="AV12" s="50">
        <f>LARGE(AP12:AS12,3)</f>
        <v>214</v>
      </c>
      <c r="AW12" s="50"/>
      <c r="AX12" s="66">
        <f>SUM(AT12:AW12)</f>
        <v>673</v>
      </c>
      <c r="AY12" s="57">
        <f>K12</f>
        <v>146</v>
      </c>
      <c r="AZ12" s="57">
        <f>M12</f>
        <v>134</v>
      </c>
      <c r="BA12" s="57">
        <f>P12</f>
        <v>140</v>
      </c>
      <c r="BB12" s="57">
        <f>R12</f>
        <v>128</v>
      </c>
      <c r="BC12" s="58">
        <f>LARGE(AY12:BB12,1)</f>
        <v>146</v>
      </c>
      <c r="BD12" s="58">
        <f>LARGE(AY12:BB12,2)</f>
        <v>140</v>
      </c>
      <c r="BE12" s="58">
        <f>LARGE(AY12:BB12,3)</f>
        <v>134</v>
      </c>
      <c r="BF12" s="58"/>
      <c r="BG12" s="67">
        <f>SUM(BC12:BF12)</f>
        <v>420</v>
      </c>
      <c r="CC12" s="31">
        <f>W12</f>
        <v>1776</v>
      </c>
    </row>
    <row r="13" spans="1:81" ht="12.75">
      <c r="A13" s="15">
        <v>10</v>
      </c>
      <c r="B13" s="98" t="s">
        <v>11</v>
      </c>
      <c r="C13" s="61" t="s">
        <v>59</v>
      </c>
      <c r="D13" s="59"/>
      <c r="E13" s="60"/>
      <c r="F13" s="59"/>
      <c r="G13" s="10">
        <v>245</v>
      </c>
      <c r="H13" s="10">
        <v>235</v>
      </c>
      <c r="I13" s="10">
        <v>235</v>
      </c>
      <c r="J13" s="6">
        <v>161</v>
      </c>
      <c r="K13" s="6">
        <v>110</v>
      </c>
      <c r="L13" s="6">
        <v>224</v>
      </c>
      <c r="M13" s="6">
        <v>128</v>
      </c>
      <c r="N13" s="6">
        <v>245</v>
      </c>
      <c r="O13" s="44">
        <v>235</v>
      </c>
      <c r="P13" s="44">
        <v>134</v>
      </c>
      <c r="Q13" s="6">
        <v>172</v>
      </c>
      <c r="R13" s="12">
        <v>122</v>
      </c>
      <c r="T13" s="32">
        <f>AO13</f>
        <v>725</v>
      </c>
      <c r="U13" s="33">
        <f>AX13</f>
        <v>631</v>
      </c>
      <c r="V13" s="41">
        <f>BG13</f>
        <v>384</v>
      </c>
      <c r="W13" s="64">
        <f>SUM(T13:V13)</f>
        <v>1740</v>
      </c>
      <c r="AG13" s="53">
        <f>G13</f>
        <v>245</v>
      </c>
      <c r="AH13" s="53">
        <f>H13</f>
        <v>235</v>
      </c>
      <c r="AI13" s="53">
        <f>I13</f>
        <v>235</v>
      </c>
      <c r="AJ13" s="53">
        <f>N13</f>
        <v>245</v>
      </c>
      <c r="AK13" s="54">
        <f>LARGE(AG13:AJ13,1)</f>
        <v>245</v>
      </c>
      <c r="AL13" s="54">
        <f>LARGE(AG13:AJ13,2)</f>
        <v>245</v>
      </c>
      <c r="AM13" s="54">
        <f>LARGE(AG13:AJ13,3)</f>
        <v>235</v>
      </c>
      <c r="AN13" s="54"/>
      <c r="AO13" s="65">
        <f>SUM(AK13:AN13)</f>
        <v>725</v>
      </c>
      <c r="AP13" s="49">
        <f>J13</f>
        <v>161</v>
      </c>
      <c r="AQ13" s="49">
        <f>L13</f>
        <v>224</v>
      </c>
      <c r="AR13" s="49">
        <f>O13</f>
        <v>235</v>
      </c>
      <c r="AS13" s="49">
        <f>Q13</f>
        <v>172</v>
      </c>
      <c r="AT13" s="50">
        <f>LARGE(AP13:AS13,1)</f>
        <v>235</v>
      </c>
      <c r="AU13" s="50">
        <f>LARGE(AP13:AS13,2)</f>
        <v>224</v>
      </c>
      <c r="AV13" s="50">
        <f>LARGE(AP13:AS13,3)</f>
        <v>172</v>
      </c>
      <c r="AW13" s="50"/>
      <c r="AX13" s="66">
        <f>SUM(AT13:AW13)</f>
        <v>631</v>
      </c>
      <c r="AY13" s="57">
        <f>K13</f>
        <v>110</v>
      </c>
      <c r="AZ13" s="57">
        <f>M13</f>
        <v>128</v>
      </c>
      <c r="BA13" s="57">
        <f>P13</f>
        <v>134</v>
      </c>
      <c r="BB13" s="57">
        <f>R13</f>
        <v>122</v>
      </c>
      <c r="BC13" s="58">
        <f>LARGE(AY13:BB13,1)</f>
        <v>134</v>
      </c>
      <c r="BD13" s="58">
        <f>LARGE(AY13:BB13,2)</f>
        <v>128</v>
      </c>
      <c r="BE13" s="58">
        <f>LARGE(AY13:BB13,3)</f>
        <v>122</v>
      </c>
      <c r="BF13" s="58"/>
      <c r="BG13" s="67">
        <f>SUM(BC13:BF13)</f>
        <v>384</v>
      </c>
      <c r="CC13" s="31">
        <f>W13</f>
        <v>1740</v>
      </c>
    </row>
    <row r="14" spans="1:81" ht="12.75">
      <c r="A14" s="15">
        <v>11</v>
      </c>
      <c r="B14" s="98" t="s">
        <v>11</v>
      </c>
      <c r="C14" s="61" t="s">
        <v>54</v>
      </c>
      <c r="D14" s="59"/>
      <c r="E14" s="60"/>
      <c r="F14" s="59"/>
      <c r="G14" s="10"/>
      <c r="H14" s="10">
        <v>193</v>
      </c>
      <c r="I14" s="10">
        <v>203</v>
      </c>
      <c r="J14" s="6">
        <v>224</v>
      </c>
      <c r="K14" s="6"/>
      <c r="L14" s="6">
        <v>182</v>
      </c>
      <c r="M14" s="6">
        <v>104</v>
      </c>
      <c r="N14" s="6"/>
      <c r="O14" s="44">
        <v>193</v>
      </c>
      <c r="P14" s="44">
        <v>110</v>
      </c>
      <c r="Q14" s="6">
        <v>182</v>
      </c>
      <c r="R14" s="12">
        <v>110</v>
      </c>
      <c r="T14" s="32">
        <f>AO14</f>
        <v>396</v>
      </c>
      <c r="U14" s="33">
        <f>AX14</f>
        <v>599</v>
      </c>
      <c r="V14" s="41">
        <f>BG14</f>
        <v>324</v>
      </c>
      <c r="W14" s="64">
        <f>SUM(T14:V14)</f>
        <v>1319</v>
      </c>
      <c r="AG14" s="53">
        <f>G14</f>
        <v>0</v>
      </c>
      <c r="AH14" s="53">
        <f>H14</f>
        <v>193</v>
      </c>
      <c r="AI14" s="53">
        <f>I14</f>
        <v>203</v>
      </c>
      <c r="AJ14" s="53">
        <f>N14</f>
        <v>0</v>
      </c>
      <c r="AK14" s="54">
        <f>LARGE(AG14:AJ14,1)</f>
        <v>203</v>
      </c>
      <c r="AL14" s="54">
        <f>LARGE(AG14:AJ14,2)</f>
        <v>193</v>
      </c>
      <c r="AM14" s="54">
        <f>LARGE(AG14:AJ14,3)</f>
        <v>0</v>
      </c>
      <c r="AN14" s="54"/>
      <c r="AO14" s="65">
        <f>SUM(AK14:AN14)</f>
        <v>396</v>
      </c>
      <c r="AP14" s="49">
        <f>J14</f>
        <v>224</v>
      </c>
      <c r="AQ14" s="49">
        <f>L14</f>
        <v>182</v>
      </c>
      <c r="AR14" s="49">
        <f>O14</f>
        <v>193</v>
      </c>
      <c r="AS14" s="49">
        <f>Q14</f>
        <v>182</v>
      </c>
      <c r="AT14" s="50">
        <f>LARGE(AP14:AS14,1)</f>
        <v>224</v>
      </c>
      <c r="AU14" s="50">
        <f>LARGE(AP14:AS14,2)</f>
        <v>193</v>
      </c>
      <c r="AV14" s="50">
        <f>LARGE(AP14:AS14,3)</f>
        <v>182</v>
      </c>
      <c r="AW14" s="50"/>
      <c r="AX14" s="66">
        <f>SUM(AT14:AW14)</f>
        <v>599</v>
      </c>
      <c r="AY14" s="57">
        <f>K14</f>
        <v>0</v>
      </c>
      <c r="AZ14" s="57">
        <f>M14</f>
        <v>104</v>
      </c>
      <c r="BA14" s="57">
        <f>P14</f>
        <v>110</v>
      </c>
      <c r="BB14" s="57">
        <f>R14</f>
        <v>110</v>
      </c>
      <c r="BC14" s="58">
        <f>LARGE(AY14:BB14,1)</f>
        <v>110</v>
      </c>
      <c r="BD14" s="58">
        <f>LARGE(AY14:BB14,2)</f>
        <v>110</v>
      </c>
      <c r="BE14" s="58">
        <f>LARGE(AY14:BB14,3)</f>
        <v>104</v>
      </c>
      <c r="BF14" s="58"/>
      <c r="BG14" s="67">
        <f>SUM(BC14:BF14)</f>
        <v>324</v>
      </c>
      <c r="CC14" s="31">
        <f>W14</f>
        <v>1319</v>
      </c>
    </row>
    <row r="15" spans="1:81" ht="12.75">
      <c r="A15" s="15">
        <v>12</v>
      </c>
      <c r="B15" s="62" t="s">
        <v>40</v>
      </c>
      <c r="C15" s="61" t="s">
        <v>62</v>
      </c>
      <c r="D15" s="59"/>
      <c r="E15" s="60"/>
      <c r="F15" s="59"/>
      <c r="G15" s="10"/>
      <c r="H15" s="10">
        <v>203</v>
      </c>
      <c r="I15" s="10">
        <v>182</v>
      </c>
      <c r="J15" s="6">
        <v>214</v>
      </c>
      <c r="K15" s="6">
        <v>92</v>
      </c>
      <c r="L15" s="6">
        <v>161</v>
      </c>
      <c r="M15" s="6">
        <v>110</v>
      </c>
      <c r="N15" s="6"/>
      <c r="O15" s="44">
        <v>203</v>
      </c>
      <c r="P15" s="44">
        <v>116</v>
      </c>
      <c r="Q15" s="6">
        <v>161</v>
      </c>
      <c r="R15" s="12"/>
      <c r="T15" s="32">
        <f>AO15</f>
        <v>385</v>
      </c>
      <c r="U15" s="33">
        <f>AX15</f>
        <v>578</v>
      </c>
      <c r="V15" s="41">
        <f>BG15</f>
        <v>318</v>
      </c>
      <c r="W15" s="64">
        <f>SUM(T15:V15)</f>
        <v>1281</v>
      </c>
      <c r="AG15" s="53">
        <f>G15</f>
        <v>0</v>
      </c>
      <c r="AH15" s="53">
        <f>H15</f>
        <v>203</v>
      </c>
      <c r="AI15" s="53">
        <f>I15</f>
        <v>182</v>
      </c>
      <c r="AJ15" s="53">
        <f>N15</f>
        <v>0</v>
      </c>
      <c r="AK15" s="54">
        <f>LARGE(AG15:AJ15,1)</f>
        <v>203</v>
      </c>
      <c r="AL15" s="54">
        <f>LARGE(AG15:AJ15,2)</f>
        <v>182</v>
      </c>
      <c r="AM15" s="54">
        <f>LARGE(AG15:AJ15,3)</f>
        <v>0</v>
      </c>
      <c r="AN15" s="54"/>
      <c r="AO15" s="65">
        <f>SUM(AK15:AN15)</f>
        <v>385</v>
      </c>
      <c r="AP15" s="49">
        <f>J15</f>
        <v>214</v>
      </c>
      <c r="AQ15" s="49">
        <f>L15</f>
        <v>161</v>
      </c>
      <c r="AR15" s="49">
        <f>O15</f>
        <v>203</v>
      </c>
      <c r="AS15" s="49">
        <f>Q15</f>
        <v>161</v>
      </c>
      <c r="AT15" s="50">
        <f>LARGE(AP15:AS15,1)</f>
        <v>214</v>
      </c>
      <c r="AU15" s="50">
        <f>LARGE(AP15:AS15,2)</f>
        <v>203</v>
      </c>
      <c r="AV15" s="50">
        <f>LARGE(AP15:AS15,3)</f>
        <v>161</v>
      </c>
      <c r="AW15" s="50"/>
      <c r="AX15" s="66">
        <f>SUM(AT15:AW15)</f>
        <v>578</v>
      </c>
      <c r="AY15" s="57">
        <f>K15</f>
        <v>92</v>
      </c>
      <c r="AZ15" s="57">
        <f>M15</f>
        <v>110</v>
      </c>
      <c r="BA15" s="57">
        <f>P15</f>
        <v>116</v>
      </c>
      <c r="BB15" s="57">
        <f>R15</f>
        <v>0</v>
      </c>
      <c r="BC15" s="58">
        <f>LARGE(AY15:BB15,1)</f>
        <v>116</v>
      </c>
      <c r="BD15" s="58">
        <f>LARGE(AY15:BB15,2)</f>
        <v>110</v>
      </c>
      <c r="BE15" s="58">
        <f>LARGE(AY15:BB15,3)</f>
        <v>92</v>
      </c>
      <c r="BF15" s="58"/>
      <c r="BG15" s="67">
        <f>SUM(BC15:BF15)</f>
        <v>318</v>
      </c>
      <c r="CC15" s="31">
        <f>W15</f>
        <v>1281</v>
      </c>
    </row>
    <row r="16" spans="1:81" ht="12.75">
      <c r="A16" s="15">
        <v>13</v>
      </c>
      <c r="B16" s="62" t="s">
        <v>40</v>
      </c>
      <c r="C16" s="61" t="s">
        <v>57</v>
      </c>
      <c r="D16" s="59"/>
      <c r="E16" s="60"/>
      <c r="F16" s="59"/>
      <c r="G16" s="10"/>
      <c r="H16" s="10"/>
      <c r="I16" s="10"/>
      <c r="J16" s="6">
        <v>266</v>
      </c>
      <c r="K16" s="6">
        <v>140</v>
      </c>
      <c r="L16" s="6">
        <v>235</v>
      </c>
      <c r="M16" s="6">
        <v>140</v>
      </c>
      <c r="N16" s="6"/>
      <c r="O16" s="44">
        <v>245</v>
      </c>
      <c r="P16" s="44">
        <v>128</v>
      </c>
      <c r="Q16" s="6">
        <v>256</v>
      </c>
      <c r="R16" s="12"/>
      <c r="T16" s="32">
        <f>AO16</f>
        <v>0</v>
      </c>
      <c r="U16" s="33">
        <f>AX16</f>
        <v>767</v>
      </c>
      <c r="V16" s="41">
        <f>BG16</f>
        <v>408</v>
      </c>
      <c r="W16" s="64">
        <f>SUM(T16:V16)</f>
        <v>1175</v>
      </c>
      <c r="AG16" s="53">
        <f>G16</f>
        <v>0</v>
      </c>
      <c r="AH16" s="53">
        <f>H16</f>
        <v>0</v>
      </c>
      <c r="AI16" s="53">
        <f>I16</f>
        <v>0</v>
      </c>
      <c r="AJ16" s="53">
        <f>N16</f>
        <v>0</v>
      </c>
      <c r="AK16" s="54">
        <f>LARGE(AG16:AJ16,1)</f>
        <v>0</v>
      </c>
      <c r="AL16" s="54">
        <f>LARGE(AG16:AJ16,2)</f>
        <v>0</v>
      </c>
      <c r="AM16" s="54">
        <f>LARGE(AG16:AJ16,3)</f>
        <v>0</v>
      </c>
      <c r="AN16" s="54"/>
      <c r="AO16" s="65">
        <f>SUM(AK16:AN16)</f>
        <v>0</v>
      </c>
      <c r="AP16" s="49">
        <f>J16</f>
        <v>266</v>
      </c>
      <c r="AQ16" s="49">
        <f>L16</f>
        <v>235</v>
      </c>
      <c r="AR16" s="49">
        <f>O16</f>
        <v>245</v>
      </c>
      <c r="AS16" s="49">
        <f>Q16</f>
        <v>256</v>
      </c>
      <c r="AT16" s="50">
        <f>LARGE(AP16:AS16,1)</f>
        <v>266</v>
      </c>
      <c r="AU16" s="50">
        <f>LARGE(AP16:AS16,2)</f>
        <v>256</v>
      </c>
      <c r="AV16" s="50">
        <f>LARGE(AP16:AS16,3)</f>
        <v>245</v>
      </c>
      <c r="AW16" s="50"/>
      <c r="AX16" s="66">
        <f>SUM(AT16:AW16)</f>
        <v>767</v>
      </c>
      <c r="AY16" s="57">
        <f>K16</f>
        <v>140</v>
      </c>
      <c r="AZ16" s="57">
        <f>M16</f>
        <v>140</v>
      </c>
      <c r="BA16" s="57">
        <f>P16</f>
        <v>128</v>
      </c>
      <c r="BB16" s="57">
        <f>R16</f>
        <v>0</v>
      </c>
      <c r="BC16" s="58">
        <f>LARGE(AY16:BB16,1)</f>
        <v>140</v>
      </c>
      <c r="BD16" s="58">
        <f>LARGE(AY16:BB16,2)</f>
        <v>140</v>
      </c>
      <c r="BE16" s="58">
        <f>LARGE(AY16:BB16,3)</f>
        <v>128</v>
      </c>
      <c r="BF16" s="58"/>
      <c r="BG16" s="67">
        <f>SUM(BC16:BF16)</f>
        <v>408</v>
      </c>
      <c r="CC16" s="31">
        <f>W16</f>
        <v>1175</v>
      </c>
    </row>
    <row r="17" spans="1:81" ht="12.75">
      <c r="A17" s="15">
        <v>14</v>
      </c>
      <c r="B17" s="62" t="s">
        <v>40</v>
      </c>
      <c r="C17" s="61" t="s">
        <v>41</v>
      </c>
      <c r="D17" s="59"/>
      <c r="E17" s="60"/>
      <c r="F17" s="59"/>
      <c r="G17" s="10"/>
      <c r="H17" s="10">
        <v>172</v>
      </c>
      <c r="I17" s="10">
        <v>172</v>
      </c>
      <c r="J17" s="6">
        <v>193</v>
      </c>
      <c r="K17" s="6">
        <v>80</v>
      </c>
      <c r="L17" s="6">
        <v>133</v>
      </c>
      <c r="M17" s="6">
        <v>86</v>
      </c>
      <c r="N17" s="6"/>
      <c r="O17" s="44">
        <v>161</v>
      </c>
      <c r="P17" s="44">
        <v>98</v>
      </c>
      <c r="Q17" s="6">
        <v>140</v>
      </c>
      <c r="R17" s="12">
        <v>86</v>
      </c>
      <c r="T17" s="32">
        <f>AO17</f>
        <v>344</v>
      </c>
      <c r="U17" s="33">
        <f>AX17</f>
        <v>494</v>
      </c>
      <c r="V17" s="41">
        <f>BG17</f>
        <v>270</v>
      </c>
      <c r="W17" s="64">
        <f>SUM(T17:V17)</f>
        <v>1108</v>
      </c>
      <c r="AG17" s="53">
        <f>G17</f>
        <v>0</v>
      </c>
      <c r="AH17" s="53">
        <f>H17</f>
        <v>172</v>
      </c>
      <c r="AI17" s="53">
        <f>I17</f>
        <v>172</v>
      </c>
      <c r="AJ17" s="53">
        <f>N17</f>
        <v>0</v>
      </c>
      <c r="AK17" s="54">
        <f>LARGE(AG17:AJ17,1)</f>
        <v>172</v>
      </c>
      <c r="AL17" s="54">
        <f>LARGE(AG17:AJ17,2)</f>
        <v>172</v>
      </c>
      <c r="AM17" s="54">
        <f>LARGE(AG17:AJ17,3)</f>
        <v>0</v>
      </c>
      <c r="AN17" s="54"/>
      <c r="AO17" s="65">
        <f>SUM(AK17:AN17)</f>
        <v>344</v>
      </c>
      <c r="AP17" s="49">
        <f>J17</f>
        <v>193</v>
      </c>
      <c r="AQ17" s="49">
        <f>L17</f>
        <v>133</v>
      </c>
      <c r="AR17" s="49">
        <f>O17</f>
        <v>161</v>
      </c>
      <c r="AS17" s="49">
        <f>Q17</f>
        <v>140</v>
      </c>
      <c r="AT17" s="50">
        <f>LARGE(AP17:AS17,1)</f>
        <v>193</v>
      </c>
      <c r="AU17" s="50">
        <f>LARGE(AP17:AS17,2)</f>
        <v>161</v>
      </c>
      <c r="AV17" s="50">
        <f>LARGE(AP17:AS17,3)</f>
        <v>140</v>
      </c>
      <c r="AW17" s="50"/>
      <c r="AX17" s="66">
        <f>SUM(AT17:AW17)</f>
        <v>494</v>
      </c>
      <c r="AY17" s="57">
        <f>K17</f>
        <v>80</v>
      </c>
      <c r="AZ17" s="57">
        <f>M17</f>
        <v>86</v>
      </c>
      <c r="BA17" s="57">
        <f>P17</f>
        <v>98</v>
      </c>
      <c r="BB17" s="57">
        <f>R17</f>
        <v>86</v>
      </c>
      <c r="BC17" s="58">
        <f>LARGE(AY17:BB17,1)</f>
        <v>98</v>
      </c>
      <c r="BD17" s="58">
        <f>LARGE(AY17:BB17,2)</f>
        <v>86</v>
      </c>
      <c r="BE17" s="58">
        <f>LARGE(AY17:BB17,3)</f>
        <v>86</v>
      </c>
      <c r="BF17" s="58"/>
      <c r="BG17" s="67">
        <f>SUM(BC17:BF17)</f>
        <v>270</v>
      </c>
      <c r="CC17" s="31">
        <f>W17</f>
        <v>1108</v>
      </c>
    </row>
    <row r="18" spans="1:81" ht="12.75">
      <c r="A18" s="15">
        <v>15</v>
      </c>
      <c r="B18" s="17" t="s">
        <v>12</v>
      </c>
      <c r="C18" s="61" t="s">
        <v>68</v>
      </c>
      <c r="D18" s="59"/>
      <c r="E18" s="60"/>
      <c r="F18" s="59"/>
      <c r="G18" s="10"/>
      <c r="H18" s="10"/>
      <c r="I18" s="10"/>
      <c r="J18" s="6">
        <v>203</v>
      </c>
      <c r="K18" s="6">
        <v>104</v>
      </c>
      <c r="L18" s="6">
        <v>203</v>
      </c>
      <c r="M18" s="6">
        <v>92</v>
      </c>
      <c r="N18" s="6">
        <v>214</v>
      </c>
      <c r="O18" s="44"/>
      <c r="P18" s="44"/>
      <c r="Q18" s="6">
        <v>193</v>
      </c>
      <c r="R18" s="12">
        <v>98</v>
      </c>
      <c r="T18" s="32">
        <f>AO18</f>
        <v>214</v>
      </c>
      <c r="U18" s="33">
        <f>AX18</f>
        <v>599</v>
      </c>
      <c r="V18" s="41">
        <f>BG18</f>
        <v>294</v>
      </c>
      <c r="W18" s="64">
        <f>SUM(T18:V18)</f>
        <v>1107</v>
      </c>
      <c r="AG18" s="53">
        <f>G18</f>
        <v>0</v>
      </c>
      <c r="AH18" s="53">
        <f>H18</f>
        <v>0</v>
      </c>
      <c r="AI18" s="53">
        <f>I18</f>
        <v>0</v>
      </c>
      <c r="AJ18" s="53">
        <f>N18</f>
        <v>214</v>
      </c>
      <c r="AK18" s="54">
        <f>LARGE(AG18:AJ18,1)</f>
        <v>214</v>
      </c>
      <c r="AL18" s="54">
        <f>LARGE(AG18:AJ18,2)</f>
        <v>0</v>
      </c>
      <c r="AM18" s="54">
        <f>LARGE(AG18:AJ18,3)</f>
        <v>0</v>
      </c>
      <c r="AN18" s="54"/>
      <c r="AO18" s="65">
        <f>SUM(AK18:AN18)</f>
        <v>214</v>
      </c>
      <c r="AP18" s="49">
        <f>J18</f>
        <v>203</v>
      </c>
      <c r="AQ18" s="49">
        <f>L18</f>
        <v>203</v>
      </c>
      <c r="AR18" s="49">
        <f>O18</f>
        <v>0</v>
      </c>
      <c r="AS18" s="49">
        <f>Q18</f>
        <v>193</v>
      </c>
      <c r="AT18" s="50">
        <f>LARGE(AP18:AS18,1)</f>
        <v>203</v>
      </c>
      <c r="AU18" s="50">
        <f>LARGE(AP18:AS18,2)</f>
        <v>203</v>
      </c>
      <c r="AV18" s="50">
        <f>LARGE(AP18:AS18,3)</f>
        <v>193</v>
      </c>
      <c r="AW18" s="50"/>
      <c r="AX18" s="66">
        <f>SUM(AT18:AW18)</f>
        <v>599</v>
      </c>
      <c r="AY18" s="57">
        <f>K18</f>
        <v>104</v>
      </c>
      <c r="AZ18" s="57">
        <f>M18</f>
        <v>92</v>
      </c>
      <c r="BA18" s="57">
        <f>P18</f>
        <v>0</v>
      </c>
      <c r="BB18" s="57">
        <f>R18</f>
        <v>98</v>
      </c>
      <c r="BC18" s="58">
        <f>LARGE(AY18:BB18,1)</f>
        <v>104</v>
      </c>
      <c r="BD18" s="58">
        <f>LARGE(AY18:BB18,2)</f>
        <v>98</v>
      </c>
      <c r="BE18" s="58">
        <f>LARGE(AY18:BB18,3)</f>
        <v>92</v>
      </c>
      <c r="BF18" s="58"/>
      <c r="BG18" s="67">
        <f>SUM(BC18:BF18)</f>
        <v>294</v>
      </c>
      <c r="CC18" s="31">
        <f>W18</f>
        <v>1107</v>
      </c>
    </row>
    <row r="19" spans="1:81" ht="12.75">
      <c r="A19" s="15">
        <v>16</v>
      </c>
      <c r="B19" s="100"/>
      <c r="C19" s="61" t="s">
        <v>24</v>
      </c>
      <c r="D19" s="59"/>
      <c r="E19" s="60"/>
      <c r="F19" s="59"/>
      <c r="G19" s="10">
        <v>224</v>
      </c>
      <c r="H19" s="10"/>
      <c r="I19" s="10"/>
      <c r="J19" s="6">
        <v>172</v>
      </c>
      <c r="K19" s="6">
        <v>116</v>
      </c>
      <c r="L19" s="6">
        <v>172</v>
      </c>
      <c r="M19" s="6">
        <v>98</v>
      </c>
      <c r="N19" s="6"/>
      <c r="O19" s="44"/>
      <c r="P19" s="44"/>
      <c r="Q19" s="6">
        <v>224</v>
      </c>
      <c r="R19" s="12">
        <v>92</v>
      </c>
      <c r="T19" s="32">
        <f>AO19</f>
        <v>224</v>
      </c>
      <c r="U19" s="33">
        <f>AX19</f>
        <v>568</v>
      </c>
      <c r="V19" s="41">
        <f>BG19</f>
        <v>306</v>
      </c>
      <c r="W19" s="64">
        <f>SUM(T19:V19)</f>
        <v>1098</v>
      </c>
      <c r="AG19" s="53">
        <f>G19</f>
        <v>224</v>
      </c>
      <c r="AH19" s="53">
        <f>H19</f>
        <v>0</v>
      </c>
      <c r="AI19" s="53">
        <f>I19</f>
        <v>0</v>
      </c>
      <c r="AJ19" s="53">
        <f>N19</f>
        <v>0</v>
      </c>
      <c r="AK19" s="54">
        <f>LARGE(AG19:AJ19,1)</f>
        <v>224</v>
      </c>
      <c r="AL19" s="54">
        <f>LARGE(AG19:AJ19,2)</f>
        <v>0</v>
      </c>
      <c r="AM19" s="54">
        <f>LARGE(AG19:AJ19,3)</f>
        <v>0</v>
      </c>
      <c r="AN19" s="54"/>
      <c r="AO19" s="65">
        <f>SUM(AK19:AN19)</f>
        <v>224</v>
      </c>
      <c r="AP19" s="49">
        <f>J19</f>
        <v>172</v>
      </c>
      <c r="AQ19" s="49">
        <f>L19</f>
        <v>172</v>
      </c>
      <c r="AR19" s="49">
        <f>O19</f>
        <v>0</v>
      </c>
      <c r="AS19" s="49">
        <f>Q19</f>
        <v>224</v>
      </c>
      <c r="AT19" s="50">
        <f>LARGE(AP19:AS19,1)</f>
        <v>224</v>
      </c>
      <c r="AU19" s="50">
        <f>LARGE(AP19:AS19,2)</f>
        <v>172</v>
      </c>
      <c r="AV19" s="50">
        <f>LARGE(AP19:AS19,3)</f>
        <v>172</v>
      </c>
      <c r="AW19" s="50"/>
      <c r="AX19" s="66">
        <f>SUM(AT19:AW19)</f>
        <v>568</v>
      </c>
      <c r="AY19" s="57">
        <f>K19</f>
        <v>116</v>
      </c>
      <c r="AZ19" s="57">
        <f>M19</f>
        <v>98</v>
      </c>
      <c r="BA19" s="57">
        <f>P19</f>
        <v>0</v>
      </c>
      <c r="BB19" s="57">
        <f>R19</f>
        <v>92</v>
      </c>
      <c r="BC19" s="58">
        <f>LARGE(AY19:BB19,1)</f>
        <v>116</v>
      </c>
      <c r="BD19" s="58">
        <f>LARGE(AY19:BB19,2)</f>
        <v>98</v>
      </c>
      <c r="BE19" s="58">
        <f>LARGE(AY19:BB19,3)</f>
        <v>92</v>
      </c>
      <c r="BF19" s="58"/>
      <c r="BG19" s="67">
        <f>SUM(BC19:BF19)</f>
        <v>306</v>
      </c>
      <c r="CC19" s="31">
        <f>W19</f>
        <v>1098</v>
      </c>
    </row>
    <row r="20" spans="1:81" ht="12.75">
      <c r="A20" s="15">
        <v>17</v>
      </c>
      <c r="B20" s="98" t="s">
        <v>11</v>
      </c>
      <c r="C20" s="61" t="s">
        <v>71</v>
      </c>
      <c r="D20" s="59"/>
      <c r="E20" s="60"/>
      <c r="F20" s="59"/>
      <c r="G20" s="10"/>
      <c r="H20" s="10"/>
      <c r="I20" s="10"/>
      <c r="J20" s="6">
        <v>133</v>
      </c>
      <c r="K20" s="6">
        <v>98</v>
      </c>
      <c r="L20" s="6"/>
      <c r="M20" s="6"/>
      <c r="N20" s="6">
        <v>203</v>
      </c>
      <c r="O20" s="44">
        <v>172</v>
      </c>
      <c r="P20" s="44"/>
      <c r="Q20" s="6">
        <v>235</v>
      </c>
      <c r="R20" s="12">
        <v>152</v>
      </c>
      <c r="T20" s="32">
        <f>AO20</f>
        <v>203</v>
      </c>
      <c r="U20" s="33">
        <f>AX20</f>
        <v>540</v>
      </c>
      <c r="V20" s="41">
        <f>BG20</f>
        <v>250</v>
      </c>
      <c r="W20" s="64">
        <f>SUM(T20:V20)</f>
        <v>993</v>
      </c>
      <c r="AG20" s="53">
        <f>G20</f>
        <v>0</v>
      </c>
      <c r="AH20" s="53">
        <f>H20</f>
        <v>0</v>
      </c>
      <c r="AI20" s="53">
        <f>I20</f>
        <v>0</v>
      </c>
      <c r="AJ20" s="53">
        <f>N20</f>
        <v>203</v>
      </c>
      <c r="AK20" s="54">
        <f>LARGE(AG20:AJ20,1)</f>
        <v>203</v>
      </c>
      <c r="AL20" s="54">
        <f>LARGE(AG20:AJ20,2)</f>
        <v>0</v>
      </c>
      <c r="AM20" s="54">
        <f>LARGE(AG20:AJ20,3)</f>
        <v>0</v>
      </c>
      <c r="AN20" s="54"/>
      <c r="AO20" s="65">
        <f>SUM(AK20:AN20)</f>
        <v>203</v>
      </c>
      <c r="AP20" s="49">
        <f>J20</f>
        <v>133</v>
      </c>
      <c r="AQ20" s="49">
        <f>L20</f>
        <v>0</v>
      </c>
      <c r="AR20" s="49">
        <f>O20</f>
        <v>172</v>
      </c>
      <c r="AS20" s="49">
        <f>Q20</f>
        <v>235</v>
      </c>
      <c r="AT20" s="50">
        <f>LARGE(AP20:AS20,1)</f>
        <v>235</v>
      </c>
      <c r="AU20" s="50">
        <f>LARGE(AP20:AS20,2)</f>
        <v>172</v>
      </c>
      <c r="AV20" s="50">
        <f>LARGE(AP20:AS20,3)</f>
        <v>133</v>
      </c>
      <c r="AW20" s="50"/>
      <c r="AX20" s="66">
        <f>SUM(AT20:AW20)</f>
        <v>540</v>
      </c>
      <c r="AY20" s="57">
        <f>K20</f>
        <v>98</v>
      </c>
      <c r="AZ20" s="57">
        <f>M20</f>
        <v>0</v>
      </c>
      <c r="BA20" s="57">
        <f>P20</f>
        <v>0</v>
      </c>
      <c r="BB20" s="57">
        <f>R20</f>
        <v>152</v>
      </c>
      <c r="BC20" s="58">
        <f>LARGE(AY20:BB20,1)</f>
        <v>152</v>
      </c>
      <c r="BD20" s="58">
        <f>LARGE(AY20:BB20,2)</f>
        <v>98</v>
      </c>
      <c r="BE20" s="58">
        <f>LARGE(AY20:BB20,3)</f>
        <v>0</v>
      </c>
      <c r="BF20" s="58"/>
      <c r="BG20" s="67">
        <f>SUM(BC20:BF20)</f>
        <v>250</v>
      </c>
      <c r="CC20" s="31">
        <f>W20</f>
        <v>993</v>
      </c>
    </row>
    <row r="21" spans="1:81" ht="12.75">
      <c r="A21" s="15">
        <v>18</v>
      </c>
      <c r="B21" s="62" t="s">
        <v>40</v>
      </c>
      <c r="C21" s="61" t="s">
        <v>61</v>
      </c>
      <c r="D21" s="59"/>
      <c r="E21" s="60"/>
      <c r="F21" s="59"/>
      <c r="G21" s="10"/>
      <c r="H21" s="10"/>
      <c r="I21" s="10"/>
      <c r="J21" s="6">
        <v>140</v>
      </c>
      <c r="K21" s="6"/>
      <c r="L21" s="6">
        <v>266</v>
      </c>
      <c r="M21" s="6"/>
      <c r="N21" s="6"/>
      <c r="O21" s="44">
        <v>266</v>
      </c>
      <c r="P21" s="44"/>
      <c r="Q21" s="6">
        <v>301</v>
      </c>
      <c r="R21" s="12">
        <v>72</v>
      </c>
      <c r="T21" s="32">
        <f>AO21</f>
        <v>0</v>
      </c>
      <c r="U21" s="33">
        <f>AX21</f>
        <v>833</v>
      </c>
      <c r="V21" s="41">
        <f>BG21</f>
        <v>72</v>
      </c>
      <c r="W21" s="64">
        <f>SUM(T21:V21)</f>
        <v>905</v>
      </c>
      <c r="AG21" s="53">
        <f>G21</f>
        <v>0</v>
      </c>
      <c r="AH21" s="53">
        <f>H21</f>
        <v>0</v>
      </c>
      <c r="AI21" s="53">
        <f>I21</f>
        <v>0</v>
      </c>
      <c r="AJ21" s="53">
        <f>N21</f>
        <v>0</v>
      </c>
      <c r="AK21" s="54">
        <f>LARGE(AG21:AJ21,1)</f>
        <v>0</v>
      </c>
      <c r="AL21" s="54">
        <f>LARGE(AG21:AJ21,2)</f>
        <v>0</v>
      </c>
      <c r="AM21" s="54">
        <f>LARGE(AG21:AJ21,3)</f>
        <v>0</v>
      </c>
      <c r="AN21" s="54"/>
      <c r="AO21" s="65">
        <f>SUM(AK21:AN21)</f>
        <v>0</v>
      </c>
      <c r="AP21" s="49">
        <f>J21</f>
        <v>140</v>
      </c>
      <c r="AQ21" s="49">
        <f>L21</f>
        <v>266</v>
      </c>
      <c r="AR21" s="49">
        <f>O21</f>
        <v>266</v>
      </c>
      <c r="AS21" s="49">
        <f>Q21</f>
        <v>301</v>
      </c>
      <c r="AT21" s="50">
        <f>LARGE(AP21:AS21,1)</f>
        <v>301</v>
      </c>
      <c r="AU21" s="50">
        <f>LARGE(AP21:AS21,2)</f>
        <v>266</v>
      </c>
      <c r="AV21" s="50">
        <f>LARGE(AP21:AS21,3)</f>
        <v>266</v>
      </c>
      <c r="AW21" s="50"/>
      <c r="AX21" s="66">
        <f>SUM(AT21:AW21)</f>
        <v>833</v>
      </c>
      <c r="AY21" s="57">
        <f>K21</f>
        <v>0</v>
      </c>
      <c r="AZ21" s="57">
        <f>M21</f>
        <v>0</v>
      </c>
      <c r="BA21" s="57">
        <f>P21</f>
        <v>0</v>
      </c>
      <c r="BB21" s="57">
        <f>R21</f>
        <v>72</v>
      </c>
      <c r="BC21" s="58">
        <f>LARGE(AY21:BB21,1)</f>
        <v>72</v>
      </c>
      <c r="BD21" s="58">
        <f>LARGE(AY21:BB21,2)</f>
        <v>0</v>
      </c>
      <c r="BE21" s="58">
        <f>LARGE(AY21:BB21,3)</f>
        <v>0</v>
      </c>
      <c r="BF21" s="58"/>
      <c r="BG21" s="67">
        <f>SUM(BC21:BF21)</f>
        <v>72</v>
      </c>
      <c r="CC21" s="31">
        <f>W21</f>
        <v>905</v>
      </c>
    </row>
    <row r="22" spans="1:81" ht="12.75">
      <c r="A22" s="15">
        <v>19</v>
      </c>
      <c r="B22" s="98" t="s">
        <v>11</v>
      </c>
      <c r="C22" s="61" t="s">
        <v>55</v>
      </c>
      <c r="D22" s="59"/>
      <c r="E22" s="60"/>
      <c r="F22" s="59"/>
      <c r="G22" s="10"/>
      <c r="H22" s="10">
        <v>161</v>
      </c>
      <c r="I22" s="10">
        <v>161</v>
      </c>
      <c r="J22" s="6">
        <v>112</v>
      </c>
      <c r="K22" s="6">
        <v>76</v>
      </c>
      <c r="L22" s="6"/>
      <c r="M22" s="6"/>
      <c r="N22" s="6"/>
      <c r="O22" s="44"/>
      <c r="P22" s="44"/>
      <c r="Q22" s="6">
        <v>133</v>
      </c>
      <c r="R22" s="12">
        <v>80</v>
      </c>
      <c r="T22" s="32">
        <f>AO22</f>
        <v>322</v>
      </c>
      <c r="U22" s="33">
        <f>AX22</f>
        <v>245</v>
      </c>
      <c r="V22" s="41">
        <f>BG22</f>
        <v>156</v>
      </c>
      <c r="W22" s="64">
        <f>SUM(T22:V22)</f>
        <v>723</v>
      </c>
      <c r="AG22" s="53">
        <f>G22</f>
        <v>0</v>
      </c>
      <c r="AH22" s="53">
        <f>H22</f>
        <v>161</v>
      </c>
      <c r="AI22" s="53">
        <f>I22</f>
        <v>161</v>
      </c>
      <c r="AJ22" s="53">
        <f>N22</f>
        <v>0</v>
      </c>
      <c r="AK22" s="54">
        <f>LARGE(AG22:AJ22,1)</f>
        <v>161</v>
      </c>
      <c r="AL22" s="54">
        <f>LARGE(AG22:AJ22,2)</f>
        <v>161</v>
      </c>
      <c r="AM22" s="54">
        <f>LARGE(AG22:AJ22,3)</f>
        <v>0</v>
      </c>
      <c r="AN22" s="54"/>
      <c r="AO22" s="65">
        <f>SUM(AK22:AN22)</f>
        <v>322</v>
      </c>
      <c r="AP22" s="49">
        <f>J22</f>
        <v>112</v>
      </c>
      <c r="AQ22" s="49">
        <f>L22</f>
        <v>0</v>
      </c>
      <c r="AR22" s="49">
        <f>O22</f>
        <v>0</v>
      </c>
      <c r="AS22" s="49">
        <f>Q22</f>
        <v>133</v>
      </c>
      <c r="AT22" s="50">
        <f>LARGE(AP22:AS22,1)</f>
        <v>133</v>
      </c>
      <c r="AU22" s="50">
        <f>LARGE(AP22:AS22,2)</f>
        <v>112</v>
      </c>
      <c r="AV22" s="50">
        <f>LARGE(AP22:AS22,3)</f>
        <v>0</v>
      </c>
      <c r="AW22" s="50"/>
      <c r="AX22" s="66">
        <f>SUM(AT22:AW22)</f>
        <v>245</v>
      </c>
      <c r="AY22" s="57">
        <f>K22</f>
        <v>76</v>
      </c>
      <c r="AZ22" s="57">
        <f>M22</f>
        <v>0</v>
      </c>
      <c r="BA22" s="57">
        <f>P22</f>
        <v>0</v>
      </c>
      <c r="BB22" s="57">
        <f>R22</f>
        <v>80</v>
      </c>
      <c r="BC22" s="58">
        <f>LARGE(AY22:BB22,1)</f>
        <v>80</v>
      </c>
      <c r="BD22" s="58">
        <f>LARGE(AY22:BB22,2)</f>
        <v>76</v>
      </c>
      <c r="BE22" s="58">
        <f>LARGE(AY22:BB22,3)</f>
        <v>0</v>
      </c>
      <c r="BF22" s="58"/>
      <c r="BG22" s="67">
        <f>SUM(BC22:BF22)</f>
        <v>156</v>
      </c>
      <c r="CC22" s="31">
        <f>W22</f>
        <v>723</v>
      </c>
    </row>
    <row r="23" spans="1:81" ht="12.75">
      <c r="A23" s="15">
        <v>20</v>
      </c>
      <c r="B23" s="17" t="s">
        <v>12</v>
      </c>
      <c r="C23" s="61" t="s">
        <v>64</v>
      </c>
      <c r="D23" s="59"/>
      <c r="E23" s="60"/>
      <c r="F23" s="59"/>
      <c r="G23" s="10"/>
      <c r="H23" s="10"/>
      <c r="I23" s="10"/>
      <c r="J23" s="6">
        <v>182</v>
      </c>
      <c r="K23" s="6">
        <v>134</v>
      </c>
      <c r="L23" s="6">
        <v>193</v>
      </c>
      <c r="M23" s="6">
        <v>122</v>
      </c>
      <c r="N23" s="6"/>
      <c r="O23" s="44"/>
      <c r="P23" s="44"/>
      <c r="Q23" s="6"/>
      <c r="R23" s="12"/>
      <c r="T23" s="32">
        <f>AO23</f>
        <v>0</v>
      </c>
      <c r="U23" s="33">
        <f>AX23</f>
        <v>375</v>
      </c>
      <c r="V23" s="41">
        <f>BG23</f>
        <v>256</v>
      </c>
      <c r="W23" s="64">
        <f>SUM(T23:V23)</f>
        <v>631</v>
      </c>
      <c r="AG23" s="53">
        <f>G23</f>
        <v>0</v>
      </c>
      <c r="AH23" s="53">
        <f>H23</f>
        <v>0</v>
      </c>
      <c r="AI23" s="53">
        <f>I23</f>
        <v>0</v>
      </c>
      <c r="AJ23" s="53">
        <f>N23</f>
        <v>0</v>
      </c>
      <c r="AK23" s="54">
        <f>LARGE(AG23:AJ23,1)</f>
        <v>0</v>
      </c>
      <c r="AL23" s="54">
        <f>LARGE(AG23:AJ23,2)</f>
        <v>0</v>
      </c>
      <c r="AM23" s="54">
        <f>LARGE(AG23:AJ23,3)</f>
        <v>0</v>
      </c>
      <c r="AN23" s="54"/>
      <c r="AO23" s="65">
        <f>SUM(AK23:AN23)</f>
        <v>0</v>
      </c>
      <c r="AP23" s="49">
        <f>J23</f>
        <v>182</v>
      </c>
      <c r="AQ23" s="49">
        <f>L23</f>
        <v>193</v>
      </c>
      <c r="AR23" s="49">
        <f>O23</f>
        <v>0</v>
      </c>
      <c r="AS23" s="49">
        <f>Q23</f>
        <v>0</v>
      </c>
      <c r="AT23" s="50">
        <f>LARGE(AP23:AS23,1)</f>
        <v>193</v>
      </c>
      <c r="AU23" s="50">
        <f>LARGE(AP23:AS23,2)</f>
        <v>182</v>
      </c>
      <c r="AV23" s="50">
        <f>LARGE(AP23:AS23,3)</f>
        <v>0</v>
      </c>
      <c r="AW23" s="50"/>
      <c r="AX23" s="66">
        <f>SUM(AT23:AW23)</f>
        <v>375</v>
      </c>
      <c r="AY23" s="57">
        <f>K23</f>
        <v>134</v>
      </c>
      <c r="AZ23" s="57">
        <f>M23</f>
        <v>122</v>
      </c>
      <c r="BA23" s="57">
        <f>P23</f>
        <v>0</v>
      </c>
      <c r="BB23" s="57">
        <f>R23</f>
        <v>0</v>
      </c>
      <c r="BC23" s="58">
        <f>LARGE(AY23:BB23,1)</f>
        <v>134</v>
      </c>
      <c r="BD23" s="58">
        <f>LARGE(AY23:BB23,2)</f>
        <v>122</v>
      </c>
      <c r="BE23" s="58">
        <f>LARGE(AY23:BB23,3)</f>
        <v>0</v>
      </c>
      <c r="BF23" s="58"/>
      <c r="BG23" s="67">
        <f>SUM(BC23:BF23)</f>
        <v>256</v>
      </c>
      <c r="CC23" s="31">
        <f>W23</f>
        <v>631</v>
      </c>
    </row>
    <row r="24" spans="1:81" ht="12.75">
      <c r="A24" s="15">
        <v>21</v>
      </c>
      <c r="B24" s="62" t="s">
        <v>40</v>
      </c>
      <c r="C24" s="61" t="s">
        <v>29</v>
      </c>
      <c r="D24" s="59"/>
      <c r="E24" s="60"/>
      <c r="F24" s="59"/>
      <c r="G24" s="10"/>
      <c r="H24" s="10">
        <v>182</v>
      </c>
      <c r="I24" s="10">
        <v>151</v>
      </c>
      <c r="J24" s="6">
        <v>119</v>
      </c>
      <c r="K24" s="6">
        <v>86</v>
      </c>
      <c r="L24" s="6"/>
      <c r="M24" s="6"/>
      <c r="N24" s="6"/>
      <c r="O24" s="44"/>
      <c r="P24" s="44"/>
      <c r="Q24" s="6"/>
      <c r="R24" s="12"/>
      <c r="T24" s="32">
        <f>AO24</f>
        <v>333</v>
      </c>
      <c r="U24" s="33">
        <f>AX24</f>
        <v>119</v>
      </c>
      <c r="V24" s="41">
        <f>BG24</f>
        <v>86</v>
      </c>
      <c r="W24" s="64">
        <f>SUM(T24:V24)</f>
        <v>538</v>
      </c>
      <c r="AG24" s="53">
        <f>G24</f>
        <v>0</v>
      </c>
      <c r="AH24" s="53">
        <f>H24</f>
        <v>182</v>
      </c>
      <c r="AI24" s="53">
        <f>I24</f>
        <v>151</v>
      </c>
      <c r="AJ24" s="53">
        <f>N24</f>
        <v>0</v>
      </c>
      <c r="AK24" s="54">
        <f>LARGE(AG24:AJ24,1)</f>
        <v>182</v>
      </c>
      <c r="AL24" s="54">
        <f>LARGE(AG24:AJ24,2)</f>
        <v>151</v>
      </c>
      <c r="AM24" s="54">
        <f>LARGE(AG24:AJ24,3)</f>
        <v>0</v>
      </c>
      <c r="AN24" s="54"/>
      <c r="AO24" s="65">
        <f>SUM(AK24:AN24)</f>
        <v>333</v>
      </c>
      <c r="AP24" s="49">
        <f>J24</f>
        <v>119</v>
      </c>
      <c r="AQ24" s="49">
        <f>L24</f>
        <v>0</v>
      </c>
      <c r="AR24" s="49">
        <f>O24</f>
        <v>0</v>
      </c>
      <c r="AS24" s="49">
        <f>Q24</f>
        <v>0</v>
      </c>
      <c r="AT24" s="50">
        <f>LARGE(AP24:AS24,1)</f>
        <v>119</v>
      </c>
      <c r="AU24" s="50">
        <f>LARGE(AP24:AS24,2)</f>
        <v>0</v>
      </c>
      <c r="AV24" s="50">
        <f>LARGE(AP24:AS24,3)</f>
        <v>0</v>
      </c>
      <c r="AW24" s="50"/>
      <c r="AX24" s="66">
        <f>SUM(AT24:AW24)</f>
        <v>119</v>
      </c>
      <c r="AY24" s="57">
        <f>K24</f>
        <v>86</v>
      </c>
      <c r="AZ24" s="57">
        <f>M24</f>
        <v>0</v>
      </c>
      <c r="BA24" s="57">
        <f>P24</f>
        <v>0</v>
      </c>
      <c r="BB24" s="57">
        <f>R24</f>
        <v>0</v>
      </c>
      <c r="BC24" s="58">
        <f>LARGE(AY24:BB24,1)</f>
        <v>86</v>
      </c>
      <c r="BD24" s="58">
        <f>LARGE(AY24:BB24,2)</f>
        <v>0</v>
      </c>
      <c r="BE24" s="58">
        <f>LARGE(AY24:BB24,3)</f>
        <v>0</v>
      </c>
      <c r="BF24" s="58"/>
      <c r="BG24" s="67">
        <f>SUM(BC24:BF24)</f>
        <v>86</v>
      </c>
      <c r="CC24" s="31">
        <f>W24</f>
        <v>538</v>
      </c>
    </row>
    <row r="25" spans="1:81" ht="12.75">
      <c r="A25" s="15">
        <v>22</v>
      </c>
      <c r="B25" s="17" t="s">
        <v>12</v>
      </c>
      <c r="C25" s="61" t="s">
        <v>48</v>
      </c>
      <c r="D25" s="59"/>
      <c r="E25" s="60"/>
      <c r="F25" s="59"/>
      <c r="G25" s="10"/>
      <c r="H25" s="10">
        <v>256</v>
      </c>
      <c r="I25" s="10">
        <v>256</v>
      </c>
      <c r="J25" s="6"/>
      <c r="K25" s="6"/>
      <c r="L25" s="6"/>
      <c r="M25" s="6"/>
      <c r="N25" s="6"/>
      <c r="O25" s="44"/>
      <c r="P25" s="44"/>
      <c r="Q25" s="6"/>
      <c r="R25" s="12"/>
      <c r="T25" s="32">
        <f>AO25</f>
        <v>512</v>
      </c>
      <c r="U25" s="33">
        <f>AX25</f>
        <v>0</v>
      </c>
      <c r="V25" s="41">
        <f>BG25</f>
        <v>0</v>
      </c>
      <c r="W25" s="64">
        <f>SUM(T25:V25)</f>
        <v>512</v>
      </c>
      <c r="AG25" s="53">
        <f>G25</f>
        <v>0</v>
      </c>
      <c r="AH25" s="53">
        <f>H25</f>
        <v>256</v>
      </c>
      <c r="AI25" s="53">
        <f>I25</f>
        <v>256</v>
      </c>
      <c r="AJ25" s="53">
        <f>N25</f>
        <v>0</v>
      </c>
      <c r="AK25" s="54">
        <f>LARGE(AG25:AJ25,1)</f>
        <v>256</v>
      </c>
      <c r="AL25" s="54">
        <f>LARGE(AG25:AJ25,2)</f>
        <v>256</v>
      </c>
      <c r="AM25" s="54">
        <f>LARGE(AG25:AJ25,3)</f>
        <v>0</v>
      </c>
      <c r="AN25" s="54"/>
      <c r="AO25" s="65">
        <f>SUM(AK25:AN25)</f>
        <v>512</v>
      </c>
      <c r="AP25" s="49">
        <f>J25</f>
        <v>0</v>
      </c>
      <c r="AQ25" s="49">
        <f>L25</f>
        <v>0</v>
      </c>
      <c r="AR25" s="49">
        <f>O25</f>
        <v>0</v>
      </c>
      <c r="AS25" s="49">
        <f>Q25</f>
        <v>0</v>
      </c>
      <c r="AT25" s="50">
        <f>LARGE(AP25:AS25,1)</f>
        <v>0</v>
      </c>
      <c r="AU25" s="50">
        <f>LARGE(AP25:AS25,2)</f>
        <v>0</v>
      </c>
      <c r="AV25" s="50">
        <f>LARGE(AP25:AS25,3)</f>
        <v>0</v>
      </c>
      <c r="AW25" s="50"/>
      <c r="AX25" s="66">
        <f>SUM(AT25:AW25)</f>
        <v>0</v>
      </c>
      <c r="AY25" s="57">
        <f>K25</f>
        <v>0</v>
      </c>
      <c r="AZ25" s="57">
        <f>M25</f>
        <v>0</v>
      </c>
      <c r="BA25" s="57">
        <f>P25</f>
        <v>0</v>
      </c>
      <c r="BB25" s="57">
        <f>R25</f>
        <v>0</v>
      </c>
      <c r="BC25" s="58">
        <f>LARGE(AY25:BB25,1)</f>
        <v>0</v>
      </c>
      <c r="BD25" s="58">
        <f>LARGE(AY25:BB25,2)</f>
        <v>0</v>
      </c>
      <c r="BE25" s="58">
        <f>LARGE(AY25:BB25,3)</f>
        <v>0</v>
      </c>
      <c r="BF25" s="58"/>
      <c r="BG25" s="67">
        <f>SUM(BC25:BF25)</f>
        <v>0</v>
      </c>
      <c r="CC25" s="31">
        <f>W25</f>
        <v>512</v>
      </c>
    </row>
    <row r="26" spans="1:81" ht="12.75">
      <c r="A26" s="15">
        <v>23</v>
      </c>
      <c r="B26" s="100"/>
      <c r="C26" s="61" t="s">
        <v>42</v>
      </c>
      <c r="D26" s="59"/>
      <c r="E26" s="60"/>
      <c r="F26" s="59"/>
      <c r="G26" s="10"/>
      <c r="H26" s="10"/>
      <c r="I26" s="63"/>
      <c r="J26" s="6"/>
      <c r="K26" s="6"/>
      <c r="L26" s="6">
        <v>140</v>
      </c>
      <c r="M26" s="6">
        <v>80</v>
      </c>
      <c r="N26" s="6"/>
      <c r="O26" s="44">
        <v>151</v>
      </c>
      <c r="P26" s="44">
        <v>104</v>
      </c>
      <c r="Q26" s="6"/>
      <c r="R26" s="12"/>
      <c r="T26" s="32">
        <f>AO26</f>
        <v>0</v>
      </c>
      <c r="U26" s="33">
        <f>AX26</f>
        <v>291</v>
      </c>
      <c r="V26" s="41">
        <f>BG26</f>
        <v>184</v>
      </c>
      <c r="W26" s="64">
        <f>SUM(T26:V26)</f>
        <v>475</v>
      </c>
      <c r="AG26" s="53">
        <f>G26</f>
        <v>0</v>
      </c>
      <c r="AH26" s="53">
        <f>H26</f>
        <v>0</v>
      </c>
      <c r="AI26" s="53">
        <f>I26</f>
        <v>0</v>
      </c>
      <c r="AJ26" s="53">
        <f>N26</f>
        <v>0</v>
      </c>
      <c r="AK26" s="54">
        <f>LARGE(AG26:AJ26,1)</f>
        <v>0</v>
      </c>
      <c r="AL26" s="54">
        <f>LARGE(AG26:AJ26,2)</f>
        <v>0</v>
      </c>
      <c r="AM26" s="54">
        <f>LARGE(AG26:AJ26,3)</f>
        <v>0</v>
      </c>
      <c r="AN26" s="54"/>
      <c r="AO26" s="65">
        <f>SUM(AK26:AN26)</f>
        <v>0</v>
      </c>
      <c r="AP26" s="49">
        <f>J26</f>
        <v>0</v>
      </c>
      <c r="AQ26" s="49">
        <f>L26</f>
        <v>140</v>
      </c>
      <c r="AR26" s="49">
        <f>O26</f>
        <v>151</v>
      </c>
      <c r="AS26" s="49">
        <f>Q26</f>
        <v>0</v>
      </c>
      <c r="AT26" s="50">
        <f>LARGE(AP26:AS26,1)</f>
        <v>151</v>
      </c>
      <c r="AU26" s="50">
        <f>LARGE(AP26:AS26,2)</f>
        <v>140</v>
      </c>
      <c r="AV26" s="50">
        <f>LARGE(AP26:AS26,3)</f>
        <v>0</v>
      </c>
      <c r="AW26" s="50"/>
      <c r="AX26" s="66">
        <f>SUM(AT26:AW26)</f>
        <v>291</v>
      </c>
      <c r="AY26" s="57">
        <f>K26</f>
        <v>0</v>
      </c>
      <c r="AZ26" s="57">
        <f>M26</f>
        <v>80</v>
      </c>
      <c r="BA26" s="57">
        <f>P26</f>
        <v>104</v>
      </c>
      <c r="BB26" s="57">
        <f>R26</f>
        <v>0</v>
      </c>
      <c r="BC26" s="58">
        <f>LARGE(AY26:BB26,1)</f>
        <v>104</v>
      </c>
      <c r="BD26" s="58">
        <f>LARGE(AY26:BB26,2)</f>
        <v>80</v>
      </c>
      <c r="BE26" s="58">
        <f>LARGE(AY26:BB26,3)</f>
        <v>0</v>
      </c>
      <c r="BF26" s="58"/>
      <c r="BG26" s="67">
        <f>SUM(BC26:BF26)</f>
        <v>184</v>
      </c>
      <c r="CC26" s="31">
        <f>W26</f>
        <v>475</v>
      </c>
    </row>
    <row r="27" spans="1:81" ht="12.75">
      <c r="A27" s="15">
        <v>24</v>
      </c>
      <c r="B27" s="17" t="s">
        <v>12</v>
      </c>
      <c r="C27" s="61" t="s">
        <v>102</v>
      </c>
      <c r="D27" s="59"/>
      <c r="E27" s="60"/>
      <c r="F27" s="59"/>
      <c r="G27" s="10"/>
      <c r="H27" s="10"/>
      <c r="I27" s="10"/>
      <c r="J27" s="6"/>
      <c r="K27" s="6"/>
      <c r="L27" s="6"/>
      <c r="M27" s="6"/>
      <c r="N27" s="6"/>
      <c r="O27" s="44"/>
      <c r="P27" s="44"/>
      <c r="Q27" s="6">
        <v>245</v>
      </c>
      <c r="R27" s="12">
        <v>164</v>
      </c>
      <c r="T27" s="32">
        <f>AO27</f>
        <v>0</v>
      </c>
      <c r="U27" s="33">
        <f>AX27</f>
        <v>245</v>
      </c>
      <c r="V27" s="41">
        <f>BG27</f>
        <v>164</v>
      </c>
      <c r="W27" s="64">
        <f>SUM(T27:V27)</f>
        <v>409</v>
      </c>
      <c r="AG27" s="53">
        <f>G27</f>
        <v>0</v>
      </c>
      <c r="AH27" s="53">
        <f>H27</f>
        <v>0</v>
      </c>
      <c r="AI27" s="53">
        <f>I27</f>
        <v>0</v>
      </c>
      <c r="AJ27" s="53">
        <f>N27</f>
        <v>0</v>
      </c>
      <c r="AK27" s="54">
        <f>LARGE(AG27:AJ27,1)</f>
        <v>0</v>
      </c>
      <c r="AL27" s="54">
        <f>LARGE(AG27:AJ27,2)</f>
        <v>0</v>
      </c>
      <c r="AM27" s="54">
        <f>LARGE(AG27:AJ27,3)</f>
        <v>0</v>
      </c>
      <c r="AN27" s="54"/>
      <c r="AO27" s="65">
        <f>SUM(AK27:AN27)</f>
        <v>0</v>
      </c>
      <c r="AP27" s="49">
        <f>J27</f>
        <v>0</v>
      </c>
      <c r="AQ27" s="49">
        <f>L27</f>
        <v>0</v>
      </c>
      <c r="AR27" s="49">
        <f>O27</f>
        <v>0</v>
      </c>
      <c r="AS27" s="49">
        <f>Q27</f>
        <v>245</v>
      </c>
      <c r="AT27" s="50">
        <f>LARGE(AP27:AS27,1)</f>
        <v>245</v>
      </c>
      <c r="AU27" s="50">
        <f>LARGE(AP27:AS27,2)</f>
        <v>0</v>
      </c>
      <c r="AV27" s="50">
        <f>LARGE(AP27:AS27,3)</f>
        <v>0</v>
      </c>
      <c r="AW27" s="50"/>
      <c r="AX27" s="66">
        <f>SUM(AT27:AW27)</f>
        <v>245</v>
      </c>
      <c r="AY27" s="57">
        <f>K27</f>
        <v>0</v>
      </c>
      <c r="AZ27" s="57">
        <f>M27</f>
        <v>0</v>
      </c>
      <c r="BA27" s="57">
        <f>P27</f>
        <v>0</v>
      </c>
      <c r="BB27" s="57">
        <f>R27</f>
        <v>164</v>
      </c>
      <c r="BC27" s="58">
        <f>LARGE(AY27:BB27,1)</f>
        <v>164</v>
      </c>
      <c r="BD27" s="58">
        <f>LARGE(AY27:BB27,2)</f>
        <v>0</v>
      </c>
      <c r="BE27" s="58">
        <f>LARGE(AY27:BB27,3)</f>
        <v>0</v>
      </c>
      <c r="BF27" s="58"/>
      <c r="BG27" s="67">
        <f>SUM(BC27:BF27)</f>
        <v>164</v>
      </c>
      <c r="CC27" s="31">
        <f>W27</f>
        <v>409</v>
      </c>
    </row>
    <row r="28" spans="1:81" ht="12.75">
      <c r="A28" s="15">
        <v>25</v>
      </c>
      <c r="B28" s="17"/>
      <c r="C28" s="61" t="s">
        <v>88</v>
      </c>
      <c r="D28" s="59"/>
      <c r="E28" s="60"/>
      <c r="F28" s="59"/>
      <c r="G28" s="10">
        <v>214</v>
      </c>
      <c r="H28" s="10"/>
      <c r="I28" s="10">
        <v>140</v>
      </c>
      <c r="J28" s="6"/>
      <c r="K28" s="6"/>
      <c r="L28" s="6"/>
      <c r="M28" s="6"/>
      <c r="N28" s="6"/>
      <c r="O28" s="44"/>
      <c r="P28" s="44"/>
      <c r="Q28" s="6"/>
      <c r="R28" s="12"/>
      <c r="T28" s="32">
        <f>AO28</f>
        <v>354</v>
      </c>
      <c r="U28" s="33">
        <f>AX28</f>
        <v>0</v>
      </c>
      <c r="V28" s="41">
        <f>BG28</f>
        <v>0</v>
      </c>
      <c r="W28" s="64">
        <f>SUM(T28:V28)</f>
        <v>354</v>
      </c>
      <c r="AG28" s="53">
        <f>G28</f>
        <v>214</v>
      </c>
      <c r="AH28" s="53">
        <f>H28</f>
        <v>0</v>
      </c>
      <c r="AI28" s="53">
        <f>I28</f>
        <v>140</v>
      </c>
      <c r="AJ28" s="53">
        <f>N28</f>
        <v>0</v>
      </c>
      <c r="AK28" s="54">
        <f>LARGE(AG28:AJ28,1)</f>
        <v>214</v>
      </c>
      <c r="AL28" s="54">
        <f>LARGE(AG28:AJ28,2)</f>
        <v>140</v>
      </c>
      <c r="AM28" s="54">
        <f>LARGE(AG28:AJ28,3)</f>
        <v>0</v>
      </c>
      <c r="AN28" s="54"/>
      <c r="AO28" s="65">
        <f>SUM(AK28:AN28)</f>
        <v>354</v>
      </c>
      <c r="AP28" s="49">
        <f>J28</f>
        <v>0</v>
      </c>
      <c r="AQ28" s="49">
        <f>L28</f>
        <v>0</v>
      </c>
      <c r="AR28" s="49">
        <f>O28</f>
        <v>0</v>
      </c>
      <c r="AS28" s="49">
        <f>Q28</f>
        <v>0</v>
      </c>
      <c r="AT28" s="50">
        <f>LARGE(AP28:AS28,1)</f>
        <v>0</v>
      </c>
      <c r="AU28" s="50">
        <f>LARGE(AP28:AS28,2)</f>
        <v>0</v>
      </c>
      <c r="AV28" s="50">
        <f>LARGE(AP28:AS28,3)</f>
        <v>0</v>
      </c>
      <c r="AW28" s="50"/>
      <c r="AX28" s="66">
        <f>SUM(AT28:AW28)</f>
        <v>0</v>
      </c>
      <c r="AY28" s="57">
        <f>K28</f>
        <v>0</v>
      </c>
      <c r="AZ28" s="57">
        <f>M28</f>
        <v>0</v>
      </c>
      <c r="BA28" s="57">
        <f>P28</f>
        <v>0</v>
      </c>
      <c r="BB28" s="57">
        <f>R28</f>
        <v>0</v>
      </c>
      <c r="BC28" s="58">
        <f>LARGE(AY28:BB28,1)</f>
        <v>0</v>
      </c>
      <c r="BD28" s="58">
        <f>LARGE(AY28:BB28,2)</f>
        <v>0</v>
      </c>
      <c r="BE28" s="58">
        <f>LARGE(AY28:BB28,3)</f>
        <v>0</v>
      </c>
      <c r="BF28" s="58"/>
      <c r="BG28" s="67">
        <f>SUM(BC28:BF28)</f>
        <v>0</v>
      </c>
      <c r="CC28" s="31">
        <f>W28</f>
        <v>354</v>
      </c>
    </row>
    <row r="29" spans="1:81" ht="26.25">
      <c r="A29" s="15">
        <v>26</v>
      </c>
      <c r="B29" s="17" t="s">
        <v>12</v>
      </c>
      <c r="C29" s="61" t="s">
        <v>103</v>
      </c>
      <c r="D29" s="59"/>
      <c r="E29" s="60"/>
      <c r="F29" s="59"/>
      <c r="G29" s="10"/>
      <c r="H29" s="10"/>
      <c r="I29" s="10"/>
      <c r="J29" s="6"/>
      <c r="K29" s="6"/>
      <c r="L29" s="6"/>
      <c r="M29" s="6"/>
      <c r="N29" s="6"/>
      <c r="O29" s="44"/>
      <c r="P29" s="44"/>
      <c r="Q29" s="6">
        <v>203</v>
      </c>
      <c r="R29" s="12">
        <v>140</v>
      </c>
      <c r="T29" s="32">
        <f>AO29</f>
        <v>0</v>
      </c>
      <c r="U29" s="33">
        <f>AX29</f>
        <v>203</v>
      </c>
      <c r="V29" s="41">
        <f>BG29</f>
        <v>140</v>
      </c>
      <c r="W29" s="64">
        <f>SUM(T29:V29)</f>
        <v>343</v>
      </c>
      <c r="AG29" s="53">
        <f>G29</f>
        <v>0</v>
      </c>
      <c r="AH29" s="53">
        <f>H29</f>
        <v>0</v>
      </c>
      <c r="AI29" s="53">
        <f>I29</f>
        <v>0</v>
      </c>
      <c r="AJ29" s="53">
        <f>N29</f>
        <v>0</v>
      </c>
      <c r="AK29" s="54">
        <f>LARGE(AG29:AJ29,1)</f>
        <v>0</v>
      </c>
      <c r="AL29" s="54">
        <f>LARGE(AG29:AJ29,2)</f>
        <v>0</v>
      </c>
      <c r="AM29" s="54">
        <f>LARGE(AG29:AJ29,3)</f>
        <v>0</v>
      </c>
      <c r="AN29" s="54"/>
      <c r="AO29" s="65">
        <f>SUM(AK29:AN29)</f>
        <v>0</v>
      </c>
      <c r="AP29" s="49">
        <f>J29</f>
        <v>0</v>
      </c>
      <c r="AQ29" s="49">
        <f>L29</f>
        <v>0</v>
      </c>
      <c r="AR29" s="49">
        <f>O29</f>
        <v>0</v>
      </c>
      <c r="AS29" s="49">
        <f>Q29</f>
        <v>203</v>
      </c>
      <c r="AT29" s="50">
        <f>LARGE(AP29:AS29,1)</f>
        <v>203</v>
      </c>
      <c r="AU29" s="50">
        <f>LARGE(AP29:AS29,2)</f>
        <v>0</v>
      </c>
      <c r="AV29" s="50">
        <f>LARGE(AP29:AS29,3)</f>
        <v>0</v>
      </c>
      <c r="AW29" s="50"/>
      <c r="AX29" s="66">
        <f>SUM(AT29:AW29)</f>
        <v>203</v>
      </c>
      <c r="AY29" s="57">
        <f>K29</f>
        <v>0</v>
      </c>
      <c r="AZ29" s="57">
        <f>M29</f>
        <v>0</v>
      </c>
      <c r="BA29" s="57">
        <f>P29</f>
        <v>0</v>
      </c>
      <c r="BB29" s="57">
        <f>R29</f>
        <v>140</v>
      </c>
      <c r="BC29" s="58">
        <f>LARGE(AY29:BB29,1)</f>
        <v>140</v>
      </c>
      <c r="BD29" s="58">
        <f>LARGE(AY29:BB29,2)</f>
        <v>0</v>
      </c>
      <c r="BE29" s="58">
        <f>LARGE(AY29:BB29,3)</f>
        <v>0</v>
      </c>
      <c r="BF29" s="58"/>
      <c r="BG29" s="67">
        <f>SUM(BC29:BF29)</f>
        <v>140</v>
      </c>
      <c r="CC29" s="31">
        <f>W29</f>
        <v>343</v>
      </c>
    </row>
    <row r="30" spans="1:81" ht="26.25">
      <c r="A30" s="15">
        <v>27</v>
      </c>
      <c r="B30" s="62"/>
      <c r="C30" s="61" t="s">
        <v>70</v>
      </c>
      <c r="D30" s="59"/>
      <c r="E30" s="60"/>
      <c r="F30" s="59"/>
      <c r="G30" s="10"/>
      <c r="H30" s="10"/>
      <c r="I30" s="10"/>
      <c r="J30" s="6"/>
      <c r="K30" s="6">
        <v>72</v>
      </c>
      <c r="L30" s="6"/>
      <c r="M30" s="6"/>
      <c r="N30" s="6"/>
      <c r="O30" s="44"/>
      <c r="P30" s="44"/>
      <c r="Q30" s="6">
        <v>126</v>
      </c>
      <c r="R30" s="12">
        <v>104</v>
      </c>
      <c r="T30" s="32">
        <f>AO30</f>
        <v>0</v>
      </c>
      <c r="U30" s="33">
        <f>AX30</f>
        <v>126</v>
      </c>
      <c r="V30" s="41">
        <f>BG30</f>
        <v>176</v>
      </c>
      <c r="W30" s="64">
        <f>SUM(T30:V30)</f>
        <v>302</v>
      </c>
      <c r="AG30" s="53">
        <f>G30</f>
        <v>0</v>
      </c>
      <c r="AH30" s="53">
        <f>H30</f>
        <v>0</v>
      </c>
      <c r="AI30" s="53">
        <f>I30</f>
        <v>0</v>
      </c>
      <c r="AJ30" s="53">
        <f>N30</f>
        <v>0</v>
      </c>
      <c r="AK30" s="54">
        <f>LARGE(AG30:AJ30,1)</f>
        <v>0</v>
      </c>
      <c r="AL30" s="54">
        <f>LARGE(AG30:AJ30,2)</f>
        <v>0</v>
      </c>
      <c r="AM30" s="54">
        <f>LARGE(AG30:AJ30,3)</f>
        <v>0</v>
      </c>
      <c r="AN30" s="54"/>
      <c r="AO30" s="65">
        <f>SUM(AK30:AN30)</f>
        <v>0</v>
      </c>
      <c r="AP30" s="49">
        <f>J30</f>
        <v>0</v>
      </c>
      <c r="AQ30" s="49">
        <f>L30</f>
        <v>0</v>
      </c>
      <c r="AR30" s="49">
        <f>O30</f>
        <v>0</v>
      </c>
      <c r="AS30" s="49">
        <f>Q30</f>
        <v>126</v>
      </c>
      <c r="AT30" s="50">
        <f>LARGE(AP30:AS30,1)</f>
        <v>126</v>
      </c>
      <c r="AU30" s="50">
        <f>LARGE(AP30:AS30,2)</f>
        <v>0</v>
      </c>
      <c r="AV30" s="50">
        <f>LARGE(AP30:AS30,3)</f>
        <v>0</v>
      </c>
      <c r="AW30" s="50"/>
      <c r="AX30" s="66">
        <f>SUM(AT30:AW30)</f>
        <v>126</v>
      </c>
      <c r="AY30" s="57">
        <f>K30</f>
        <v>72</v>
      </c>
      <c r="AZ30" s="57">
        <f>M30</f>
        <v>0</v>
      </c>
      <c r="BA30" s="57">
        <f>P30</f>
        <v>0</v>
      </c>
      <c r="BB30" s="57">
        <f>R30</f>
        <v>104</v>
      </c>
      <c r="BC30" s="58">
        <f>LARGE(AY30:BB30,1)</f>
        <v>104</v>
      </c>
      <c r="BD30" s="58">
        <f>LARGE(AY30:BB30,2)</f>
        <v>72</v>
      </c>
      <c r="BE30" s="58">
        <f>LARGE(AY30:BB30,3)</f>
        <v>0</v>
      </c>
      <c r="BF30" s="58"/>
      <c r="BG30" s="67">
        <f>SUM(BC30:BF30)</f>
        <v>176</v>
      </c>
      <c r="CC30" s="31">
        <f>W30</f>
        <v>302</v>
      </c>
    </row>
    <row r="31" spans="1:81" ht="12.75">
      <c r="A31" s="15">
        <v>28</v>
      </c>
      <c r="B31" s="62"/>
      <c r="C31" s="61" t="s">
        <v>89</v>
      </c>
      <c r="D31" s="59"/>
      <c r="E31" s="60"/>
      <c r="F31" s="59"/>
      <c r="G31" s="10"/>
      <c r="H31" s="10"/>
      <c r="I31" s="10"/>
      <c r="J31" s="6"/>
      <c r="K31" s="6"/>
      <c r="L31" s="6">
        <v>151</v>
      </c>
      <c r="M31" s="6">
        <v>116</v>
      </c>
      <c r="N31" s="6"/>
      <c r="O31" s="44"/>
      <c r="P31" s="44"/>
      <c r="Q31" s="6"/>
      <c r="R31" s="12"/>
      <c r="T31" s="32">
        <f>AO31</f>
        <v>0</v>
      </c>
      <c r="U31" s="33">
        <f>AX31</f>
        <v>151</v>
      </c>
      <c r="V31" s="41">
        <f>BG31</f>
        <v>116</v>
      </c>
      <c r="W31" s="64">
        <f>SUM(T31:V31)</f>
        <v>267</v>
      </c>
      <c r="AG31" s="53">
        <f>G31</f>
        <v>0</v>
      </c>
      <c r="AH31" s="53">
        <f>H31</f>
        <v>0</v>
      </c>
      <c r="AI31" s="53">
        <f>I31</f>
        <v>0</v>
      </c>
      <c r="AJ31" s="53">
        <f>N31</f>
        <v>0</v>
      </c>
      <c r="AK31" s="54">
        <f>LARGE(AG31:AJ31,1)</f>
        <v>0</v>
      </c>
      <c r="AL31" s="54">
        <f>LARGE(AG31:AJ31,2)</f>
        <v>0</v>
      </c>
      <c r="AM31" s="54">
        <f>LARGE(AG31:AJ31,3)</f>
        <v>0</v>
      </c>
      <c r="AN31" s="54"/>
      <c r="AO31" s="65">
        <f>SUM(AK31:AN31)</f>
        <v>0</v>
      </c>
      <c r="AP31" s="49">
        <f>J31</f>
        <v>0</v>
      </c>
      <c r="AQ31" s="49">
        <f>L31</f>
        <v>151</v>
      </c>
      <c r="AR31" s="49">
        <f>O31</f>
        <v>0</v>
      </c>
      <c r="AS31" s="49">
        <f>Q31</f>
        <v>0</v>
      </c>
      <c r="AT31" s="50">
        <f>LARGE(AP31:AS31,1)</f>
        <v>151</v>
      </c>
      <c r="AU31" s="50">
        <f>LARGE(AP31:AS31,2)</f>
        <v>0</v>
      </c>
      <c r="AV31" s="50">
        <f>LARGE(AP31:AS31,3)</f>
        <v>0</v>
      </c>
      <c r="AW31" s="50"/>
      <c r="AX31" s="66">
        <f>SUM(AT31:AW31)</f>
        <v>151</v>
      </c>
      <c r="AY31" s="57">
        <f>K31</f>
        <v>0</v>
      </c>
      <c r="AZ31" s="57">
        <f>M31</f>
        <v>116</v>
      </c>
      <c r="BA31" s="57">
        <f>P31</f>
        <v>0</v>
      </c>
      <c r="BB31" s="57">
        <f>R31</f>
        <v>0</v>
      </c>
      <c r="BC31" s="58">
        <f>LARGE(AY31:BB31,1)</f>
        <v>116</v>
      </c>
      <c r="BD31" s="58">
        <f>LARGE(AY31:BB31,2)</f>
        <v>0</v>
      </c>
      <c r="BE31" s="58">
        <f>LARGE(AY31:BB31,3)</f>
        <v>0</v>
      </c>
      <c r="BF31" s="58"/>
      <c r="BG31" s="67">
        <f>SUM(BC31:BF31)</f>
        <v>116</v>
      </c>
      <c r="CC31" s="31">
        <f>W31</f>
        <v>267</v>
      </c>
    </row>
    <row r="32" spans="1:81" ht="12.75">
      <c r="A32" s="15">
        <v>29</v>
      </c>
      <c r="B32" s="17" t="s">
        <v>12</v>
      </c>
      <c r="C32" s="61" t="s">
        <v>65</v>
      </c>
      <c r="D32" s="59"/>
      <c r="E32" s="60"/>
      <c r="F32" s="59"/>
      <c r="G32" s="10"/>
      <c r="H32" s="10"/>
      <c r="I32" s="10"/>
      <c r="J32" s="6">
        <v>126</v>
      </c>
      <c r="K32" s="6">
        <v>122</v>
      </c>
      <c r="L32" s="6"/>
      <c r="M32" s="6"/>
      <c r="N32" s="6"/>
      <c r="O32" s="44"/>
      <c r="P32" s="44"/>
      <c r="Q32" s="6"/>
      <c r="R32" s="12"/>
      <c r="T32" s="32">
        <f>AO32</f>
        <v>0</v>
      </c>
      <c r="U32" s="33">
        <f>AX32</f>
        <v>126</v>
      </c>
      <c r="V32" s="41">
        <f>BG32</f>
        <v>122</v>
      </c>
      <c r="W32" s="64">
        <f>SUM(T32:V32)</f>
        <v>248</v>
      </c>
      <c r="AG32" s="53">
        <f>G32</f>
        <v>0</v>
      </c>
      <c r="AH32" s="53">
        <f>H32</f>
        <v>0</v>
      </c>
      <c r="AI32" s="53">
        <f>I32</f>
        <v>0</v>
      </c>
      <c r="AJ32" s="53">
        <f>N32</f>
        <v>0</v>
      </c>
      <c r="AK32" s="54">
        <f>LARGE(AG32:AJ32,1)</f>
        <v>0</v>
      </c>
      <c r="AL32" s="54">
        <f>LARGE(AG32:AJ32,2)</f>
        <v>0</v>
      </c>
      <c r="AM32" s="54">
        <f>LARGE(AG32:AJ32,3)</f>
        <v>0</v>
      </c>
      <c r="AN32" s="54"/>
      <c r="AO32" s="65">
        <f>SUM(AK32:AN32)</f>
        <v>0</v>
      </c>
      <c r="AP32" s="49">
        <f>J32</f>
        <v>126</v>
      </c>
      <c r="AQ32" s="49">
        <f>L32</f>
        <v>0</v>
      </c>
      <c r="AR32" s="49">
        <f>O32</f>
        <v>0</v>
      </c>
      <c r="AS32" s="49">
        <f>Q32</f>
        <v>0</v>
      </c>
      <c r="AT32" s="50">
        <f>LARGE(AP32:AS32,1)</f>
        <v>126</v>
      </c>
      <c r="AU32" s="50">
        <f>LARGE(AP32:AS32,2)</f>
        <v>0</v>
      </c>
      <c r="AV32" s="50">
        <f>LARGE(AP32:AS32,3)</f>
        <v>0</v>
      </c>
      <c r="AW32" s="50"/>
      <c r="AX32" s="66">
        <f>SUM(AT32:AW32)</f>
        <v>126</v>
      </c>
      <c r="AY32" s="57">
        <f>K32</f>
        <v>122</v>
      </c>
      <c r="AZ32" s="57">
        <f>M32</f>
        <v>0</v>
      </c>
      <c r="BA32" s="57">
        <f>P32</f>
        <v>0</v>
      </c>
      <c r="BB32" s="57">
        <f>R32</f>
        <v>0</v>
      </c>
      <c r="BC32" s="58">
        <f>LARGE(AY32:BB32,1)</f>
        <v>122</v>
      </c>
      <c r="BD32" s="58">
        <f>LARGE(AY32:BB32,2)</f>
        <v>0</v>
      </c>
      <c r="BE32" s="58">
        <f>LARGE(AY32:BB32,3)</f>
        <v>0</v>
      </c>
      <c r="BF32" s="58"/>
      <c r="BG32" s="67">
        <f>SUM(BC32:BF32)</f>
        <v>122</v>
      </c>
      <c r="CC32" s="31">
        <f>W32</f>
        <v>248</v>
      </c>
    </row>
    <row r="33" spans="1:81" ht="12.75">
      <c r="A33" s="15">
        <v>30</v>
      </c>
      <c r="B33" s="98" t="s">
        <v>11</v>
      </c>
      <c r="C33" s="61" t="s">
        <v>60</v>
      </c>
      <c r="D33" s="59"/>
      <c r="E33" s="60"/>
      <c r="F33" s="59"/>
      <c r="G33" s="10"/>
      <c r="H33" s="10"/>
      <c r="I33" s="10"/>
      <c r="J33" s="6">
        <v>151</v>
      </c>
      <c r="K33" s="6"/>
      <c r="L33" s="6"/>
      <c r="M33" s="6"/>
      <c r="N33" s="6"/>
      <c r="O33" s="44"/>
      <c r="P33" s="44"/>
      <c r="Q33" s="6"/>
      <c r="R33" s="12">
        <v>76</v>
      </c>
      <c r="T33" s="32">
        <f>AO33</f>
        <v>0</v>
      </c>
      <c r="U33" s="33">
        <f>AX33</f>
        <v>151</v>
      </c>
      <c r="V33" s="41">
        <f>BG33</f>
        <v>76</v>
      </c>
      <c r="W33" s="64">
        <f>SUM(T33:V33)</f>
        <v>227</v>
      </c>
      <c r="AG33" s="53">
        <f>G33</f>
        <v>0</v>
      </c>
      <c r="AH33" s="53">
        <f>H33</f>
        <v>0</v>
      </c>
      <c r="AI33" s="53">
        <f>I33</f>
        <v>0</v>
      </c>
      <c r="AJ33" s="53">
        <f>N33</f>
        <v>0</v>
      </c>
      <c r="AK33" s="54">
        <f>LARGE(AG33:AJ33,1)</f>
        <v>0</v>
      </c>
      <c r="AL33" s="54">
        <f>LARGE(AG33:AJ33,2)</f>
        <v>0</v>
      </c>
      <c r="AM33" s="54">
        <f>LARGE(AG33:AJ33,3)</f>
        <v>0</v>
      </c>
      <c r="AN33" s="54"/>
      <c r="AO33" s="65">
        <f>SUM(AK33:AN33)</f>
        <v>0</v>
      </c>
      <c r="AP33" s="49">
        <f>J33</f>
        <v>151</v>
      </c>
      <c r="AQ33" s="49">
        <f>L33</f>
        <v>0</v>
      </c>
      <c r="AR33" s="49">
        <f>O33</f>
        <v>0</v>
      </c>
      <c r="AS33" s="49">
        <f>Q33</f>
        <v>0</v>
      </c>
      <c r="AT33" s="50">
        <f>LARGE(AP33:AS33,1)</f>
        <v>151</v>
      </c>
      <c r="AU33" s="50">
        <f>LARGE(AP33:AS33,2)</f>
        <v>0</v>
      </c>
      <c r="AV33" s="50">
        <f>LARGE(AP33:AS33,3)</f>
        <v>0</v>
      </c>
      <c r="AW33" s="50"/>
      <c r="AX33" s="66">
        <f>SUM(AT33:AW33)</f>
        <v>151</v>
      </c>
      <c r="AY33" s="57">
        <f>K33</f>
        <v>0</v>
      </c>
      <c r="AZ33" s="57">
        <f>M33</f>
        <v>0</v>
      </c>
      <c r="BA33" s="57">
        <f>P33</f>
        <v>0</v>
      </c>
      <c r="BB33" s="57">
        <f>R33</f>
        <v>76</v>
      </c>
      <c r="BC33" s="58">
        <f>LARGE(AY33:BB33,1)</f>
        <v>76</v>
      </c>
      <c r="BD33" s="58">
        <f>LARGE(AY33:BB33,2)</f>
        <v>0</v>
      </c>
      <c r="BE33" s="58">
        <f>LARGE(AY33:BB33,3)</f>
        <v>0</v>
      </c>
      <c r="BF33" s="58"/>
      <c r="BG33" s="67">
        <f>SUM(BC33:BF33)</f>
        <v>76</v>
      </c>
      <c r="CC33" s="31">
        <f>W33</f>
        <v>227</v>
      </c>
    </row>
    <row r="34" spans="1:81" ht="13.5" thickBot="1">
      <c r="A34" s="21">
        <v>31</v>
      </c>
      <c r="B34" s="99" t="s">
        <v>12</v>
      </c>
      <c r="C34" s="81" t="s">
        <v>67</v>
      </c>
      <c r="D34" s="82"/>
      <c r="E34" s="83"/>
      <c r="F34" s="82"/>
      <c r="G34" s="84"/>
      <c r="H34" s="84"/>
      <c r="I34" s="84">
        <v>193</v>
      </c>
      <c r="J34" s="85"/>
      <c r="K34" s="85"/>
      <c r="L34" s="85"/>
      <c r="M34" s="85"/>
      <c r="N34" s="85"/>
      <c r="O34" s="86"/>
      <c r="P34" s="86"/>
      <c r="Q34" s="85"/>
      <c r="R34" s="87"/>
      <c r="T34" s="88">
        <f>AO34</f>
        <v>193</v>
      </c>
      <c r="U34" s="89">
        <f>AX34</f>
        <v>0</v>
      </c>
      <c r="V34" s="90">
        <f>BG34</f>
        <v>0</v>
      </c>
      <c r="W34" s="104">
        <f>SUM(T34:V34)</f>
        <v>193</v>
      </c>
      <c r="AG34" s="53">
        <f>G34</f>
        <v>0</v>
      </c>
      <c r="AH34" s="53">
        <f>H34</f>
        <v>0</v>
      </c>
      <c r="AI34" s="53">
        <f>I34</f>
        <v>193</v>
      </c>
      <c r="AJ34" s="53">
        <f>N34</f>
        <v>0</v>
      </c>
      <c r="AK34" s="54">
        <f>LARGE(AG34:AJ34,1)</f>
        <v>193</v>
      </c>
      <c r="AL34" s="54">
        <f>LARGE(AG34:AJ34,2)</f>
        <v>0</v>
      </c>
      <c r="AM34" s="54">
        <f>LARGE(AG34:AJ34,3)</f>
        <v>0</v>
      </c>
      <c r="AN34" s="54"/>
      <c r="AO34" s="65">
        <f>SUM(AK34:AN34)</f>
        <v>193</v>
      </c>
      <c r="AP34" s="49">
        <f>J34</f>
        <v>0</v>
      </c>
      <c r="AQ34" s="49">
        <f>L34</f>
        <v>0</v>
      </c>
      <c r="AR34" s="49">
        <f>O34</f>
        <v>0</v>
      </c>
      <c r="AS34" s="49">
        <f>Q34</f>
        <v>0</v>
      </c>
      <c r="AT34" s="50">
        <f>LARGE(AP34:AS34,1)</f>
        <v>0</v>
      </c>
      <c r="AU34" s="50">
        <f>LARGE(AP34:AS34,2)</f>
        <v>0</v>
      </c>
      <c r="AV34" s="50">
        <f>LARGE(AP34:AS34,3)</f>
        <v>0</v>
      </c>
      <c r="AW34" s="50"/>
      <c r="AX34" s="66">
        <f>SUM(AT34:AW34)</f>
        <v>0</v>
      </c>
      <c r="AY34" s="57">
        <f>K34</f>
        <v>0</v>
      </c>
      <c r="AZ34" s="57">
        <f>M34</f>
        <v>0</v>
      </c>
      <c r="BA34" s="57">
        <f>P34</f>
        <v>0</v>
      </c>
      <c r="BB34" s="57">
        <f>R34</f>
        <v>0</v>
      </c>
      <c r="BC34" s="58">
        <f>LARGE(AY34:BB34,1)</f>
        <v>0</v>
      </c>
      <c r="BD34" s="58">
        <f>LARGE(AY34:BB34,2)</f>
        <v>0</v>
      </c>
      <c r="BE34" s="58">
        <f>LARGE(AY34:BB34,3)</f>
        <v>0</v>
      </c>
      <c r="BF34" s="58"/>
      <c r="BG34" s="67">
        <f>SUM(BC34:BF34)</f>
        <v>0</v>
      </c>
      <c r="CC34" s="31">
        <f>W34</f>
        <v>193</v>
      </c>
    </row>
  </sheetData>
  <sheetProtection/>
  <mergeCells count="8">
    <mergeCell ref="AY1:BG1"/>
    <mergeCell ref="AP1:AX1"/>
    <mergeCell ref="B1:B3"/>
    <mergeCell ref="C1:C3"/>
    <mergeCell ref="D1:D3"/>
    <mergeCell ref="E1:E3"/>
    <mergeCell ref="F1:F3"/>
    <mergeCell ref="AG1:AO1"/>
  </mergeCells>
  <printOptions horizontalCentered="1"/>
  <pageMargins left="0.2362204724409449" right="0.2362204724409449" top="0.7480314960629921" bottom="0.7480314960629921" header="0.31496062992125984" footer="0.31496062992125984"/>
  <pageSetup fitToHeight="2" fitToWidth="2" horizontalDpi="600" verticalDpi="600" orientation="landscape" paperSize="8" scale="47" r:id="rId2"/>
  <headerFooter>
    <oddHeader>&amp;C&amp;"-,Tučné"&amp;28ČESKÝ POHÁR 2015 - R4 MUŽI</oddHeader>
  </headerFooter>
  <colBreaks count="1" manualBreakCount="1">
    <brk id="30" max="65535" man="1"/>
  </col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CM13"/>
  <sheetViews>
    <sheetView zoomScaleSheetLayoutView="49"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1" sqref="A1"/>
    </sheetView>
  </sheetViews>
  <sheetFormatPr defaultColWidth="37.28125" defaultRowHeight="15"/>
  <cols>
    <col min="1" max="1" width="6.140625" style="1" bestFit="1" customWidth="1"/>
    <col min="2" max="2" width="5.28125" style="16" hidden="1" customWidth="1"/>
    <col min="3" max="3" width="20.7109375" style="36" customWidth="1"/>
    <col min="4" max="4" width="8.28125" style="34" hidden="1" customWidth="1"/>
    <col min="5" max="5" width="22.7109375" style="35" hidden="1" customWidth="1"/>
    <col min="6" max="6" width="4.421875" style="36" hidden="1" customWidth="1"/>
    <col min="7" max="7" width="8.421875" style="7" bestFit="1" customWidth="1"/>
    <col min="8" max="9" width="8.7109375" style="7" bestFit="1" customWidth="1"/>
    <col min="10" max="14" width="8.421875" style="8" bestFit="1" customWidth="1"/>
    <col min="15" max="18" width="8.421875" style="7" bestFit="1" customWidth="1"/>
    <col min="19" max="19" width="20.7109375" style="29" customWidth="1"/>
    <col min="20" max="20" width="6.7109375" style="9" bestFit="1" customWidth="1"/>
    <col min="21" max="22" width="9.00390625" style="9" bestFit="1" customWidth="1"/>
    <col min="23" max="23" width="5.421875" style="25" bestFit="1" customWidth="1"/>
    <col min="24" max="30" width="11.00390625" style="25" customWidth="1"/>
    <col min="31" max="32" width="11.00390625" style="30" customWidth="1"/>
    <col min="33" max="33" width="4.00390625" style="9" bestFit="1" customWidth="1"/>
    <col min="34" max="35" width="4.7109375" style="9" bestFit="1" customWidth="1"/>
    <col min="36" max="36" width="5.8515625" style="9" bestFit="1" customWidth="1"/>
    <col min="37" max="40" width="4.00390625" style="9" bestFit="1" customWidth="1"/>
    <col min="41" max="41" width="5.421875" style="68" bestFit="1" customWidth="1"/>
    <col min="42" max="43" width="4.00390625" style="9" bestFit="1" customWidth="1"/>
    <col min="44" max="44" width="5.28125" style="9" bestFit="1" customWidth="1"/>
    <col min="45" max="45" width="4.140625" style="9" bestFit="1" customWidth="1"/>
    <col min="46" max="48" width="4.00390625" style="9" bestFit="1" customWidth="1"/>
    <col min="49" max="49" width="2.421875" style="9" bestFit="1" customWidth="1"/>
    <col min="50" max="50" width="5.421875" style="68" bestFit="1" customWidth="1"/>
    <col min="51" max="52" width="4.00390625" style="9" bestFit="1" customWidth="1"/>
    <col min="53" max="53" width="5.28125" style="9" bestFit="1" customWidth="1"/>
    <col min="54" max="54" width="4.140625" style="9" bestFit="1" customWidth="1"/>
    <col min="55" max="57" width="4.00390625" style="9" bestFit="1" customWidth="1"/>
    <col min="58" max="58" width="2.421875" style="9" bestFit="1" customWidth="1"/>
    <col min="59" max="59" width="4.421875" style="68" bestFit="1" customWidth="1"/>
    <col min="60" max="80" width="37.28125" style="30" customWidth="1"/>
    <col min="81" max="81" width="4.8515625" style="30" bestFit="1" customWidth="1"/>
    <col min="82" max="91" width="37.28125" style="30" customWidth="1"/>
    <col min="92" max="16384" width="37.28125" style="24" customWidth="1"/>
  </cols>
  <sheetData>
    <row r="1" spans="1:91" s="1" customFormat="1" ht="12.75">
      <c r="A1" s="3" t="s">
        <v>0</v>
      </c>
      <c r="B1" s="122" t="s">
        <v>20</v>
      </c>
      <c r="C1" s="122" t="s">
        <v>19</v>
      </c>
      <c r="D1" s="127" t="s">
        <v>18</v>
      </c>
      <c r="E1" s="122" t="s">
        <v>1</v>
      </c>
      <c r="F1" s="130" t="s">
        <v>13</v>
      </c>
      <c r="G1" s="5" t="s">
        <v>25</v>
      </c>
      <c r="H1" s="5" t="s">
        <v>28</v>
      </c>
      <c r="I1" s="5" t="s">
        <v>28</v>
      </c>
      <c r="J1" s="5" t="s">
        <v>2</v>
      </c>
      <c r="K1" s="5" t="s">
        <v>2</v>
      </c>
      <c r="L1" s="5" t="s">
        <v>3</v>
      </c>
      <c r="M1" s="5" t="s">
        <v>3</v>
      </c>
      <c r="N1" s="5" t="s">
        <v>23</v>
      </c>
      <c r="O1" s="45" t="s">
        <v>30</v>
      </c>
      <c r="P1" s="45" t="s">
        <v>30</v>
      </c>
      <c r="Q1" s="5" t="s">
        <v>21</v>
      </c>
      <c r="R1" s="40" t="s">
        <v>21</v>
      </c>
      <c r="S1" s="16"/>
      <c r="T1" s="26" t="s">
        <v>7</v>
      </c>
      <c r="U1" s="27" t="s">
        <v>8</v>
      </c>
      <c r="V1" s="28" t="s">
        <v>9</v>
      </c>
      <c r="W1" s="37"/>
      <c r="X1" s="11"/>
      <c r="Y1" s="11"/>
      <c r="Z1" s="11"/>
      <c r="AA1" s="11"/>
      <c r="AB1" s="11"/>
      <c r="AC1" s="11"/>
      <c r="AD1" s="11"/>
      <c r="AE1" s="16"/>
      <c r="AF1" s="16"/>
      <c r="AG1" s="133"/>
      <c r="AH1" s="133"/>
      <c r="AI1" s="133"/>
      <c r="AJ1" s="133"/>
      <c r="AK1" s="133"/>
      <c r="AL1" s="133"/>
      <c r="AM1" s="133"/>
      <c r="AN1" s="133"/>
      <c r="AO1" s="133"/>
      <c r="AP1" s="119" t="s">
        <v>8</v>
      </c>
      <c r="AQ1" s="120"/>
      <c r="AR1" s="120"/>
      <c r="AS1" s="120"/>
      <c r="AT1" s="120"/>
      <c r="AU1" s="120"/>
      <c r="AV1" s="120"/>
      <c r="AW1" s="120"/>
      <c r="AX1" s="121"/>
      <c r="AY1" s="116" t="s">
        <v>9</v>
      </c>
      <c r="AZ1" s="117"/>
      <c r="BA1" s="117"/>
      <c r="BB1" s="117"/>
      <c r="BC1" s="117"/>
      <c r="BD1" s="117"/>
      <c r="BE1" s="117"/>
      <c r="BF1" s="117"/>
      <c r="BG1" s="118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</row>
    <row r="2" spans="1:91" s="1" customFormat="1" ht="12.75">
      <c r="A2" s="4"/>
      <c r="B2" s="123"/>
      <c r="C2" s="125"/>
      <c r="D2" s="128"/>
      <c r="E2" s="125"/>
      <c r="F2" s="131"/>
      <c r="G2" s="13" t="s">
        <v>4</v>
      </c>
      <c r="H2" s="39" t="s">
        <v>4</v>
      </c>
      <c r="I2" s="2" t="s">
        <v>4</v>
      </c>
      <c r="J2" s="2" t="s">
        <v>5</v>
      </c>
      <c r="K2" s="2" t="s">
        <v>6</v>
      </c>
      <c r="L2" s="2" t="s">
        <v>5</v>
      </c>
      <c r="M2" s="2" t="s">
        <v>6</v>
      </c>
      <c r="N2" s="46" t="s">
        <v>4</v>
      </c>
      <c r="O2" s="39" t="s">
        <v>5</v>
      </c>
      <c r="P2" s="39" t="s">
        <v>6</v>
      </c>
      <c r="Q2" s="2" t="s">
        <v>5</v>
      </c>
      <c r="R2" s="42" t="s">
        <v>6</v>
      </c>
      <c r="S2" s="16"/>
      <c r="T2" s="14" t="s">
        <v>10</v>
      </c>
      <c r="U2" s="13" t="s">
        <v>10</v>
      </c>
      <c r="V2" s="18" t="s">
        <v>10</v>
      </c>
      <c r="W2" s="38" t="s">
        <v>10</v>
      </c>
      <c r="X2" s="11"/>
      <c r="Y2" s="11"/>
      <c r="Z2" s="11"/>
      <c r="AA2" s="11"/>
      <c r="AB2" s="11"/>
      <c r="AC2" s="11"/>
      <c r="AD2" s="11"/>
      <c r="AE2" s="16"/>
      <c r="AF2" s="16"/>
      <c r="AG2" s="51" t="s">
        <v>27</v>
      </c>
      <c r="AH2" s="51" t="s">
        <v>32</v>
      </c>
      <c r="AI2" s="51" t="s">
        <v>32</v>
      </c>
      <c r="AJ2" s="51" t="s">
        <v>23</v>
      </c>
      <c r="AK2" s="51" t="s">
        <v>14</v>
      </c>
      <c r="AL2" s="51" t="s">
        <v>15</v>
      </c>
      <c r="AM2" s="51" t="s">
        <v>26</v>
      </c>
      <c r="AN2" s="51" t="s">
        <v>34</v>
      </c>
      <c r="AO2" s="51" t="s">
        <v>10</v>
      </c>
      <c r="AP2" s="47" t="s">
        <v>16</v>
      </c>
      <c r="AQ2" s="47" t="s">
        <v>17</v>
      </c>
      <c r="AR2" s="47" t="s">
        <v>33</v>
      </c>
      <c r="AS2" s="47" t="s">
        <v>22</v>
      </c>
      <c r="AT2" s="47" t="s">
        <v>14</v>
      </c>
      <c r="AU2" s="47" t="s">
        <v>15</v>
      </c>
      <c r="AV2" s="47" t="s">
        <v>26</v>
      </c>
      <c r="AW2" s="47" t="s">
        <v>34</v>
      </c>
      <c r="AX2" s="47" t="s">
        <v>10</v>
      </c>
      <c r="AY2" s="55" t="s">
        <v>16</v>
      </c>
      <c r="AZ2" s="55" t="s">
        <v>17</v>
      </c>
      <c r="BA2" s="55" t="s">
        <v>33</v>
      </c>
      <c r="BB2" s="55" t="s">
        <v>22</v>
      </c>
      <c r="BC2" s="55" t="s">
        <v>14</v>
      </c>
      <c r="BD2" s="55" t="s">
        <v>15</v>
      </c>
      <c r="BE2" s="55" t="s">
        <v>26</v>
      </c>
      <c r="BF2" s="55" t="s">
        <v>34</v>
      </c>
      <c r="BG2" s="55" t="s">
        <v>10</v>
      </c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</row>
    <row r="3" spans="1:91" s="76" customFormat="1" ht="14.25" thickBot="1">
      <c r="A3" s="77"/>
      <c r="B3" s="124"/>
      <c r="C3" s="126"/>
      <c r="D3" s="129"/>
      <c r="E3" s="126"/>
      <c r="F3" s="132"/>
      <c r="G3" s="69">
        <v>43561</v>
      </c>
      <c r="H3" s="69">
        <v>43575</v>
      </c>
      <c r="I3" s="69">
        <v>43576</v>
      </c>
      <c r="J3" s="69">
        <v>43631</v>
      </c>
      <c r="K3" s="69">
        <v>43632</v>
      </c>
      <c r="L3" s="69">
        <v>43638</v>
      </c>
      <c r="M3" s="69">
        <v>43639</v>
      </c>
      <c r="N3" s="69">
        <v>43701</v>
      </c>
      <c r="O3" s="70">
        <v>43708</v>
      </c>
      <c r="P3" s="70">
        <v>43709</v>
      </c>
      <c r="Q3" s="69">
        <v>43715</v>
      </c>
      <c r="R3" s="71">
        <v>43715</v>
      </c>
      <c r="S3" s="72"/>
      <c r="T3" s="91"/>
      <c r="U3" s="92"/>
      <c r="V3" s="93"/>
      <c r="W3" s="94"/>
      <c r="X3" s="11"/>
      <c r="Y3" s="11"/>
      <c r="Z3" s="11"/>
      <c r="AA3" s="11"/>
      <c r="AB3" s="11"/>
      <c r="AC3" s="11"/>
      <c r="AD3" s="11"/>
      <c r="AE3" s="72"/>
      <c r="AF3" s="72"/>
      <c r="AG3" s="73"/>
      <c r="AH3" s="73"/>
      <c r="AI3" s="73"/>
      <c r="AJ3" s="73"/>
      <c r="AK3" s="73"/>
      <c r="AL3" s="73"/>
      <c r="AM3" s="73"/>
      <c r="AN3" s="73"/>
      <c r="AO3" s="52"/>
      <c r="AP3" s="74"/>
      <c r="AQ3" s="74"/>
      <c r="AR3" s="74"/>
      <c r="AS3" s="74"/>
      <c r="AT3" s="74"/>
      <c r="AU3" s="74"/>
      <c r="AV3" s="74"/>
      <c r="AW3" s="74"/>
      <c r="AX3" s="48"/>
      <c r="AY3" s="75"/>
      <c r="AZ3" s="75"/>
      <c r="BA3" s="75"/>
      <c r="BB3" s="75"/>
      <c r="BC3" s="75"/>
      <c r="BD3" s="75"/>
      <c r="BE3" s="75"/>
      <c r="BF3" s="75"/>
      <c r="BG3" s="56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</row>
    <row r="4" spans="1:81" ht="12.75">
      <c r="A4" s="19">
        <v>1</v>
      </c>
      <c r="B4" s="101" t="s">
        <v>11</v>
      </c>
      <c r="C4" s="78" t="s">
        <v>76</v>
      </c>
      <c r="D4" s="79"/>
      <c r="E4" s="80"/>
      <c r="F4" s="79"/>
      <c r="G4" s="23">
        <v>350</v>
      </c>
      <c r="H4" s="23">
        <v>350</v>
      </c>
      <c r="I4" s="23">
        <v>350</v>
      </c>
      <c r="J4" s="20">
        <v>322</v>
      </c>
      <c r="K4" s="20">
        <v>200</v>
      </c>
      <c r="L4" s="20">
        <v>350</v>
      </c>
      <c r="M4" s="20">
        <v>184</v>
      </c>
      <c r="N4" s="20">
        <v>322</v>
      </c>
      <c r="O4" s="43">
        <v>350</v>
      </c>
      <c r="P4" s="43">
        <v>200</v>
      </c>
      <c r="Q4" s="20"/>
      <c r="R4" s="22"/>
      <c r="T4" s="95">
        <f aca="true" t="shared" si="0" ref="T4:T13">AO4</f>
        <v>1050</v>
      </c>
      <c r="U4" s="96">
        <f aca="true" t="shared" si="1" ref="U4:U13">AX4</f>
        <v>1022</v>
      </c>
      <c r="V4" s="97">
        <f aca="true" t="shared" si="2" ref="V4:V13">BG4</f>
        <v>584</v>
      </c>
      <c r="W4" s="103">
        <f aca="true" t="shared" si="3" ref="W4:W13">SUM(T4:V4)</f>
        <v>2656</v>
      </c>
      <c r="AG4" s="53">
        <f aca="true" t="shared" si="4" ref="AG4:AG13">G4</f>
        <v>350</v>
      </c>
      <c r="AH4" s="53">
        <f aca="true" t="shared" si="5" ref="AH4:AH13">H4</f>
        <v>350</v>
      </c>
      <c r="AI4" s="53">
        <f aca="true" t="shared" si="6" ref="AI4:AI13">I4</f>
        <v>350</v>
      </c>
      <c r="AJ4" s="53">
        <f aca="true" t="shared" si="7" ref="AJ4:AJ13">N4</f>
        <v>322</v>
      </c>
      <c r="AK4" s="54">
        <f aca="true" t="shared" si="8" ref="AK4:AK13">LARGE(AG4:AJ4,1)</f>
        <v>350</v>
      </c>
      <c r="AL4" s="54">
        <f aca="true" t="shared" si="9" ref="AL4:AL13">LARGE(AG4:AJ4,2)</f>
        <v>350</v>
      </c>
      <c r="AM4" s="54">
        <f aca="true" t="shared" si="10" ref="AM4:AM13">LARGE(AG4:AJ4,3)</f>
        <v>350</v>
      </c>
      <c r="AN4" s="54"/>
      <c r="AO4" s="65">
        <f aca="true" t="shared" si="11" ref="AO4:AO13">SUM(AK4:AN4)</f>
        <v>1050</v>
      </c>
      <c r="AP4" s="49">
        <f aca="true" t="shared" si="12" ref="AP4:AP13">J4</f>
        <v>322</v>
      </c>
      <c r="AQ4" s="49">
        <f aca="true" t="shared" si="13" ref="AQ4:AQ13">L4</f>
        <v>350</v>
      </c>
      <c r="AR4" s="49">
        <f aca="true" t="shared" si="14" ref="AR4:AR13">O4</f>
        <v>350</v>
      </c>
      <c r="AS4" s="49">
        <f aca="true" t="shared" si="15" ref="AS4:AS13">Q4</f>
        <v>0</v>
      </c>
      <c r="AT4" s="50">
        <f aca="true" t="shared" si="16" ref="AT4:AT13">LARGE(AP4:AS4,1)</f>
        <v>350</v>
      </c>
      <c r="AU4" s="50">
        <f aca="true" t="shared" si="17" ref="AU4:AU13">LARGE(AP4:AS4,2)</f>
        <v>350</v>
      </c>
      <c r="AV4" s="50">
        <f aca="true" t="shared" si="18" ref="AV4:AV13">LARGE(AP4:AS4,3)</f>
        <v>322</v>
      </c>
      <c r="AW4" s="50"/>
      <c r="AX4" s="66">
        <f aca="true" t="shared" si="19" ref="AX4:AX13">SUM(AT4:AW4)</f>
        <v>1022</v>
      </c>
      <c r="AY4" s="57">
        <f aca="true" t="shared" si="20" ref="AY4:AY13">K4</f>
        <v>200</v>
      </c>
      <c r="AZ4" s="57">
        <f aca="true" t="shared" si="21" ref="AZ4:AZ13">M4</f>
        <v>184</v>
      </c>
      <c r="BA4" s="57">
        <f aca="true" t="shared" si="22" ref="BA4:BA13">P4</f>
        <v>200</v>
      </c>
      <c r="BB4" s="57">
        <f aca="true" t="shared" si="23" ref="BB4:BB13">R4</f>
        <v>0</v>
      </c>
      <c r="BC4" s="58">
        <f aca="true" t="shared" si="24" ref="BC4:BC13">LARGE(AY4:BB4,1)</f>
        <v>200</v>
      </c>
      <c r="BD4" s="58">
        <f aca="true" t="shared" si="25" ref="BD4:BD13">LARGE(AY4:BB4,2)</f>
        <v>200</v>
      </c>
      <c r="BE4" s="58">
        <f aca="true" t="shared" si="26" ref="BE4:BE13">LARGE(AY4:BB4,3)</f>
        <v>184</v>
      </c>
      <c r="BF4" s="58"/>
      <c r="BG4" s="67">
        <f aca="true" t="shared" si="27" ref="BG4:BG13">SUM(BC4:BF4)</f>
        <v>584</v>
      </c>
      <c r="CC4" s="31">
        <f aca="true" t="shared" si="28" ref="CC4:CC13">W4</f>
        <v>2656</v>
      </c>
    </row>
    <row r="5" spans="1:81" ht="12.75">
      <c r="A5" s="15">
        <v>2</v>
      </c>
      <c r="B5" s="17" t="s">
        <v>12</v>
      </c>
      <c r="C5" s="61" t="s">
        <v>74</v>
      </c>
      <c r="D5" s="59"/>
      <c r="E5" s="60"/>
      <c r="F5" s="59"/>
      <c r="G5" s="10">
        <v>287</v>
      </c>
      <c r="H5" s="10">
        <v>322</v>
      </c>
      <c r="I5" s="10">
        <v>322</v>
      </c>
      <c r="J5" s="6">
        <v>301</v>
      </c>
      <c r="K5" s="6">
        <v>146</v>
      </c>
      <c r="L5" s="6">
        <v>322</v>
      </c>
      <c r="M5" s="6">
        <v>200</v>
      </c>
      <c r="N5" s="6">
        <v>287</v>
      </c>
      <c r="O5" s="44">
        <v>322</v>
      </c>
      <c r="P5" s="44">
        <v>164</v>
      </c>
      <c r="Q5" s="6">
        <v>350</v>
      </c>
      <c r="R5" s="12">
        <v>164</v>
      </c>
      <c r="T5" s="32">
        <f t="shared" si="0"/>
        <v>931</v>
      </c>
      <c r="U5" s="33">
        <f t="shared" si="1"/>
        <v>994</v>
      </c>
      <c r="V5" s="41">
        <f t="shared" si="2"/>
        <v>528</v>
      </c>
      <c r="W5" s="64">
        <f t="shared" si="3"/>
        <v>2453</v>
      </c>
      <c r="AG5" s="53">
        <f t="shared" si="4"/>
        <v>287</v>
      </c>
      <c r="AH5" s="53">
        <f t="shared" si="5"/>
        <v>322</v>
      </c>
      <c r="AI5" s="53">
        <f t="shared" si="6"/>
        <v>322</v>
      </c>
      <c r="AJ5" s="53">
        <f t="shared" si="7"/>
        <v>287</v>
      </c>
      <c r="AK5" s="54">
        <f t="shared" si="8"/>
        <v>322</v>
      </c>
      <c r="AL5" s="54">
        <f t="shared" si="9"/>
        <v>322</v>
      </c>
      <c r="AM5" s="54">
        <f t="shared" si="10"/>
        <v>287</v>
      </c>
      <c r="AN5" s="54"/>
      <c r="AO5" s="65">
        <f t="shared" si="11"/>
        <v>931</v>
      </c>
      <c r="AP5" s="49">
        <f t="shared" si="12"/>
        <v>301</v>
      </c>
      <c r="AQ5" s="49">
        <f t="shared" si="13"/>
        <v>322</v>
      </c>
      <c r="AR5" s="49">
        <f t="shared" si="14"/>
        <v>322</v>
      </c>
      <c r="AS5" s="49">
        <f t="shared" si="15"/>
        <v>350</v>
      </c>
      <c r="AT5" s="50">
        <f t="shared" si="16"/>
        <v>350</v>
      </c>
      <c r="AU5" s="50">
        <f t="shared" si="17"/>
        <v>322</v>
      </c>
      <c r="AV5" s="50">
        <f t="shared" si="18"/>
        <v>322</v>
      </c>
      <c r="AW5" s="50"/>
      <c r="AX5" s="66">
        <f t="shared" si="19"/>
        <v>994</v>
      </c>
      <c r="AY5" s="57">
        <f t="shared" si="20"/>
        <v>146</v>
      </c>
      <c r="AZ5" s="57">
        <f t="shared" si="21"/>
        <v>200</v>
      </c>
      <c r="BA5" s="57">
        <f t="shared" si="22"/>
        <v>164</v>
      </c>
      <c r="BB5" s="57">
        <f t="shared" si="23"/>
        <v>164</v>
      </c>
      <c r="BC5" s="58">
        <f t="shared" si="24"/>
        <v>200</v>
      </c>
      <c r="BD5" s="58">
        <f t="shared" si="25"/>
        <v>164</v>
      </c>
      <c r="BE5" s="58">
        <f t="shared" si="26"/>
        <v>164</v>
      </c>
      <c r="BF5" s="58"/>
      <c r="BG5" s="67">
        <f t="shared" si="27"/>
        <v>528</v>
      </c>
      <c r="CC5" s="31">
        <f t="shared" si="28"/>
        <v>2453</v>
      </c>
    </row>
    <row r="6" spans="1:81" ht="26.25">
      <c r="A6" s="15">
        <v>3</v>
      </c>
      <c r="B6" s="98" t="s">
        <v>11</v>
      </c>
      <c r="C6" s="61" t="s">
        <v>31</v>
      </c>
      <c r="D6" s="59"/>
      <c r="E6" s="60"/>
      <c r="F6" s="59"/>
      <c r="G6" s="10">
        <v>301</v>
      </c>
      <c r="H6" s="10">
        <v>301</v>
      </c>
      <c r="I6" s="10">
        <v>301</v>
      </c>
      <c r="J6" s="6">
        <v>277</v>
      </c>
      <c r="K6" s="6">
        <v>164</v>
      </c>
      <c r="L6" s="6">
        <v>301</v>
      </c>
      <c r="M6" s="6">
        <v>164</v>
      </c>
      <c r="N6" s="6">
        <v>301</v>
      </c>
      <c r="O6" s="44">
        <v>266</v>
      </c>
      <c r="P6" s="44">
        <v>172</v>
      </c>
      <c r="Q6" s="6">
        <v>301</v>
      </c>
      <c r="R6" s="12">
        <v>172</v>
      </c>
      <c r="T6" s="32">
        <f t="shared" si="0"/>
        <v>903</v>
      </c>
      <c r="U6" s="33">
        <f t="shared" si="1"/>
        <v>879</v>
      </c>
      <c r="V6" s="41">
        <f t="shared" si="2"/>
        <v>508</v>
      </c>
      <c r="W6" s="64">
        <f t="shared" si="3"/>
        <v>2290</v>
      </c>
      <c r="AG6" s="53">
        <f t="shared" si="4"/>
        <v>301</v>
      </c>
      <c r="AH6" s="53">
        <f t="shared" si="5"/>
        <v>301</v>
      </c>
      <c r="AI6" s="53">
        <f t="shared" si="6"/>
        <v>301</v>
      </c>
      <c r="AJ6" s="53">
        <f t="shared" si="7"/>
        <v>301</v>
      </c>
      <c r="AK6" s="54">
        <f t="shared" si="8"/>
        <v>301</v>
      </c>
      <c r="AL6" s="54">
        <f t="shared" si="9"/>
        <v>301</v>
      </c>
      <c r="AM6" s="54">
        <f t="shared" si="10"/>
        <v>301</v>
      </c>
      <c r="AN6" s="54"/>
      <c r="AO6" s="65">
        <f t="shared" si="11"/>
        <v>903</v>
      </c>
      <c r="AP6" s="49">
        <f t="shared" si="12"/>
        <v>277</v>
      </c>
      <c r="AQ6" s="49">
        <f t="shared" si="13"/>
        <v>301</v>
      </c>
      <c r="AR6" s="49">
        <f t="shared" si="14"/>
        <v>266</v>
      </c>
      <c r="AS6" s="49">
        <f t="shared" si="15"/>
        <v>301</v>
      </c>
      <c r="AT6" s="50">
        <f t="shared" si="16"/>
        <v>301</v>
      </c>
      <c r="AU6" s="50">
        <f t="shared" si="17"/>
        <v>301</v>
      </c>
      <c r="AV6" s="50">
        <f t="shared" si="18"/>
        <v>277</v>
      </c>
      <c r="AW6" s="50"/>
      <c r="AX6" s="66">
        <f t="shared" si="19"/>
        <v>879</v>
      </c>
      <c r="AY6" s="57">
        <f t="shared" si="20"/>
        <v>164</v>
      </c>
      <c r="AZ6" s="57">
        <f t="shared" si="21"/>
        <v>164</v>
      </c>
      <c r="BA6" s="57">
        <f t="shared" si="22"/>
        <v>172</v>
      </c>
      <c r="BB6" s="57">
        <f t="shared" si="23"/>
        <v>172</v>
      </c>
      <c r="BC6" s="58">
        <f t="shared" si="24"/>
        <v>172</v>
      </c>
      <c r="BD6" s="58">
        <f t="shared" si="25"/>
        <v>172</v>
      </c>
      <c r="BE6" s="58">
        <f t="shared" si="26"/>
        <v>164</v>
      </c>
      <c r="BF6" s="58"/>
      <c r="BG6" s="67">
        <f t="shared" si="27"/>
        <v>508</v>
      </c>
      <c r="CC6" s="31">
        <f t="shared" si="28"/>
        <v>2290</v>
      </c>
    </row>
    <row r="7" spans="1:81" ht="26.25">
      <c r="A7" s="15">
        <v>4</v>
      </c>
      <c r="B7" s="17" t="s">
        <v>12</v>
      </c>
      <c r="C7" s="61" t="s">
        <v>77</v>
      </c>
      <c r="D7" s="59"/>
      <c r="E7" s="60"/>
      <c r="F7" s="59"/>
      <c r="G7" s="10">
        <v>322</v>
      </c>
      <c r="H7" s="10">
        <v>287</v>
      </c>
      <c r="I7" s="10">
        <v>287</v>
      </c>
      <c r="J7" s="6">
        <v>256</v>
      </c>
      <c r="K7" s="6">
        <v>152</v>
      </c>
      <c r="L7" s="6">
        <v>287</v>
      </c>
      <c r="M7" s="6">
        <v>172</v>
      </c>
      <c r="N7" s="6">
        <v>277</v>
      </c>
      <c r="O7" s="44">
        <v>287</v>
      </c>
      <c r="P7" s="44">
        <v>158</v>
      </c>
      <c r="Q7" s="6"/>
      <c r="R7" s="12">
        <v>146</v>
      </c>
      <c r="T7" s="32">
        <f t="shared" si="0"/>
        <v>896</v>
      </c>
      <c r="U7" s="33">
        <f t="shared" si="1"/>
        <v>830</v>
      </c>
      <c r="V7" s="41">
        <f t="shared" si="2"/>
        <v>482</v>
      </c>
      <c r="W7" s="64">
        <f t="shared" si="3"/>
        <v>2208</v>
      </c>
      <c r="AG7" s="53">
        <f t="shared" si="4"/>
        <v>322</v>
      </c>
      <c r="AH7" s="53">
        <f t="shared" si="5"/>
        <v>287</v>
      </c>
      <c r="AI7" s="53">
        <f t="shared" si="6"/>
        <v>287</v>
      </c>
      <c r="AJ7" s="53">
        <f t="shared" si="7"/>
        <v>277</v>
      </c>
      <c r="AK7" s="54">
        <f t="shared" si="8"/>
        <v>322</v>
      </c>
      <c r="AL7" s="54">
        <f t="shared" si="9"/>
        <v>287</v>
      </c>
      <c r="AM7" s="54">
        <f t="shared" si="10"/>
        <v>287</v>
      </c>
      <c r="AN7" s="54"/>
      <c r="AO7" s="65">
        <f t="shared" si="11"/>
        <v>896</v>
      </c>
      <c r="AP7" s="49">
        <f t="shared" si="12"/>
        <v>256</v>
      </c>
      <c r="AQ7" s="49">
        <f t="shared" si="13"/>
        <v>287</v>
      </c>
      <c r="AR7" s="49">
        <f t="shared" si="14"/>
        <v>287</v>
      </c>
      <c r="AS7" s="49">
        <f t="shared" si="15"/>
        <v>0</v>
      </c>
      <c r="AT7" s="50">
        <f t="shared" si="16"/>
        <v>287</v>
      </c>
      <c r="AU7" s="50">
        <f t="shared" si="17"/>
        <v>287</v>
      </c>
      <c r="AV7" s="50">
        <f t="shared" si="18"/>
        <v>256</v>
      </c>
      <c r="AW7" s="50"/>
      <c r="AX7" s="66">
        <f t="shared" si="19"/>
        <v>830</v>
      </c>
      <c r="AY7" s="57">
        <f t="shared" si="20"/>
        <v>152</v>
      </c>
      <c r="AZ7" s="57">
        <f t="shared" si="21"/>
        <v>172</v>
      </c>
      <c r="BA7" s="57">
        <f t="shared" si="22"/>
        <v>158</v>
      </c>
      <c r="BB7" s="57">
        <f t="shared" si="23"/>
        <v>146</v>
      </c>
      <c r="BC7" s="58">
        <f t="shared" si="24"/>
        <v>172</v>
      </c>
      <c r="BD7" s="58">
        <f t="shared" si="25"/>
        <v>158</v>
      </c>
      <c r="BE7" s="58">
        <f t="shared" si="26"/>
        <v>152</v>
      </c>
      <c r="BF7" s="58"/>
      <c r="BG7" s="67">
        <f t="shared" si="27"/>
        <v>482</v>
      </c>
      <c r="CC7" s="31">
        <f t="shared" si="28"/>
        <v>2208</v>
      </c>
    </row>
    <row r="8" spans="1:81" ht="12.75">
      <c r="A8" s="15">
        <v>5</v>
      </c>
      <c r="B8" s="62" t="s">
        <v>40</v>
      </c>
      <c r="C8" s="61" t="s">
        <v>46</v>
      </c>
      <c r="D8" s="59"/>
      <c r="E8" s="60"/>
      <c r="F8" s="59"/>
      <c r="G8" s="10">
        <v>277</v>
      </c>
      <c r="H8" s="10"/>
      <c r="I8" s="10"/>
      <c r="J8" s="6">
        <v>287</v>
      </c>
      <c r="K8" s="6">
        <v>184</v>
      </c>
      <c r="L8" s="6">
        <v>277</v>
      </c>
      <c r="M8" s="6">
        <v>158</v>
      </c>
      <c r="N8" s="6">
        <v>350</v>
      </c>
      <c r="O8" s="44">
        <v>277</v>
      </c>
      <c r="P8" s="44">
        <v>184</v>
      </c>
      <c r="Q8" s="6">
        <v>322</v>
      </c>
      <c r="R8" s="12">
        <v>200</v>
      </c>
      <c r="T8" s="32">
        <f t="shared" si="0"/>
        <v>627</v>
      </c>
      <c r="U8" s="33">
        <f t="shared" si="1"/>
        <v>886</v>
      </c>
      <c r="V8" s="41">
        <f t="shared" si="2"/>
        <v>568</v>
      </c>
      <c r="W8" s="64">
        <f t="shared" si="3"/>
        <v>2081</v>
      </c>
      <c r="AG8" s="53">
        <f t="shared" si="4"/>
        <v>277</v>
      </c>
      <c r="AH8" s="53">
        <f t="shared" si="5"/>
        <v>0</v>
      </c>
      <c r="AI8" s="53">
        <f t="shared" si="6"/>
        <v>0</v>
      </c>
      <c r="AJ8" s="53">
        <f t="shared" si="7"/>
        <v>350</v>
      </c>
      <c r="AK8" s="54">
        <f t="shared" si="8"/>
        <v>350</v>
      </c>
      <c r="AL8" s="54">
        <f t="shared" si="9"/>
        <v>277</v>
      </c>
      <c r="AM8" s="54">
        <f t="shared" si="10"/>
        <v>0</v>
      </c>
      <c r="AN8" s="54"/>
      <c r="AO8" s="65">
        <f t="shared" si="11"/>
        <v>627</v>
      </c>
      <c r="AP8" s="49">
        <f t="shared" si="12"/>
        <v>287</v>
      </c>
      <c r="AQ8" s="49">
        <f t="shared" si="13"/>
        <v>277</v>
      </c>
      <c r="AR8" s="49">
        <f t="shared" si="14"/>
        <v>277</v>
      </c>
      <c r="AS8" s="49">
        <f t="shared" si="15"/>
        <v>322</v>
      </c>
      <c r="AT8" s="50">
        <f t="shared" si="16"/>
        <v>322</v>
      </c>
      <c r="AU8" s="50">
        <f t="shared" si="17"/>
        <v>287</v>
      </c>
      <c r="AV8" s="50">
        <f t="shared" si="18"/>
        <v>277</v>
      </c>
      <c r="AW8" s="50"/>
      <c r="AX8" s="66">
        <f t="shared" si="19"/>
        <v>886</v>
      </c>
      <c r="AY8" s="57">
        <f t="shared" si="20"/>
        <v>184</v>
      </c>
      <c r="AZ8" s="57">
        <f t="shared" si="21"/>
        <v>158</v>
      </c>
      <c r="BA8" s="57">
        <f t="shared" si="22"/>
        <v>184</v>
      </c>
      <c r="BB8" s="57">
        <f t="shared" si="23"/>
        <v>200</v>
      </c>
      <c r="BC8" s="58">
        <f t="shared" si="24"/>
        <v>200</v>
      </c>
      <c r="BD8" s="58">
        <f t="shared" si="25"/>
        <v>184</v>
      </c>
      <c r="BE8" s="58">
        <f t="shared" si="26"/>
        <v>184</v>
      </c>
      <c r="BF8" s="58"/>
      <c r="BG8" s="67">
        <f t="shared" si="27"/>
        <v>568</v>
      </c>
      <c r="CC8" s="31">
        <f t="shared" si="28"/>
        <v>2081</v>
      </c>
    </row>
    <row r="9" spans="1:81" ht="12.75">
      <c r="A9" s="15">
        <v>6</v>
      </c>
      <c r="B9" s="17" t="s">
        <v>12</v>
      </c>
      <c r="C9" s="61" t="s">
        <v>72</v>
      </c>
      <c r="D9" s="59"/>
      <c r="E9" s="60"/>
      <c r="F9" s="59"/>
      <c r="G9" s="10">
        <v>266</v>
      </c>
      <c r="H9" s="10">
        <v>266</v>
      </c>
      <c r="I9" s="6">
        <v>266</v>
      </c>
      <c r="J9" s="6">
        <v>245</v>
      </c>
      <c r="K9" s="6">
        <v>140</v>
      </c>
      <c r="L9" s="6">
        <v>266</v>
      </c>
      <c r="M9" s="6">
        <v>152</v>
      </c>
      <c r="N9" s="6">
        <v>266</v>
      </c>
      <c r="O9" s="44">
        <v>256</v>
      </c>
      <c r="P9" s="44">
        <v>146</v>
      </c>
      <c r="Q9" s="6">
        <v>277</v>
      </c>
      <c r="R9" s="12">
        <v>152</v>
      </c>
      <c r="T9" s="32">
        <f t="shared" si="0"/>
        <v>798</v>
      </c>
      <c r="U9" s="33">
        <f t="shared" si="1"/>
        <v>799</v>
      </c>
      <c r="V9" s="41">
        <f t="shared" si="2"/>
        <v>450</v>
      </c>
      <c r="W9" s="64">
        <f t="shared" si="3"/>
        <v>2047</v>
      </c>
      <c r="AG9" s="53">
        <f t="shared" si="4"/>
        <v>266</v>
      </c>
      <c r="AH9" s="53">
        <f t="shared" si="5"/>
        <v>266</v>
      </c>
      <c r="AI9" s="53">
        <f t="shared" si="6"/>
        <v>266</v>
      </c>
      <c r="AJ9" s="53">
        <f t="shared" si="7"/>
        <v>266</v>
      </c>
      <c r="AK9" s="54">
        <f t="shared" si="8"/>
        <v>266</v>
      </c>
      <c r="AL9" s="54">
        <f t="shared" si="9"/>
        <v>266</v>
      </c>
      <c r="AM9" s="54">
        <f t="shared" si="10"/>
        <v>266</v>
      </c>
      <c r="AN9" s="54"/>
      <c r="AO9" s="65">
        <f t="shared" si="11"/>
        <v>798</v>
      </c>
      <c r="AP9" s="49">
        <f t="shared" si="12"/>
        <v>245</v>
      </c>
      <c r="AQ9" s="49">
        <f t="shared" si="13"/>
        <v>266</v>
      </c>
      <c r="AR9" s="49">
        <f t="shared" si="14"/>
        <v>256</v>
      </c>
      <c r="AS9" s="49">
        <f t="shared" si="15"/>
        <v>277</v>
      </c>
      <c r="AT9" s="50">
        <f t="shared" si="16"/>
        <v>277</v>
      </c>
      <c r="AU9" s="50">
        <f t="shared" si="17"/>
        <v>266</v>
      </c>
      <c r="AV9" s="50">
        <f t="shared" si="18"/>
        <v>256</v>
      </c>
      <c r="AW9" s="50"/>
      <c r="AX9" s="66">
        <f t="shared" si="19"/>
        <v>799</v>
      </c>
      <c r="AY9" s="57">
        <f t="shared" si="20"/>
        <v>140</v>
      </c>
      <c r="AZ9" s="57">
        <f t="shared" si="21"/>
        <v>152</v>
      </c>
      <c r="BA9" s="57">
        <f t="shared" si="22"/>
        <v>146</v>
      </c>
      <c r="BB9" s="57">
        <f t="shared" si="23"/>
        <v>152</v>
      </c>
      <c r="BC9" s="58">
        <f t="shared" si="24"/>
        <v>152</v>
      </c>
      <c r="BD9" s="58">
        <f t="shared" si="25"/>
        <v>152</v>
      </c>
      <c r="BE9" s="58">
        <f t="shared" si="26"/>
        <v>146</v>
      </c>
      <c r="BF9" s="58"/>
      <c r="BG9" s="67">
        <f t="shared" si="27"/>
        <v>450</v>
      </c>
      <c r="CC9" s="31">
        <f t="shared" si="28"/>
        <v>2047</v>
      </c>
    </row>
    <row r="10" spans="1:81" ht="12.75">
      <c r="A10" s="15">
        <v>7</v>
      </c>
      <c r="B10" s="17" t="s">
        <v>12</v>
      </c>
      <c r="C10" s="61" t="s">
        <v>75</v>
      </c>
      <c r="D10" s="59"/>
      <c r="E10" s="60"/>
      <c r="F10" s="59"/>
      <c r="G10" s="10"/>
      <c r="H10" s="10">
        <v>277</v>
      </c>
      <c r="I10" s="10">
        <v>277</v>
      </c>
      <c r="J10" s="6"/>
      <c r="K10" s="6"/>
      <c r="L10" s="6"/>
      <c r="M10" s="6"/>
      <c r="N10" s="6"/>
      <c r="O10" s="44">
        <v>301</v>
      </c>
      <c r="P10" s="44">
        <v>152</v>
      </c>
      <c r="Q10" s="6">
        <v>287</v>
      </c>
      <c r="R10" s="12">
        <v>184</v>
      </c>
      <c r="T10" s="32">
        <f t="shared" si="0"/>
        <v>554</v>
      </c>
      <c r="U10" s="33">
        <f t="shared" si="1"/>
        <v>588</v>
      </c>
      <c r="V10" s="41">
        <f t="shared" si="2"/>
        <v>336</v>
      </c>
      <c r="W10" s="64">
        <f t="shared" si="3"/>
        <v>1478</v>
      </c>
      <c r="AG10" s="53">
        <f t="shared" si="4"/>
        <v>0</v>
      </c>
      <c r="AH10" s="53">
        <f t="shared" si="5"/>
        <v>277</v>
      </c>
      <c r="AI10" s="53">
        <f t="shared" si="6"/>
        <v>277</v>
      </c>
      <c r="AJ10" s="53">
        <f t="shared" si="7"/>
        <v>0</v>
      </c>
      <c r="AK10" s="54">
        <f t="shared" si="8"/>
        <v>277</v>
      </c>
      <c r="AL10" s="54">
        <f t="shared" si="9"/>
        <v>277</v>
      </c>
      <c r="AM10" s="54">
        <f t="shared" si="10"/>
        <v>0</v>
      </c>
      <c r="AN10" s="54"/>
      <c r="AO10" s="65">
        <f t="shared" si="11"/>
        <v>554</v>
      </c>
      <c r="AP10" s="49">
        <f t="shared" si="12"/>
        <v>0</v>
      </c>
      <c r="AQ10" s="49">
        <f t="shared" si="13"/>
        <v>0</v>
      </c>
      <c r="AR10" s="49">
        <f t="shared" si="14"/>
        <v>301</v>
      </c>
      <c r="AS10" s="49">
        <f t="shared" si="15"/>
        <v>287</v>
      </c>
      <c r="AT10" s="50">
        <f t="shared" si="16"/>
        <v>301</v>
      </c>
      <c r="AU10" s="50">
        <f t="shared" si="17"/>
        <v>287</v>
      </c>
      <c r="AV10" s="50">
        <f t="shared" si="18"/>
        <v>0</v>
      </c>
      <c r="AW10" s="50"/>
      <c r="AX10" s="66">
        <f t="shared" si="19"/>
        <v>588</v>
      </c>
      <c r="AY10" s="57">
        <f t="shared" si="20"/>
        <v>0</v>
      </c>
      <c r="AZ10" s="57">
        <f t="shared" si="21"/>
        <v>0</v>
      </c>
      <c r="BA10" s="57">
        <f t="shared" si="22"/>
        <v>152</v>
      </c>
      <c r="BB10" s="57">
        <f t="shared" si="23"/>
        <v>184</v>
      </c>
      <c r="BC10" s="58">
        <f t="shared" si="24"/>
        <v>184</v>
      </c>
      <c r="BD10" s="58">
        <f t="shared" si="25"/>
        <v>152</v>
      </c>
      <c r="BE10" s="58">
        <f t="shared" si="26"/>
        <v>0</v>
      </c>
      <c r="BF10" s="58"/>
      <c r="BG10" s="67">
        <f t="shared" si="27"/>
        <v>336</v>
      </c>
      <c r="CC10" s="31">
        <f t="shared" si="28"/>
        <v>1478</v>
      </c>
    </row>
    <row r="11" spans="1:81" ht="12.75">
      <c r="A11" s="15">
        <v>8</v>
      </c>
      <c r="B11" s="17" t="s">
        <v>12</v>
      </c>
      <c r="C11" s="61" t="s">
        <v>49</v>
      </c>
      <c r="D11" s="59"/>
      <c r="E11" s="60"/>
      <c r="F11" s="59"/>
      <c r="G11" s="10"/>
      <c r="H11" s="10"/>
      <c r="I11" s="10"/>
      <c r="J11" s="6">
        <v>350</v>
      </c>
      <c r="K11" s="6">
        <v>172</v>
      </c>
      <c r="L11" s="6"/>
      <c r="M11" s="6"/>
      <c r="N11" s="6"/>
      <c r="O11" s="44"/>
      <c r="P11" s="44"/>
      <c r="Q11" s="6"/>
      <c r="R11" s="12"/>
      <c r="T11" s="32">
        <f t="shared" si="0"/>
        <v>0</v>
      </c>
      <c r="U11" s="33">
        <f t="shared" si="1"/>
        <v>350</v>
      </c>
      <c r="V11" s="41">
        <f t="shared" si="2"/>
        <v>172</v>
      </c>
      <c r="W11" s="64">
        <f t="shared" si="3"/>
        <v>522</v>
      </c>
      <c r="AG11" s="53">
        <f t="shared" si="4"/>
        <v>0</v>
      </c>
      <c r="AH11" s="53">
        <f t="shared" si="5"/>
        <v>0</v>
      </c>
      <c r="AI11" s="53">
        <f t="shared" si="6"/>
        <v>0</v>
      </c>
      <c r="AJ11" s="53">
        <f t="shared" si="7"/>
        <v>0</v>
      </c>
      <c r="AK11" s="54">
        <f t="shared" si="8"/>
        <v>0</v>
      </c>
      <c r="AL11" s="54">
        <f t="shared" si="9"/>
        <v>0</v>
      </c>
      <c r="AM11" s="54">
        <f t="shared" si="10"/>
        <v>0</v>
      </c>
      <c r="AN11" s="54"/>
      <c r="AO11" s="65">
        <f t="shared" si="11"/>
        <v>0</v>
      </c>
      <c r="AP11" s="49">
        <f t="shared" si="12"/>
        <v>350</v>
      </c>
      <c r="AQ11" s="49">
        <f t="shared" si="13"/>
        <v>0</v>
      </c>
      <c r="AR11" s="49">
        <f t="shared" si="14"/>
        <v>0</v>
      </c>
      <c r="AS11" s="49">
        <f t="shared" si="15"/>
        <v>0</v>
      </c>
      <c r="AT11" s="50">
        <f t="shared" si="16"/>
        <v>350</v>
      </c>
      <c r="AU11" s="50">
        <f t="shared" si="17"/>
        <v>0</v>
      </c>
      <c r="AV11" s="50">
        <f t="shared" si="18"/>
        <v>0</v>
      </c>
      <c r="AW11" s="50"/>
      <c r="AX11" s="66">
        <f t="shared" si="19"/>
        <v>350</v>
      </c>
      <c r="AY11" s="57">
        <f t="shared" si="20"/>
        <v>172</v>
      </c>
      <c r="AZ11" s="57">
        <f t="shared" si="21"/>
        <v>0</v>
      </c>
      <c r="BA11" s="57">
        <f t="shared" si="22"/>
        <v>0</v>
      </c>
      <c r="BB11" s="57">
        <f t="shared" si="23"/>
        <v>0</v>
      </c>
      <c r="BC11" s="58">
        <f t="shared" si="24"/>
        <v>172</v>
      </c>
      <c r="BD11" s="58">
        <f t="shared" si="25"/>
        <v>0</v>
      </c>
      <c r="BE11" s="58">
        <f t="shared" si="26"/>
        <v>0</v>
      </c>
      <c r="BF11" s="58"/>
      <c r="BG11" s="67">
        <f t="shared" si="27"/>
        <v>172</v>
      </c>
      <c r="CC11" s="31">
        <f t="shared" si="28"/>
        <v>522</v>
      </c>
    </row>
    <row r="12" spans="1:81" ht="12.75">
      <c r="A12" s="15">
        <v>9</v>
      </c>
      <c r="B12" s="100" t="s">
        <v>40</v>
      </c>
      <c r="C12" s="61" t="s">
        <v>73</v>
      </c>
      <c r="D12" s="59"/>
      <c r="E12" s="60"/>
      <c r="F12" s="59"/>
      <c r="G12" s="10"/>
      <c r="H12" s="10"/>
      <c r="I12" s="10"/>
      <c r="J12" s="6">
        <v>266</v>
      </c>
      <c r="K12" s="6">
        <v>158</v>
      </c>
      <c r="L12" s="6"/>
      <c r="M12" s="6"/>
      <c r="N12" s="6"/>
      <c r="O12" s="44"/>
      <c r="P12" s="44"/>
      <c r="Q12" s="6"/>
      <c r="R12" s="12"/>
      <c r="T12" s="32">
        <f t="shared" si="0"/>
        <v>0</v>
      </c>
      <c r="U12" s="33">
        <f t="shared" si="1"/>
        <v>266</v>
      </c>
      <c r="V12" s="41">
        <f t="shared" si="2"/>
        <v>158</v>
      </c>
      <c r="W12" s="64">
        <f t="shared" si="3"/>
        <v>424</v>
      </c>
      <c r="AG12" s="53">
        <f t="shared" si="4"/>
        <v>0</v>
      </c>
      <c r="AH12" s="53">
        <f t="shared" si="5"/>
        <v>0</v>
      </c>
      <c r="AI12" s="53">
        <f t="shared" si="6"/>
        <v>0</v>
      </c>
      <c r="AJ12" s="53">
        <f t="shared" si="7"/>
        <v>0</v>
      </c>
      <c r="AK12" s="54">
        <f t="shared" si="8"/>
        <v>0</v>
      </c>
      <c r="AL12" s="54">
        <f t="shared" si="9"/>
        <v>0</v>
      </c>
      <c r="AM12" s="54">
        <f t="shared" si="10"/>
        <v>0</v>
      </c>
      <c r="AN12" s="54"/>
      <c r="AO12" s="65">
        <f t="shared" si="11"/>
        <v>0</v>
      </c>
      <c r="AP12" s="49">
        <f t="shared" si="12"/>
        <v>266</v>
      </c>
      <c r="AQ12" s="49">
        <f t="shared" si="13"/>
        <v>0</v>
      </c>
      <c r="AR12" s="49">
        <f t="shared" si="14"/>
        <v>0</v>
      </c>
      <c r="AS12" s="49">
        <f t="shared" si="15"/>
        <v>0</v>
      </c>
      <c r="AT12" s="50">
        <f t="shared" si="16"/>
        <v>266</v>
      </c>
      <c r="AU12" s="50">
        <f t="shared" si="17"/>
        <v>0</v>
      </c>
      <c r="AV12" s="50">
        <f t="shared" si="18"/>
        <v>0</v>
      </c>
      <c r="AW12" s="50"/>
      <c r="AX12" s="66">
        <f t="shared" si="19"/>
        <v>266</v>
      </c>
      <c r="AY12" s="57">
        <f t="shared" si="20"/>
        <v>158</v>
      </c>
      <c r="AZ12" s="57">
        <f t="shared" si="21"/>
        <v>0</v>
      </c>
      <c r="BA12" s="57">
        <f t="shared" si="22"/>
        <v>0</v>
      </c>
      <c r="BB12" s="57">
        <f t="shared" si="23"/>
        <v>0</v>
      </c>
      <c r="BC12" s="58">
        <f t="shared" si="24"/>
        <v>158</v>
      </c>
      <c r="BD12" s="58">
        <f t="shared" si="25"/>
        <v>0</v>
      </c>
      <c r="BE12" s="58">
        <f t="shared" si="26"/>
        <v>0</v>
      </c>
      <c r="BF12" s="58"/>
      <c r="BG12" s="67">
        <f t="shared" si="27"/>
        <v>158</v>
      </c>
      <c r="CC12" s="31">
        <f t="shared" si="28"/>
        <v>424</v>
      </c>
    </row>
    <row r="13" spans="1:81" ht="13.5" thickBot="1">
      <c r="A13" s="21">
        <v>10</v>
      </c>
      <c r="B13" s="99" t="s">
        <v>12</v>
      </c>
      <c r="C13" s="81" t="s">
        <v>100</v>
      </c>
      <c r="D13" s="82"/>
      <c r="E13" s="83"/>
      <c r="F13" s="82"/>
      <c r="G13" s="84"/>
      <c r="H13" s="84"/>
      <c r="I13" s="84"/>
      <c r="J13" s="85"/>
      <c r="K13" s="85"/>
      <c r="L13" s="85"/>
      <c r="M13" s="85"/>
      <c r="N13" s="85"/>
      <c r="O13" s="86"/>
      <c r="P13" s="86"/>
      <c r="Q13" s="85">
        <v>266</v>
      </c>
      <c r="R13" s="87">
        <v>158</v>
      </c>
      <c r="T13" s="88">
        <f t="shared" si="0"/>
        <v>0</v>
      </c>
      <c r="U13" s="89">
        <f t="shared" si="1"/>
        <v>266</v>
      </c>
      <c r="V13" s="90">
        <f t="shared" si="2"/>
        <v>158</v>
      </c>
      <c r="W13" s="104">
        <f t="shared" si="3"/>
        <v>424</v>
      </c>
      <c r="AG13" s="53">
        <f t="shared" si="4"/>
        <v>0</v>
      </c>
      <c r="AH13" s="53">
        <f t="shared" si="5"/>
        <v>0</v>
      </c>
      <c r="AI13" s="53">
        <f t="shared" si="6"/>
        <v>0</v>
      </c>
      <c r="AJ13" s="53">
        <f t="shared" si="7"/>
        <v>0</v>
      </c>
      <c r="AK13" s="54">
        <f t="shared" si="8"/>
        <v>0</v>
      </c>
      <c r="AL13" s="54">
        <f t="shared" si="9"/>
        <v>0</v>
      </c>
      <c r="AM13" s="54">
        <f t="shared" si="10"/>
        <v>0</v>
      </c>
      <c r="AN13" s="54"/>
      <c r="AO13" s="65">
        <f t="shared" si="11"/>
        <v>0</v>
      </c>
      <c r="AP13" s="49">
        <f t="shared" si="12"/>
        <v>0</v>
      </c>
      <c r="AQ13" s="49">
        <f t="shared" si="13"/>
        <v>0</v>
      </c>
      <c r="AR13" s="49">
        <f t="shared" si="14"/>
        <v>0</v>
      </c>
      <c r="AS13" s="49">
        <f t="shared" si="15"/>
        <v>266</v>
      </c>
      <c r="AT13" s="50">
        <f t="shared" si="16"/>
        <v>266</v>
      </c>
      <c r="AU13" s="50">
        <f t="shared" si="17"/>
        <v>0</v>
      </c>
      <c r="AV13" s="50">
        <f t="shared" si="18"/>
        <v>0</v>
      </c>
      <c r="AW13" s="50"/>
      <c r="AX13" s="66">
        <f t="shared" si="19"/>
        <v>266</v>
      </c>
      <c r="AY13" s="57">
        <f t="shared" si="20"/>
        <v>0</v>
      </c>
      <c r="AZ13" s="57">
        <f t="shared" si="21"/>
        <v>0</v>
      </c>
      <c r="BA13" s="57">
        <f t="shared" si="22"/>
        <v>0</v>
      </c>
      <c r="BB13" s="57">
        <f t="shared" si="23"/>
        <v>158</v>
      </c>
      <c r="BC13" s="58">
        <f t="shared" si="24"/>
        <v>158</v>
      </c>
      <c r="BD13" s="58">
        <f t="shared" si="25"/>
        <v>0</v>
      </c>
      <c r="BE13" s="58">
        <f t="shared" si="26"/>
        <v>0</v>
      </c>
      <c r="BF13" s="58"/>
      <c r="BG13" s="67">
        <f t="shared" si="27"/>
        <v>158</v>
      </c>
      <c r="CC13" s="31">
        <f t="shared" si="28"/>
        <v>424</v>
      </c>
    </row>
  </sheetData>
  <sheetProtection/>
  <mergeCells count="8">
    <mergeCell ref="AP1:AX1"/>
    <mergeCell ref="AY1:BG1"/>
    <mergeCell ref="B1:B3"/>
    <mergeCell ref="C1:C3"/>
    <mergeCell ref="D1:D3"/>
    <mergeCell ref="E1:E3"/>
    <mergeCell ref="F1:F3"/>
    <mergeCell ref="AG1:AO1"/>
  </mergeCells>
  <printOptions horizontalCentered="1"/>
  <pageMargins left="0.2362204724409449" right="0.2362204724409449" top="0.7480314960629921" bottom="0.7480314960629921" header="0.31496062992125984" footer="0.31496062992125984"/>
  <pageSetup fitToHeight="2" fitToWidth="2" horizontalDpi="600" verticalDpi="600" orientation="landscape" paperSize="8" scale="47" r:id="rId2"/>
  <headerFooter>
    <oddHeader>&amp;C&amp;"-,Tučné"&amp;28ČESKÝ POHÁR 2015 - R4 MUŽI</oddHeader>
  </headerFooter>
  <colBreaks count="1" manualBreakCount="1">
    <brk id="30" max="65535" man="1"/>
  </col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5">
    <pageSetUpPr fitToPage="1"/>
  </sheetPr>
  <dimension ref="A1:CM16"/>
  <sheetViews>
    <sheetView zoomScaleSheetLayoutView="49"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1" sqref="A1"/>
    </sheetView>
  </sheetViews>
  <sheetFormatPr defaultColWidth="37.28125" defaultRowHeight="15"/>
  <cols>
    <col min="1" max="1" width="6.140625" style="1" bestFit="1" customWidth="1"/>
    <col min="2" max="2" width="5.28125" style="16" hidden="1" customWidth="1"/>
    <col min="3" max="3" width="24.28125" style="36" bestFit="1" customWidth="1"/>
    <col min="4" max="4" width="8.28125" style="34" hidden="1" customWidth="1"/>
    <col min="5" max="5" width="22.7109375" style="35" hidden="1" customWidth="1"/>
    <col min="6" max="6" width="4.421875" style="36" hidden="1" customWidth="1"/>
    <col min="7" max="7" width="8.421875" style="7" bestFit="1" customWidth="1"/>
    <col min="8" max="9" width="8.7109375" style="7" bestFit="1" customWidth="1"/>
    <col min="10" max="14" width="8.421875" style="8" bestFit="1" customWidth="1"/>
    <col min="15" max="18" width="8.421875" style="7" bestFit="1" customWidth="1"/>
    <col min="19" max="19" width="20.7109375" style="29" customWidth="1"/>
    <col min="20" max="20" width="6.7109375" style="9" bestFit="1" customWidth="1"/>
    <col min="21" max="22" width="9.00390625" style="9" bestFit="1" customWidth="1"/>
    <col min="23" max="23" width="5.421875" style="25" bestFit="1" customWidth="1"/>
    <col min="24" max="30" width="11.00390625" style="25" customWidth="1"/>
    <col min="31" max="32" width="11.00390625" style="30" customWidth="1"/>
    <col min="33" max="33" width="3.8515625" style="9" bestFit="1" customWidth="1"/>
    <col min="34" max="35" width="4.57421875" style="9" bestFit="1" customWidth="1"/>
    <col min="36" max="36" width="5.421875" style="9" bestFit="1" customWidth="1"/>
    <col min="37" max="39" width="3.57421875" style="9" bestFit="1" customWidth="1"/>
    <col min="40" max="40" width="2.421875" style="9" bestFit="1" customWidth="1"/>
    <col min="41" max="41" width="4.8515625" style="68" bestFit="1" customWidth="1"/>
    <col min="42" max="42" width="3.8515625" style="9" bestFit="1" customWidth="1"/>
    <col min="43" max="43" width="4.00390625" style="9" bestFit="1" customWidth="1"/>
    <col min="44" max="44" width="5.00390625" style="9" bestFit="1" customWidth="1"/>
    <col min="45" max="45" width="4.00390625" style="9" bestFit="1" customWidth="1"/>
    <col min="46" max="47" width="3.57421875" style="9" bestFit="1" customWidth="1"/>
    <col min="48" max="49" width="2.421875" style="9" bestFit="1" customWidth="1"/>
    <col min="50" max="50" width="4.00390625" style="68" bestFit="1" customWidth="1"/>
    <col min="51" max="51" width="3.8515625" style="9" bestFit="1" customWidth="1"/>
    <col min="52" max="52" width="4.00390625" style="9" bestFit="1" customWidth="1"/>
    <col min="53" max="53" width="5.00390625" style="9" bestFit="1" customWidth="1"/>
    <col min="54" max="54" width="4.00390625" style="9" bestFit="1" customWidth="1"/>
    <col min="55" max="56" width="3.57421875" style="9" bestFit="1" customWidth="1"/>
    <col min="57" max="58" width="2.421875" style="9" bestFit="1" customWidth="1"/>
    <col min="59" max="59" width="4.00390625" style="68" bestFit="1" customWidth="1"/>
    <col min="60" max="80" width="37.28125" style="30" customWidth="1"/>
    <col min="81" max="81" width="4.8515625" style="30" bestFit="1" customWidth="1"/>
    <col min="82" max="91" width="37.28125" style="30" customWidth="1"/>
    <col min="92" max="16384" width="37.28125" style="24" customWidth="1"/>
  </cols>
  <sheetData>
    <row r="1" spans="1:91" s="1" customFormat="1" ht="12.75">
      <c r="A1" s="3" t="s">
        <v>0</v>
      </c>
      <c r="B1" s="122" t="s">
        <v>20</v>
      </c>
      <c r="C1" s="122" t="s">
        <v>19</v>
      </c>
      <c r="D1" s="127" t="s">
        <v>18</v>
      </c>
      <c r="E1" s="122" t="s">
        <v>1</v>
      </c>
      <c r="F1" s="130" t="s">
        <v>13</v>
      </c>
      <c r="G1" s="5" t="s">
        <v>25</v>
      </c>
      <c r="H1" s="5" t="s">
        <v>28</v>
      </c>
      <c r="I1" s="5" t="s">
        <v>28</v>
      </c>
      <c r="J1" s="5" t="s">
        <v>2</v>
      </c>
      <c r="K1" s="5" t="s">
        <v>2</v>
      </c>
      <c r="L1" s="5" t="s">
        <v>3</v>
      </c>
      <c r="M1" s="5" t="s">
        <v>3</v>
      </c>
      <c r="N1" s="5" t="s">
        <v>23</v>
      </c>
      <c r="O1" s="45" t="s">
        <v>30</v>
      </c>
      <c r="P1" s="45" t="s">
        <v>30</v>
      </c>
      <c r="Q1" s="5" t="s">
        <v>21</v>
      </c>
      <c r="R1" s="40" t="s">
        <v>21</v>
      </c>
      <c r="S1" s="16"/>
      <c r="T1" s="26" t="s">
        <v>7</v>
      </c>
      <c r="U1" s="27" t="s">
        <v>8</v>
      </c>
      <c r="V1" s="28" t="s">
        <v>9</v>
      </c>
      <c r="W1" s="37"/>
      <c r="X1" s="11"/>
      <c r="Y1" s="11"/>
      <c r="Z1" s="11"/>
      <c r="AA1" s="11"/>
      <c r="AB1" s="11"/>
      <c r="AC1" s="11"/>
      <c r="AD1" s="11"/>
      <c r="AE1" s="16"/>
      <c r="AF1" s="16"/>
      <c r="AG1" s="133"/>
      <c r="AH1" s="133"/>
      <c r="AI1" s="133"/>
      <c r="AJ1" s="133"/>
      <c r="AK1" s="133"/>
      <c r="AL1" s="133"/>
      <c r="AM1" s="133"/>
      <c r="AN1" s="133"/>
      <c r="AO1" s="133"/>
      <c r="AP1" s="119" t="s">
        <v>8</v>
      </c>
      <c r="AQ1" s="120"/>
      <c r="AR1" s="120"/>
      <c r="AS1" s="120"/>
      <c r="AT1" s="120"/>
      <c r="AU1" s="120"/>
      <c r="AV1" s="120"/>
      <c r="AW1" s="120"/>
      <c r="AX1" s="121"/>
      <c r="AY1" s="116" t="s">
        <v>9</v>
      </c>
      <c r="AZ1" s="117"/>
      <c r="BA1" s="117"/>
      <c r="BB1" s="117"/>
      <c r="BC1" s="117"/>
      <c r="BD1" s="117"/>
      <c r="BE1" s="117"/>
      <c r="BF1" s="117"/>
      <c r="BG1" s="118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</row>
    <row r="2" spans="1:91" s="1" customFormat="1" ht="12.75">
      <c r="A2" s="4"/>
      <c r="B2" s="123"/>
      <c r="C2" s="125"/>
      <c r="D2" s="128"/>
      <c r="E2" s="125"/>
      <c r="F2" s="131"/>
      <c r="G2" s="13" t="s">
        <v>4</v>
      </c>
      <c r="H2" s="39" t="s">
        <v>4</v>
      </c>
      <c r="I2" s="2" t="s">
        <v>4</v>
      </c>
      <c r="J2" s="2" t="s">
        <v>5</v>
      </c>
      <c r="K2" s="2" t="s">
        <v>6</v>
      </c>
      <c r="L2" s="2" t="s">
        <v>5</v>
      </c>
      <c r="M2" s="2" t="s">
        <v>6</v>
      </c>
      <c r="N2" s="46" t="s">
        <v>4</v>
      </c>
      <c r="O2" s="39" t="s">
        <v>5</v>
      </c>
      <c r="P2" s="39" t="s">
        <v>6</v>
      </c>
      <c r="Q2" s="2" t="s">
        <v>5</v>
      </c>
      <c r="R2" s="42" t="s">
        <v>6</v>
      </c>
      <c r="S2" s="16"/>
      <c r="T2" s="14" t="s">
        <v>10</v>
      </c>
      <c r="U2" s="13" t="s">
        <v>10</v>
      </c>
      <c r="V2" s="18" t="s">
        <v>10</v>
      </c>
      <c r="W2" s="38" t="s">
        <v>10</v>
      </c>
      <c r="X2" s="11"/>
      <c r="Y2" s="11"/>
      <c r="Z2" s="11"/>
      <c r="AA2" s="11"/>
      <c r="AB2" s="11"/>
      <c r="AC2" s="11"/>
      <c r="AD2" s="11"/>
      <c r="AE2" s="16"/>
      <c r="AF2" s="16"/>
      <c r="AG2" s="51" t="s">
        <v>27</v>
      </c>
      <c r="AH2" s="51" t="s">
        <v>32</v>
      </c>
      <c r="AI2" s="51" t="s">
        <v>32</v>
      </c>
      <c r="AJ2" s="51" t="s">
        <v>23</v>
      </c>
      <c r="AK2" s="51" t="s">
        <v>14</v>
      </c>
      <c r="AL2" s="51" t="s">
        <v>15</v>
      </c>
      <c r="AM2" s="51" t="s">
        <v>26</v>
      </c>
      <c r="AN2" s="51" t="s">
        <v>34</v>
      </c>
      <c r="AO2" s="51" t="s">
        <v>10</v>
      </c>
      <c r="AP2" s="47" t="s">
        <v>16</v>
      </c>
      <c r="AQ2" s="47" t="s">
        <v>17</v>
      </c>
      <c r="AR2" s="47" t="s">
        <v>33</v>
      </c>
      <c r="AS2" s="47" t="s">
        <v>22</v>
      </c>
      <c r="AT2" s="47" t="s">
        <v>14</v>
      </c>
      <c r="AU2" s="47" t="s">
        <v>15</v>
      </c>
      <c r="AV2" s="47" t="s">
        <v>26</v>
      </c>
      <c r="AW2" s="47" t="s">
        <v>34</v>
      </c>
      <c r="AX2" s="47" t="s">
        <v>10</v>
      </c>
      <c r="AY2" s="55" t="s">
        <v>16</v>
      </c>
      <c r="AZ2" s="55" t="s">
        <v>17</v>
      </c>
      <c r="BA2" s="55" t="s">
        <v>33</v>
      </c>
      <c r="BB2" s="55" t="s">
        <v>22</v>
      </c>
      <c r="BC2" s="55" t="s">
        <v>14</v>
      </c>
      <c r="BD2" s="55" t="s">
        <v>15</v>
      </c>
      <c r="BE2" s="55" t="s">
        <v>26</v>
      </c>
      <c r="BF2" s="55" t="s">
        <v>34</v>
      </c>
      <c r="BG2" s="55" t="s">
        <v>10</v>
      </c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</row>
    <row r="3" spans="1:91" s="76" customFormat="1" ht="14.25" thickBot="1">
      <c r="A3" s="77"/>
      <c r="B3" s="124"/>
      <c r="C3" s="126"/>
      <c r="D3" s="129"/>
      <c r="E3" s="126"/>
      <c r="F3" s="132"/>
      <c r="G3" s="69">
        <v>43561</v>
      </c>
      <c r="H3" s="69">
        <v>43575</v>
      </c>
      <c r="I3" s="69">
        <v>43576</v>
      </c>
      <c r="J3" s="69">
        <v>43631</v>
      </c>
      <c r="K3" s="69">
        <v>43632</v>
      </c>
      <c r="L3" s="69">
        <v>43638</v>
      </c>
      <c r="M3" s="69">
        <v>43639</v>
      </c>
      <c r="N3" s="69">
        <v>43701</v>
      </c>
      <c r="O3" s="70">
        <v>43708</v>
      </c>
      <c r="P3" s="70">
        <v>43709</v>
      </c>
      <c r="Q3" s="69">
        <v>43715</v>
      </c>
      <c r="R3" s="71">
        <v>43715</v>
      </c>
      <c r="S3" s="72"/>
      <c r="T3" s="91"/>
      <c r="U3" s="92"/>
      <c r="V3" s="93"/>
      <c r="W3" s="94"/>
      <c r="X3" s="11"/>
      <c r="Y3" s="11"/>
      <c r="Z3" s="11"/>
      <c r="AA3" s="11"/>
      <c r="AB3" s="11"/>
      <c r="AC3" s="11"/>
      <c r="AD3" s="11"/>
      <c r="AE3" s="72"/>
      <c r="AF3" s="72"/>
      <c r="AG3" s="73"/>
      <c r="AH3" s="73"/>
      <c r="AI3" s="73"/>
      <c r="AJ3" s="73"/>
      <c r="AK3" s="73"/>
      <c r="AL3" s="73"/>
      <c r="AM3" s="73"/>
      <c r="AN3" s="73"/>
      <c r="AO3" s="52"/>
      <c r="AP3" s="74"/>
      <c r="AQ3" s="74"/>
      <c r="AR3" s="74"/>
      <c r="AS3" s="74"/>
      <c r="AT3" s="74"/>
      <c r="AU3" s="74"/>
      <c r="AV3" s="74"/>
      <c r="AW3" s="74"/>
      <c r="AX3" s="48"/>
      <c r="AY3" s="75"/>
      <c r="AZ3" s="75"/>
      <c r="BA3" s="75"/>
      <c r="BB3" s="75"/>
      <c r="BC3" s="75"/>
      <c r="BD3" s="75"/>
      <c r="BE3" s="75"/>
      <c r="BF3" s="75"/>
      <c r="BG3" s="56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</row>
    <row r="4" spans="1:81" ht="12.75">
      <c r="A4" s="19">
        <v>1</v>
      </c>
      <c r="B4" s="102" t="s">
        <v>12</v>
      </c>
      <c r="C4" s="78" t="s">
        <v>81</v>
      </c>
      <c r="D4" s="79"/>
      <c r="E4" s="80"/>
      <c r="F4" s="79"/>
      <c r="G4" s="23">
        <v>350</v>
      </c>
      <c r="H4" s="23">
        <v>350</v>
      </c>
      <c r="I4" s="23">
        <v>350</v>
      </c>
      <c r="J4" s="20">
        <v>350</v>
      </c>
      <c r="K4" s="20">
        <v>200</v>
      </c>
      <c r="L4" s="20">
        <v>350</v>
      </c>
      <c r="M4" s="20">
        <v>200</v>
      </c>
      <c r="N4" s="20">
        <v>322</v>
      </c>
      <c r="O4" s="43">
        <v>322</v>
      </c>
      <c r="P4" s="43">
        <v>200</v>
      </c>
      <c r="Q4" s="20">
        <v>350</v>
      </c>
      <c r="R4" s="22">
        <v>200</v>
      </c>
      <c r="T4" s="95">
        <f aca="true" t="shared" si="0" ref="T4:T16">AO4</f>
        <v>1050</v>
      </c>
      <c r="U4" s="96">
        <f aca="true" t="shared" si="1" ref="U4:U16">AX4</f>
        <v>1050</v>
      </c>
      <c r="V4" s="97">
        <f aca="true" t="shared" si="2" ref="V4:V16">BG4</f>
        <v>600</v>
      </c>
      <c r="W4" s="103">
        <f aca="true" t="shared" si="3" ref="W4:W16">SUM(T4:V4)</f>
        <v>2700</v>
      </c>
      <c r="AG4" s="53">
        <f aca="true" t="shared" si="4" ref="AG4:AG16">G4</f>
        <v>350</v>
      </c>
      <c r="AH4" s="53">
        <f aca="true" t="shared" si="5" ref="AH4:AH16">H4</f>
        <v>350</v>
      </c>
      <c r="AI4" s="53">
        <f aca="true" t="shared" si="6" ref="AI4:AI16">I4</f>
        <v>350</v>
      </c>
      <c r="AJ4" s="53">
        <f aca="true" t="shared" si="7" ref="AJ4:AJ16">N4</f>
        <v>322</v>
      </c>
      <c r="AK4" s="54">
        <f aca="true" t="shared" si="8" ref="AK4:AK16">LARGE(AG4:AJ4,1)</f>
        <v>350</v>
      </c>
      <c r="AL4" s="54">
        <f aca="true" t="shared" si="9" ref="AL4:AL16">LARGE(AG4:AJ4,2)</f>
        <v>350</v>
      </c>
      <c r="AM4" s="54">
        <f aca="true" t="shared" si="10" ref="AM4:AM16">LARGE(AG4:AJ4,3)</f>
        <v>350</v>
      </c>
      <c r="AN4" s="54"/>
      <c r="AO4" s="65">
        <f aca="true" t="shared" si="11" ref="AO4:AO16">SUM(AK4:AN4)</f>
        <v>1050</v>
      </c>
      <c r="AP4" s="49">
        <f aca="true" t="shared" si="12" ref="AP4:AP16">J4</f>
        <v>350</v>
      </c>
      <c r="AQ4" s="49">
        <f aca="true" t="shared" si="13" ref="AQ4:AQ16">L4</f>
        <v>350</v>
      </c>
      <c r="AR4" s="49">
        <f aca="true" t="shared" si="14" ref="AR4:AR16">O4</f>
        <v>322</v>
      </c>
      <c r="AS4" s="49">
        <f aca="true" t="shared" si="15" ref="AS4:AS16">Q4</f>
        <v>350</v>
      </c>
      <c r="AT4" s="50">
        <f aca="true" t="shared" si="16" ref="AT4:AT16">LARGE(AP4:AS4,1)</f>
        <v>350</v>
      </c>
      <c r="AU4" s="50">
        <f aca="true" t="shared" si="17" ref="AU4:AU16">LARGE(AP4:AS4,2)</f>
        <v>350</v>
      </c>
      <c r="AV4" s="50">
        <f aca="true" t="shared" si="18" ref="AV4:AV16">LARGE(AP4:AS4,3)</f>
        <v>350</v>
      </c>
      <c r="AW4" s="50"/>
      <c r="AX4" s="66">
        <f aca="true" t="shared" si="19" ref="AX4:AX16">SUM(AT4:AW4)</f>
        <v>1050</v>
      </c>
      <c r="AY4" s="57">
        <f aca="true" t="shared" si="20" ref="AY4:AY16">K4</f>
        <v>200</v>
      </c>
      <c r="AZ4" s="57">
        <f aca="true" t="shared" si="21" ref="AZ4:AZ16">M4</f>
        <v>200</v>
      </c>
      <c r="BA4" s="57">
        <f aca="true" t="shared" si="22" ref="BA4:BA16">P4</f>
        <v>200</v>
      </c>
      <c r="BB4" s="57">
        <f aca="true" t="shared" si="23" ref="BB4:BB16">R4</f>
        <v>200</v>
      </c>
      <c r="BC4" s="58">
        <f aca="true" t="shared" si="24" ref="BC4:BC16">LARGE(AY4:BB4,1)</f>
        <v>200</v>
      </c>
      <c r="BD4" s="58">
        <f aca="true" t="shared" si="25" ref="BD4:BD16">LARGE(AY4:BB4,2)</f>
        <v>200</v>
      </c>
      <c r="BE4" s="58">
        <f aca="true" t="shared" si="26" ref="BE4:BE16">LARGE(AY4:BB4,3)</f>
        <v>200</v>
      </c>
      <c r="BF4" s="58"/>
      <c r="BG4" s="67">
        <f aca="true" t="shared" si="27" ref="BG4:BG16">SUM(BC4:BF4)</f>
        <v>600</v>
      </c>
      <c r="CC4" s="31">
        <f aca="true" t="shared" si="28" ref="CC4:CC16">W4</f>
        <v>2700</v>
      </c>
    </row>
    <row r="5" spans="1:81" ht="12.75">
      <c r="A5" s="15">
        <v>2</v>
      </c>
      <c r="B5" s="17" t="s">
        <v>12</v>
      </c>
      <c r="C5" s="61" t="s">
        <v>35</v>
      </c>
      <c r="D5" s="59"/>
      <c r="E5" s="60"/>
      <c r="F5" s="59"/>
      <c r="G5" s="10">
        <v>322</v>
      </c>
      <c r="H5" s="10">
        <v>301</v>
      </c>
      <c r="I5" s="10">
        <v>322</v>
      </c>
      <c r="J5" s="6">
        <v>322</v>
      </c>
      <c r="K5" s="6">
        <v>172</v>
      </c>
      <c r="L5" s="6">
        <v>301</v>
      </c>
      <c r="M5" s="6">
        <v>184</v>
      </c>
      <c r="N5" s="6">
        <v>350</v>
      </c>
      <c r="O5" s="44">
        <v>350</v>
      </c>
      <c r="P5" s="44">
        <v>184</v>
      </c>
      <c r="Q5" s="6">
        <v>301</v>
      </c>
      <c r="R5" s="12">
        <v>184</v>
      </c>
      <c r="T5" s="32">
        <f t="shared" si="0"/>
        <v>994</v>
      </c>
      <c r="U5" s="33">
        <f t="shared" si="1"/>
        <v>973</v>
      </c>
      <c r="V5" s="41">
        <f t="shared" si="2"/>
        <v>552</v>
      </c>
      <c r="W5" s="64">
        <f t="shared" si="3"/>
        <v>2519</v>
      </c>
      <c r="AG5" s="53">
        <f t="shared" si="4"/>
        <v>322</v>
      </c>
      <c r="AH5" s="53">
        <f t="shared" si="5"/>
        <v>301</v>
      </c>
      <c r="AI5" s="53">
        <f t="shared" si="6"/>
        <v>322</v>
      </c>
      <c r="AJ5" s="53">
        <f t="shared" si="7"/>
        <v>350</v>
      </c>
      <c r="AK5" s="54">
        <f t="shared" si="8"/>
        <v>350</v>
      </c>
      <c r="AL5" s="54">
        <f t="shared" si="9"/>
        <v>322</v>
      </c>
      <c r="AM5" s="54">
        <f t="shared" si="10"/>
        <v>322</v>
      </c>
      <c r="AN5" s="54"/>
      <c r="AO5" s="65">
        <f t="shared" si="11"/>
        <v>994</v>
      </c>
      <c r="AP5" s="49">
        <f t="shared" si="12"/>
        <v>322</v>
      </c>
      <c r="AQ5" s="49">
        <f t="shared" si="13"/>
        <v>301</v>
      </c>
      <c r="AR5" s="49">
        <f t="shared" si="14"/>
        <v>350</v>
      </c>
      <c r="AS5" s="49">
        <f t="shared" si="15"/>
        <v>301</v>
      </c>
      <c r="AT5" s="50">
        <f t="shared" si="16"/>
        <v>350</v>
      </c>
      <c r="AU5" s="50">
        <f t="shared" si="17"/>
        <v>322</v>
      </c>
      <c r="AV5" s="50">
        <f t="shared" si="18"/>
        <v>301</v>
      </c>
      <c r="AW5" s="50"/>
      <c r="AX5" s="66">
        <f t="shared" si="19"/>
        <v>973</v>
      </c>
      <c r="AY5" s="57">
        <f t="shared" si="20"/>
        <v>172</v>
      </c>
      <c r="AZ5" s="57">
        <f t="shared" si="21"/>
        <v>184</v>
      </c>
      <c r="BA5" s="57">
        <f t="shared" si="22"/>
        <v>184</v>
      </c>
      <c r="BB5" s="57">
        <f t="shared" si="23"/>
        <v>184</v>
      </c>
      <c r="BC5" s="58">
        <f t="shared" si="24"/>
        <v>184</v>
      </c>
      <c r="BD5" s="58">
        <f t="shared" si="25"/>
        <v>184</v>
      </c>
      <c r="BE5" s="58">
        <f t="shared" si="26"/>
        <v>184</v>
      </c>
      <c r="BF5" s="58"/>
      <c r="BG5" s="67">
        <f t="shared" si="27"/>
        <v>552</v>
      </c>
      <c r="CC5" s="31">
        <f t="shared" si="28"/>
        <v>2519</v>
      </c>
    </row>
    <row r="6" spans="1:81" ht="12.75">
      <c r="A6" s="15">
        <v>3</v>
      </c>
      <c r="B6" s="17" t="s">
        <v>12</v>
      </c>
      <c r="C6" s="61" t="s">
        <v>78</v>
      </c>
      <c r="D6" s="59"/>
      <c r="E6" s="60"/>
      <c r="F6" s="59"/>
      <c r="G6" s="10">
        <v>287</v>
      </c>
      <c r="H6" s="10">
        <v>277</v>
      </c>
      <c r="I6" s="6">
        <v>277</v>
      </c>
      <c r="J6" s="6">
        <v>301</v>
      </c>
      <c r="K6" s="6">
        <v>184</v>
      </c>
      <c r="L6" s="6">
        <v>322</v>
      </c>
      <c r="M6" s="6">
        <v>164</v>
      </c>
      <c r="N6" s="6"/>
      <c r="O6" s="44">
        <v>301</v>
      </c>
      <c r="P6" s="44">
        <v>172</v>
      </c>
      <c r="Q6" s="6">
        <v>322</v>
      </c>
      <c r="R6" s="12">
        <v>172</v>
      </c>
      <c r="T6" s="32">
        <f t="shared" si="0"/>
        <v>841</v>
      </c>
      <c r="U6" s="33">
        <f t="shared" si="1"/>
        <v>945</v>
      </c>
      <c r="V6" s="41">
        <f t="shared" si="2"/>
        <v>528</v>
      </c>
      <c r="W6" s="64">
        <f t="shared" si="3"/>
        <v>2314</v>
      </c>
      <c r="AG6" s="53">
        <f t="shared" si="4"/>
        <v>287</v>
      </c>
      <c r="AH6" s="53">
        <f t="shared" si="5"/>
        <v>277</v>
      </c>
      <c r="AI6" s="53">
        <f t="shared" si="6"/>
        <v>277</v>
      </c>
      <c r="AJ6" s="53">
        <f t="shared" si="7"/>
        <v>0</v>
      </c>
      <c r="AK6" s="54">
        <f t="shared" si="8"/>
        <v>287</v>
      </c>
      <c r="AL6" s="54">
        <f t="shared" si="9"/>
        <v>277</v>
      </c>
      <c r="AM6" s="54">
        <f t="shared" si="10"/>
        <v>277</v>
      </c>
      <c r="AN6" s="54"/>
      <c r="AO6" s="65">
        <f t="shared" si="11"/>
        <v>841</v>
      </c>
      <c r="AP6" s="49">
        <f t="shared" si="12"/>
        <v>301</v>
      </c>
      <c r="AQ6" s="49">
        <f t="shared" si="13"/>
        <v>322</v>
      </c>
      <c r="AR6" s="49">
        <f t="shared" si="14"/>
        <v>301</v>
      </c>
      <c r="AS6" s="49">
        <f t="shared" si="15"/>
        <v>322</v>
      </c>
      <c r="AT6" s="50">
        <f t="shared" si="16"/>
        <v>322</v>
      </c>
      <c r="AU6" s="50">
        <f t="shared" si="17"/>
        <v>322</v>
      </c>
      <c r="AV6" s="50">
        <f t="shared" si="18"/>
        <v>301</v>
      </c>
      <c r="AW6" s="50"/>
      <c r="AX6" s="66">
        <f t="shared" si="19"/>
        <v>945</v>
      </c>
      <c r="AY6" s="57">
        <f t="shared" si="20"/>
        <v>184</v>
      </c>
      <c r="AZ6" s="57">
        <f t="shared" si="21"/>
        <v>164</v>
      </c>
      <c r="BA6" s="57">
        <f t="shared" si="22"/>
        <v>172</v>
      </c>
      <c r="BB6" s="57">
        <f t="shared" si="23"/>
        <v>172</v>
      </c>
      <c r="BC6" s="58">
        <f t="shared" si="24"/>
        <v>184</v>
      </c>
      <c r="BD6" s="58">
        <f t="shared" si="25"/>
        <v>172</v>
      </c>
      <c r="BE6" s="58">
        <f t="shared" si="26"/>
        <v>172</v>
      </c>
      <c r="BF6" s="58"/>
      <c r="BG6" s="67">
        <f t="shared" si="27"/>
        <v>528</v>
      </c>
      <c r="CC6" s="31">
        <f t="shared" si="28"/>
        <v>2314</v>
      </c>
    </row>
    <row r="7" spans="1:81" ht="12.75">
      <c r="A7" s="15">
        <v>4</v>
      </c>
      <c r="B7" s="17" t="s">
        <v>12</v>
      </c>
      <c r="C7" s="61" t="s">
        <v>38</v>
      </c>
      <c r="D7" s="59"/>
      <c r="E7" s="60"/>
      <c r="F7" s="59"/>
      <c r="G7" s="10">
        <v>301</v>
      </c>
      <c r="H7" s="10">
        <v>287</v>
      </c>
      <c r="I7" s="10">
        <v>301</v>
      </c>
      <c r="J7" s="6">
        <v>287</v>
      </c>
      <c r="K7" s="6">
        <v>164</v>
      </c>
      <c r="L7" s="6">
        <v>277</v>
      </c>
      <c r="M7" s="6">
        <v>172</v>
      </c>
      <c r="N7" s="6">
        <v>301</v>
      </c>
      <c r="O7" s="44">
        <v>287</v>
      </c>
      <c r="P7" s="44">
        <v>164</v>
      </c>
      <c r="Q7" s="6">
        <v>277</v>
      </c>
      <c r="R7" s="12">
        <v>158</v>
      </c>
      <c r="T7" s="32">
        <f t="shared" si="0"/>
        <v>903</v>
      </c>
      <c r="U7" s="33">
        <f t="shared" si="1"/>
        <v>851</v>
      </c>
      <c r="V7" s="41">
        <f t="shared" si="2"/>
        <v>500</v>
      </c>
      <c r="W7" s="64">
        <f t="shared" si="3"/>
        <v>2254</v>
      </c>
      <c r="AG7" s="53">
        <f t="shared" si="4"/>
        <v>301</v>
      </c>
      <c r="AH7" s="53">
        <f t="shared" si="5"/>
        <v>287</v>
      </c>
      <c r="AI7" s="53">
        <f t="shared" si="6"/>
        <v>301</v>
      </c>
      <c r="AJ7" s="53">
        <f t="shared" si="7"/>
        <v>301</v>
      </c>
      <c r="AK7" s="54">
        <f t="shared" si="8"/>
        <v>301</v>
      </c>
      <c r="AL7" s="54">
        <f t="shared" si="9"/>
        <v>301</v>
      </c>
      <c r="AM7" s="54">
        <f t="shared" si="10"/>
        <v>301</v>
      </c>
      <c r="AN7" s="54"/>
      <c r="AO7" s="65">
        <f t="shared" si="11"/>
        <v>903</v>
      </c>
      <c r="AP7" s="49">
        <f t="shared" si="12"/>
        <v>287</v>
      </c>
      <c r="AQ7" s="49">
        <f t="shared" si="13"/>
        <v>277</v>
      </c>
      <c r="AR7" s="49">
        <f t="shared" si="14"/>
        <v>287</v>
      </c>
      <c r="AS7" s="49">
        <f t="shared" si="15"/>
        <v>277</v>
      </c>
      <c r="AT7" s="50">
        <f t="shared" si="16"/>
        <v>287</v>
      </c>
      <c r="AU7" s="50">
        <f t="shared" si="17"/>
        <v>287</v>
      </c>
      <c r="AV7" s="50">
        <f t="shared" si="18"/>
        <v>277</v>
      </c>
      <c r="AW7" s="50"/>
      <c r="AX7" s="66">
        <f t="shared" si="19"/>
        <v>851</v>
      </c>
      <c r="AY7" s="57">
        <f t="shared" si="20"/>
        <v>164</v>
      </c>
      <c r="AZ7" s="57">
        <f t="shared" si="21"/>
        <v>172</v>
      </c>
      <c r="BA7" s="57">
        <f t="shared" si="22"/>
        <v>164</v>
      </c>
      <c r="BB7" s="57">
        <f t="shared" si="23"/>
        <v>158</v>
      </c>
      <c r="BC7" s="58">
        <f t="shared" si="24"/>
        <v>172</v>
      </c>
      <c r="BD7" s="58">
        <f t="shared" si="25"/>
        <v>164</v>
      </c>
      <c r="BE7" s="58">
        <f t="shared" si="26"/>
        <v>164</v>
      </c>
      <c r="BF7" s="58"/>
      <c r="BG7" s="67">
        <f t="shared" si="27"/>
        <v>500</v>
      </c>
      <c r="CC7" s="31">
        <f t="shared" si="28"/>
        <v>2254</v>
      </c>
    </row>
    <row r="8" spans="1:81" ht="12.75">
      <c r="A8" s="15">
        <v>5</v>
      </c>
      <c r="B8" s="62" t="s">
        <v>40</v>
      </c>
      <c r="C8" s="61" t="s">
        <v>41</v>
      </c>
      <c r="D8" s="59"/>
      <c r="E8" s="60"/>
      <c r="F8" s="59"/>
      <c r="G8" s="10"/>
      <c r="H8" s="10">
        <v>256</v>
      </c>
      <c r="I8" s="10">
        <v>256</v>
      </c>
      <c r="J8" s="6">
        <v>245</v>
      </c>
      <c r="K8" s="6">
        <v>140</v>
      </c>
      <c r="L8" s="6">
        <v>256</v>
      </c>
      <c r="M8" s="6">
        <v>140</v>
      </c>
      <c r="N8" s="6"/>
      <c r="O8" s="44">
        <v>256</v>
      </c>
      <c r="P8" s="44">
        <v>152</v>
      </c>
      <c r="Q8" s="6">
        <v>256</v>
      </c>
      <c r="R8" s="12">
        <v>146</v>
      </c>
      <c r="T8" s="32">
        <f t="shared" si="0"/>
        <v>512</v>
      </c>
      <c r="U8" s="33">
        <f t="shared" si="1"/>
        <v>768</v>
      </c>
      <c r="V8" s="41">
        <f t="shared" si="2"/>
        <v>438</v>
      </c>
      <c r="W8" s="64">
        <f t="shared" si="3"/>
        <v>1718</v>
      </c>
      <c r="AG8" s="53">
        <f t="shared" si="4"/>
        <v>0</v>
      </c>
      <c r="AH8" s="53">
        <f t="shared" si="5"/>
        <v>256</v>
      </c>
      <c r="AI8" s="53">
        <f t="shared" si="6"/>
        <v>256</v>
      </c>
      <c r="AJ8" s="53">
        <f t="shared" si="7"/>
        <v>0</v>
      </c>
      <c r="AK8" s="54">
        <f t="shared" si="8"/>
        <v>256</v>
      </c>
      <c r="AL8" s="54">
        <f t="shared" si="9"/>
        <v>256</v>
      </c>
      <c r="AM8" s="54">
        <f t="shared" si="10"/>
        <v>0</v>
      </c>
      <c r="AN8" s="54"/>
      <c r="AO8" s="65">
        <f t="shared" si="11"/>
        <v>512</v>
      </c>
      <c r="AP8" s="49">
        <f t="shared" si="12"/>
        <v>245</v>
      </c>
      <c r="AQ8" s="49">
        <f t="shared" si="13"/>
        <v>256</v>
      </c>
      <c r="AR8" s="49">
        <f t="shared" si="14"/>
        <v>256</v>
      </c>
      <c r="AS8" s="49">
        <f t="shared" si="15"/>
        <v>256</v>
      </c>
      <c r="AT8" s="50">
        <f t="shared" si="16"/>
        <v>256</v>
      </c>
      <c r="AU8" s="50">
        <f t="shared" si="17"/>
        <v>256</v>
      </c>
      <c r="AV8" s="50">
        <f t="shared" si="18"/>
        <v>256</v>
      </c>
      <c r="AW8" s="50"/>
      <c r="AX8" s="66">
        <f t="shared" si="19"/>
        <v>768</v>
      </c>
      <c r="AY8" s="57">
        <f t="shared" si="20"/>
        <v>140</v>
      </c>
      <c r="AZ8" s="57">
        <f t="shared" si="21"/>
        <v>140</v>
      </c>
      <c r="BA8" s="57">
        <f t="shared" si="22"/>
        <v>152</v>
      </c>
      <c r="BB8" s="57">
        <f t="shared" si="23"/>
        <v>146</v>
      </c>
      <c r="BC8" s="58">
        <f t="shared" si="24"/>
        <v>152</v>
      </c>
      <c r="BD8" s="58">
        <f t="shared" si="25"/>
        <v>146</v>
      </c>
      <c r="BE8" s="58">
        <f t="shared" si="26"/>
        <v>140</v>
      </c>
      <c r="BF8" s="58"/>
      <c r="BG8" s="67">
        <f t="shared" si="27"/>
        <v>438</v>
      </c>
      <c r="CC8" s="31">
        <f t="shared" si="28"/>
        <v>1718</v>
      </c>
    </row>
    <row r="9" spans="1:81" ht="12.75">
      <c r="A9" s="15">
        <v>6</v>
      </c>
      <c r="B9" s="62" t="s">
        <v>40</v>
      </c>
      <c r="C9" s="61" t="s">
        <v>47</v>
      </c>
      <c r="D9" s="59"/>
      <c r="E9" s="60"/>
      <c r="F9" s="59"/>
      <c r="G9" s="10">
        <v>277</v>
      </c>
      <c r="H9" s="10"/>
      <c r="I9" s="10"/>
      <c r="J9" s="6">
        <v>277</v>
      </c>
      <c r="K9" s="6">
        <v>152</v>
      </c>
      <c r="L9" s="6">
        <v>266</v>
      </c>
      <c r="M9" s="6">
        <v>146</v>
      </c>
      <c r="N9" s="6"/>
      <c r="O9" s="44"/>
      <c r="P9" s="44"/>
      <c r="Q9" s="6">
        <v>266</v>
      </c>
      <c r="R9" s="12">
        <v>152</v>
      </c>
      <c r="T9" s="32">
        <f t="shared" si="0"/>
        <v>277</v>
      </c>
      <c r="U9" s="33">
        <f t="shared" si="1"/>
        <v>809</v>
      </c>
      <c r="V9" s="41">
        <f t="shared" si="2"/>
        <v>450</v>
      </c>
      <c r="W9" s="64">
        <f t="shared" si="3"/>
        <v>1536</v>
      </c>
      <c r="AG9" s="53">
        <f t="shared" si="4"/>
        <v>277</v>
      </c>
      <c r="AH9" s="53">
        <f t="shared" si="5"/>
        <v>0</v>
      </c>
      <c r="AI9" s="53">
        <f t="shared" si="6"/>
        <v>0</v>
      </c>
      <c r="AJ9" s="53">
        <f t="shared" si="7"/>
        <v>0</v>
      </c>
      <c r="AK9" s="54">
        <f t="shared" si="8"/>
        <v>277</v>
      </c>
      <c r="AL9" s="54">
        <f t="shared" si="9"/>
        <v>0</v>
      </c>
      <c r="AM9" s="54">
        <f t="shared" si="10"/>
        <v>0</v>
      </c>
      <c r="AN9" s="54"/>
      <c r="AO9" s="65">
        <f t="shared" si="11"/>
        <v>277</v>
      </c>
      <c r="AP9" s="49">
        <f t="shared" si="12"/>
        <v>277</v>
      </c>
      <c r="AQ9" s="49">
        <f t="shared" si="13"/>
        <v>266</v>
      </c>
      <c r="AR9" s="49">
        <f t="shared" si="14"/>
        <v>0</v>
      </c>
      <c r="AS9" s="49">
        <f t="shared" si="15"/>
        <v>266</v>
      </c>
      <c r="AT9" s="50">
        <f t="shared" si="16"/>
        <v>277</v>
      </c>
      <c r="AU9" s="50">
        <f t="shared" si="17"/>
        <v>266</v>
      </c>
      <c r="AV9" s="50">
        <f t="shared" si="18"/>
        <v>266</v>
      </c>
      <c r="AW9" s="50"/>
      <c r="AX9" s="66">
        <f t="shared" si="19"/>
        <v>809</v>
      </c>
      <c r="AY9" s="57">
        <f t="shared" si="20"/>
        <v>152</v>
      </c>
      <c r="AZ9" s="57">
        <f t="shared" si="21"/>
        <v>146</v>
      </c>
      <c r="BA9" s="57">
        <f t="shared" si="22"/>
        <v>0</v>
      </c>
      <c r="BB9" s="57">
        <f t="shared" si="23"/>
        <v>152</v>
      </c>
      <c r="BC9" s="58">
        <f t="shared" si="24"/>
        <v>152</v>
      </c>
      <c r="BD9" s="58">
        <f t="shared" si="25"/>
        <v>152</v>
      </c>
      <c r="BE9" s="58">
        <f t="shared" si="26"/>
        <v>146</v>
      </c>
      <c r="BF9" s="58"/>
      <c r="BG9" s="67">
        <f t="shared" si="27"/>
        <v>450</v>
      </c>
      <c r="CC9" s="31">
        <f t="shared" si="28"/>
        <v>1536</v>
      </c>
    </row>
    <row r="10" spans="1:81" ht="12.75">
      <c r="A10" s="15">
        <v>7</v>
      </c>
      <c r="B10" s="62" t="s">
        <v>40</v>
      </c>
      <c r="C10" s="61" t="s">
        <v>82</v>
      </c>
      <c r="D10" s="59"/>
      <c r="E10" s="60"/>
      <c r="F10" s="59"/>
      <c r="G10" s="10"/>
      <c r="H10" s="10"/>
      <c r="I10" s="10"/>
      <c r="J10" s="6">
        <v>256</v>
      </c>
      <c r="K10" s="6">
        <v>146</v>
      </c>
      <c r="L10" s="6">
        <v>245</v>
      </c>
      <c r="M10" s="6">
        <v>152</v>
      </c>
      <c r="N10" s="6">
        <v>287</v>
      </c>
      <c r="O10" s="44"/>
      <c r="P10" s="44"/>
      <c r="Q10" s="6">
        <v>245</v>
      </c>
      <c r="R10" s="12"/>
      <c r="T10" s="32">
        <f t="shared" si="0"/>
        <v>287</v>
      </c>
      <c r="U10" s="33">
        <f t="shared" si="1"/>
        <v>746</v>
      </c>
      <c r="V10" s="41">
        <f t="shared" si="2"/>
        <v>298</v>
      </c>
      <c r="W10" s="64">
        <f t="shared" si="3"/>
        <v>1331</v>
      </c>
      <c r="AG10" s="53">
        <f t="shared" si="4"/>
        <v>0</v>
      </c>
      <c r="AH10" s="53">
        <f t="shared" si="5"/>
        <v>0</v>
      </c>
      <c r="AI10" s="53">
        <f t="shared" si="6"/>
        <v>0</v>
      </c>
      <c r="AJ10" s="53">
        <f t="shared" si="7"/>
        <v>287</v>
      </c>
      <c r="AK10" s="54">
        <f t="shared" si="8"/>
        <v>287</v>
      </c>
      <c r="AL10" s="54">
        <f t="shared" si="9"/>
        <v>0</v>
      </c>
      <c r="AM10" s="54">
        <f t="shared" si="10"/>
        <v>0</v>
      </c>
      <c r="AN10" s="54"/>
      <c r="AO10" s="65">
        <f t="shared" si="11"/>
        <v>287</v>
      </c>
      <c r="AP10" s="49">
        <f t="shared" si="12"/>
        <v>256</v>
      </c>
      <c r="AQ10" s="49">
        <f t="shared" si="13"/>
        <v>245</v>
      </c>
      <c r="AR10" s="49">
        <f t="shared" si="14"/>
        <v>0</v>
      </c>
      <c r="AS10" s="49">
        <f t="shared" si="15"/>
        <v>245</v>
      </c>
      <c r="AT10" s="50">
        <f t="shared" si="16"/>
        <v>256</v>
      </c>
      <c r="AU10" s="50">
        <f t="shared" si="17"/>
        <v>245</v>
      </c>
      <c r="AV10" s="50">
        <f t="shared" si="18"/>
        <v>245</v>
      </c>
      <c r="AW10" s="50"/>
      <c r="AX10" s="66">
        <f t="shared" si="19"/>
        <v>746</v>
      </c>
      <c r="AY10" s="57">
        <f t="shared" si="20"/>
        <v>146</v>
      </c>
      <c r="AZ10" s="57">
        <f t="shared" si="21"/>
        <v>152</v>
      </c>
      <c r="BA10" s="57">
        <f t="shared" si="22"/>
        <v>0</v>
      </c>
      <c r="BB10" s="57">
        <f t="shared" si="23"/>
        <v>0</v>
      </c>
      <c r="BC10" s="58">
        <f t="shared" si="24"/>
        <v>152</v>
      </c>
      <c r="BD10" s="58">
        <f t="shared" si="25"/>
        <v>146</v>
      </c>
      <c r="BE10" s="58">
        <f t="shared" si="26"/>
        <v>0</v>
      </c>
      <c r="BF10" s="58"/>
      <c r="BG10" s="67">
        <f t="shared" si="27"/>
        <v>298</v>
      </c>
      <c r="CC10" s="31">
        <f t="shared" si="28"/>
        <v>1331</v>
      </c>
    </row>
    <row r="11" spans="1:81" ht="12.75">
      <c r="A11" s="15">
        <v>8</v>
      </c>
      <c r="B11" s="17" t="s">
        <v>40</v>
      </c>
      <c r="C11" s="61" t="s">
        <v>50</v>
      </c>
      <c r="D11" s="59"/>
      <c r="E11" s="60"/>
      <c r="F11" s="59"/>
      <c r="G11" s="10"/>
      <c r="H11" s="10"/>
      <c r="I11" s="10"/>
      <c r="J11" s="6">
        <v>266</v>
      </c>
      <c r="K11" s="6">
        <v>158</v>
      </c>
      <c r="L11" s="6">
        <v>287</v>
      </c>
      <c r="M11" s="6">
        <v>158</v>
      </c>
      <c r="N11" s="6"/>
      <c r="O11" s="44">
        <v>277</v>
      </c>
      <c r="P11" s="44">
        <v>158</v>
      </c>
      <c r="Q11" s="6">
        <v>287</v>
      </c>
      <c r="R11" s="12">
        <v>164</v>
      </c>
      <c r="T11" s="32">
        <f t="shared" si="0"/>
        <v>0</v>
      </c>
      <c r="U11" s="33">
        <f t="shared" si="1"/>
        <v>851</v>
      </c>
      <c r="V11" s="41">
        <f t="shared" si="2"/>
        <v>480</v>
      </c>
      <c r="W11" s="64">
        <f t="shared" si="3"/>
        <v>1331</v>
      </c>
      <c r="AG11" s="53">
        <f t="shared" si="4"/>
        <v>0</v>
      </c>
      <c r="AH11" s="53">
        <f t="shared" si="5"/>
        <v>0</v>
      </c>
      <c r="AI11" s="53">
        <f t="shared" si="6"/>
        <v>0</v>
      </c>
      <c r="AJ11" s="53">
        <f t="shared" si="7"/>
        <v>0</v>
      </c>
      <c r="AK11" s="54">
        <f t="shared" si="8"/>
        <v>0</v>
      </c>
      <c r="AL11" s="54">
        <f t="shared" si="9"/>
        <v>0</v>
      </c>
      <c r="AM11" s="54">
        <f t="shared" si="10"/>
        <v>0</v>
      </c>
      <c r="AN11" s="54"/>
      <c r="AO11" s="65">
        <f t="shared" si="11"/>
        <v>0</v>
      </c>
      <c r="AP11" s="49">
        <f t="shared" si="12"/>
        <v>266</v>
      </c>
      <c r="AQ11" s="49">
        <f t="shared" si="13"/>
        <v>287</v>
      </c>
      <c r="AR11" s="49">
        <f t="shared" si="14"/>
        <v>277</v>
      </c>
      <c r="AS11" s="49">
        <f t="shared" si="15"/>
        <v>287</v>
      </c>
      <c r="AT11" s="50">
        <f t="shared" si="16"/>
        <v>287</v>
      </c>
      <c r="AU11" s="50">
        <f t="shared" si="17"/>
        <v>287</v>
      </c>
      <c r="AV11" s="50">
        <f t="shared" si="18"/>
        <v>277</v>
      </c>
      <c r="AW11" s="50"/>
      <c r="AX11" s="66">
        <f t="shared" si="19"/>
        <v>851</v>
      </c>
      <c r="AY11" s="57">
        <f t="shared" si="20"/>
        <v>158</v>
      </c>
      <c r="AZ11" s="57">
        <f t="shared" si="21"/>
        <v>158</v>
      </c>
      <c r="BA11" s="57">
        <f t="shared" si="22"/>
        <v>158</v>
      </c>
      <c r="BB11" s="57">
        <f t="shared" si="23"/>
        <v>164</v>
      </c>
      <c r="BC11" s="58">
        <f t="shared" si="24"/>
        <v>164</v>
      </c>
      <c r="BD11" s="58">
        <f t="shared" si="25"/>
        <v>158</v>
      </c>
      <c r="BE11" s="58">
        <f t="shared" si="26"/>
        <v>158</v>
      </c>
      <c r="BF11" s="58"/>
      <c r="BG11" s="67">
        <f t="shared" si="27"/>
        <v>480</v>
      </c>
      <c r="CC11" s="31">
        <f t="shared" si="28"/>
        <v>1331</v>
      </c>
    </row>
    <row r="12" spans="1:81" ht="12.75">
      <c r="A12" s="15">
        <v>9</v>
      </c>
      <c r="B12" s="98" t="s">
        <v>11</v>
      </c>
      <c r="C12" s="61" t="s">
        <v>48</v>
      </c>
      <c r="D12" s="59"/>
      <c r="E12" s="60"/>
      <c r="F12" s="59"/>
      <c r="G12" s="10"/>
      <c r="H12" s="10">
        <v>322</v>
      </c>
      <c r="I12" s="10">
        <v>287</v>
      </c>
      <c r="J12" s="6"/>
      <c r="K12" s="6"/>
      <c r="L12" s="6"/>
      <c r="M12" s="6"/>
      <c r="N12" s="6"/>
      <c r="O12" s="44"/>
      <c r="P12" s="44"/>
      <c r="Q12" s="6"/>
      <c r="R12" s="12"/>
      <c r="T12" s="32">
        <f t="shared" si="0"/>
        <v>609</v>
      </c>
      <c r="U12" s="33">
        <f t="shared" si="1"/>
        <v>0</v>
      </c>
      <c r="V12" s="41">
        <f t="shared" si="2"/>
        <v>0</v>
      </c>
      <c r="W12" s="64">
        <f t="shared" si="3"/>
        <v>609</v>
      </c>
      <c r="AG12" s="53">
        <f t="shared" si="4"/>
        <v>0</v>
      </c>
      <c r="AH12" s="53">
        <f t="shared" si="5"/>
        <v>322</v>
      </c>
      <c r="AI12" s="53">
        <f t="shared" si="6"/>
        <v>287</v>
      </c>
      <c r="AJ12" s="53">
        <f t="shared" si="7"/>
        <v>0</v>
      </c>
      <c r="AK12" s="54">
        <f t="shared" si="8"/>
        <v>322</v>
      </c>
      <c r="AL12" s="54">
        <f t="shared" si="9"/>
        <v>287</v>
      </c>
      <c r="AM12" s="54">
        <f t="shared" si="10"/>
        <v>0</v>
      </c>
      <c r="AN12" s="54"/>
      <c r="AO12" s="65">
        <f t="shared" si="11"/>
        <v>609</v>
      </c>
      <c r="AP12" s="49">
        <f t="shared" si="12"/>
        <v>0</v>
      </c>
      <c r="AQ12" s="49">
        <f t="shared" si="13"/>
        <v>0</v>
      </c>
      <c r="AR12" s="49">
        <f t="shared" si="14"/>
        <v>0</v>
      </c>
      <c r="AS12" s="49">
        <f t="shared" si="15"/>
        <v>0</v>
      </c>
      <c r="AT12" s="50">
        <f t="shared" si="16"/>
        <v>0</v>
      </c>
      <c r="AU12" s="50">
        <f t="shared" si="17"/>
        <v>0</v>
      </c>
      <c r="AV12" s="50">
        <f t="shared" si="18"/>
        <v>0</v>
      </c>
      <c r="AW12" s="50"/>
      <c r="AX12" s="66">
        <f t="shared" si="19"/>
        <v>0</v>
      </c>
      <c r="AY12" s="57">
        <f t="shared" si="20"/>
        <v>0</v>
      </c>
      <c r="AZ12" s="57">
        <f t="shared" si="21"/>
        <v>0</v>
      </c>
      <c r="BA12" s="57">
        <f t="shared" si="22"/>
        <v>0</v>
      </c>
      <c r="BB12" s="57">
        <f t="shared" si="23"/>
        <v>0</v>
      </c>
      <c r="BC12" s="58">
        <f t="shared" si="24"/>
        <v>0</v>
      </c>
      <c r="BD12" s="58">
        <f t="shared" si="25"/>
        <v>0</v>
      </c>
      <c r="BE12" s="58">
        <f t="shared" si="26"/>
        <v>0</v>
      </c>
      <c r="BF12" s="58"/>
      <c r="BG12" s="67">
        <f t="shared" si="27"/>
        <v>0</v>
      </c>
      <c r="CC12" s="31">
        <f t="shared" si="28"/>
        <v>609</v>
      </c>
    </row>
    <row r="13" spans="1:81" ht="12.75">
      <c r="A13" s="15">
        <v>10</v>
      </c>
      <c r="B13" s="98" t="s">
        <v>11</v>
      </c>
      <c r="C13" s="61" t="s">
        <v>80</v>
      </c>
      <c r="D13" s="59"/>
      <c r="E13" s="60"/>
      <c r="F13" s="59"/>
      <c r="G13" s="10"/>
      <c r="H13" s="10">
        <v>266</v>
      </c>
      <c r="I13" s="10">
        <v>266</v>
      </c>
      <c r="J13" s="6"/>
      <c r="K13" s="6"/>
      <c r="L13" s="6"/>
      <c r="M13" s="6"/>
      <c r="N13" s="6"/>
      <c r="O13" s="44"/>
      <c r="P13" s="44"/>
      <c r="Q13" s="6"/>
      <c r="R13" s="12"/>
      <c r="T13" s="32">
        <f t="shared" si="0"/>
        <v>532</v>
      </c>
      <c r="U13" s="33">
        <f t="shared" si="1"/>
        <v>0</v>
      </c>
      <c r="V13" s="41">
        <f t="shared" si="2"/>
        <v>0</v>
      </c>
      <c r="W13" s="64">
        <f t="shared" si="3"/>
        <v>532</v>
      </c>
      <c r="AG13" s="53">
        <f t="shared" si="4"/>
        <v>0</v>
      </c>
      <c r="AH13" s="53">
        <f t="shared" si="5"/>
        <v>266</v>
      </c>
      <c r="AI13" s="53">
        <f t="shared" si="6"/>
        <v>266</v>
      </c>
      <c r="AJ13" s="53">
        <f t="shared" si="7"/>
        <v>0</v>
      </c>
      <c r="AK13" s="54">
        <f t="shared" si="8"/>
        <v>266</v>
      </c>
      <c r="AL13" s="54">
        <f t="shared" si="9"/>
        <v>266</v>
      </c>
      <c r="AM13" s="54">
        <f t="shared" si="10"/>
        <v>0</v>
      </c>
      <c r="AN13" s="54"/>
      <c r="AO13" s="65">
        <f t="shared" si="11"/>
        <v>532</v>
      </c>
      <c r="AP13" s="49">
        <f t="shared" si="12"/>
        <v>0</v>
      </c>
      <c r="AQ13" s="49">
        <f t="shared" si="13"/>
        <v>0</v>
      </c>
      <c r="AR13" s="49">
        <f t="shared" si="14"/>
        <v>0</v>
      </c>
      <c r="AS13" s="49">
        <f t="shared" si="15"/>
        <v>0</v>
      </c>
      <c r="AT13" s="50">
        <f t="shared" si="16"/>
        <v>0</v>
      </c>
      <c r="AU13" s="50">
        <f t="shared" si="17"/>
        <v>0</v>
      </c>
      <c r="AV13" s="50">
        <f t="shared" si="18"/>
        <v>0</v>
      </c>
      <c r="AW13" s="50"/>
      <c r="AX13" s="66">
        <f t="shared" si="19"/>
        <v>0</v>
      </c>
      <c r="AY13" s="57">
        <f t="shared" si="20"/>
        <v>0</v>
      </c>
      <c r="AZ13" s="57">
        <f t="shared" si="21"/>
        <v>0</v>
      </c>
      <c r="BA13" s="57">
        <f t="shared" si="22"/>
        <v>0</v>
      </c>
      <c r="BB13" s="57">
        <f t="shared" si="23"/>
        <v>0</v>
      </c>
      <c r="BC13" s="58">
        <f t="shared" si="24"/>
        <v>0</v>
      </c>
      <c r="BD13" s="58">
        <f t="shared" si="25"/>
        <v>0</v>
      </c>
      <c r="BE13" s="58">
        <f t="shared" si="26"/>
        <v>0</v>
      </c>
      <c r="BF13" s="58"/>
      <c r="BG13" s="67">
        <f t="shared" si="27"/>
        <v>0</v>
      </c>
      <c r="CC13" s="31">
        <f t="shared" si="28"/>
        <v>532</v>
      </c>
    </row>
    <row r="14" spans="1:81" ht="12.75">
      <c r="A14" s="15">
        <v>11</v>
      </c>
      <c r="B14" s="62" t="s">
        <v>40</v>
      </c>
      <c r="C14" s="61" t="s">
        <v>43</v>
      </c>
      <c r="D14" s="59"/>
      <c r="E14" s="60"/>
      <c r="F14" s="59"/>
      <c r="G14" s="10">
        <v>266</v>
      </c>
      <c r="H14" s="10"/>
      <c r="I14" s="10"/>
      <c r="J14" s="6"/>
      <c r="K14" s="6"/>
      <c r="L14" s="6"/>
      <c r="M14" s="6"/>
      <c r="N14" s="6"/>
      <c r="O14" s="44"/>
      <c r="P14" s="44"/>
      <c r="Q14" s="6"/>
      <c r="R14" s="12"/>
      <c r="T14" s="32">
        <f t="shared" si="0"/>
        <v>266</v>
      </c>
      <c r="U14" s="33">
        <f t="shared" si="1"/>
        <v>0</v>
      </c>
      <c r="V14" s="41">
        <f t="shared" si="2"/>
        <v>0</v>
      </c>
      <c r="W14" s="64">
        <f t="shared" si="3"/>
        <v>266</v>
      </c>
      <c r="AG14" s="53">
        <f t="shared" si="4"/>
        <v>266</v>
      </c>
      <c r="AH14" s="53">
        <f t="shared" si="5"/>
        <v>0</v>
      </c>
      <c r="AI14" s="53">
        <f t="shared" si="6"/>
        <v>0</v>
      </c>
      <c r="AJ14" s="53">
        <f t="shared" si="7"/>
        <v>0</v>
      </c>
      <c r="AK14" s="54">
        <f t="shared" si="8"/>
        <v>266</v>
      </c>
      <c r="AL14" s="54">
        <f t="shared" si="9"/>
        <v>0</v>
      </c>
      <c r="AM14" s="54">
        <f t="shared" si="10"/>
        <v>0</v>
      </c>
      <c r="AN14" s="54"/>
      <c r="AO14" s="65">
        <f t="shared" si="11"/>
        <v>266</v>
      </c>
      <c r="AP14" s="49">
        <f t="shared" si="12"/>
        <v>0</v>
      </c>
      <c r="AQ14" s="49">
        <f t="shared" si="13"/>
        <v>0</v>
      </c>
      <c r="AR14" s="49">
        <f t="shared" si="14"/>
        <v>0</v>
      </c>
      <c r="AS14" s="49">
        <f t="shared" si="15"/>
        <v>0</v>
      </c>
      <c r="AT14" s="50">
        <f t="shared" si="16"/>
        <v>0</v>
      </c>
      <c r="AU14" s="50">
        <f t="shared" si="17"/>
        <v>0</v>
      </c>
      <c r="AV14" s="50">
        <f t="shared" si="18"/>
        <v>0</v>
      </c>
      <c r="AW14" s="50"/>
      <c r="AX14" s="66">
        <f t="shared" si="19"/>
        <v>0</v>
      </c>
      <c r="AY14" s="57">
        <f t="shared" si="20"/>
        <v>0</v>
      </c>
      <c r="AZ14" s="57">
        <f t="shared" si="21"/>
        <v>0</v>
      </c>
      <c r="BA14" s="57">
        <f t="shared" si="22"/>
        <v>0</v>
      </c>
      <c r="BB14" s="57">
        <f t="shared" si="23"/>
        <v>0</v>
      </c>
      <c r="BC14" s="58">
        <f t="shared" si="24"/>
        <v>0</v>
      </c>
      <c r="BD14" s="58">
        <f t="shared" si="25"/>
        <v>0</v>
      </c>
      <c r="BE14" s="58">
        <f t="shared" si="26"/>
        <v>0</v>
      </c>
      <c r="BF14" s="58"/>
      <c r="BG14" s="67">
        <f t="shared" si="27"/>
        <v>0</v>
      </c>
      <c r="CC14" s="31">
        <f t="shared" si="28"/>
        <v>266</v>
      </c>
    </row>
    <row r="15" spans="1:81" ht="12.75">
      <c r="A15" s="15">
        <v>12</v>
      </c>
      <c r="B15" s="98" t="s">
        <v>11</v>
      </c>
      <c r="C15" s="61" t="s">
        <v>83</v>
      </c>
      <c r="D15" s="59"/>
      <c r="E15" s="60"/>
      <c r="F15" s="59"/>
      <c r="G15" s="10">
        <v>256</v>
      </c>
      <c r="H15" s="10"/>
      <c r="I15" s="10"/>
      <c r="J15" s="6"/>
      <c r="K15" s="6"/>
      <c r="L15" s="6"/>
      <c r="M15" s="6"/>
      <c r="N15" s="6"/>
      <c r="O15" s="44"/>
      <c r="P15" s="44"/>
      <c r="Q15" s="6"/>
      <c r="R15" s="12"/>
      <c r="T15" s="32">
        <f t="shared" si="0"/>
        <v>256</v>
      </c>
      <c r="U15" s="33">
        <f t="shared" si="1"/>
        <v>0</v>
      </c>
      <c r="V15" s="41">
        <f t="shared" si="2"/>
        <v>0</v>
      </c>
      <c r="W15" s="64">
        <f t="shared" si="3"/>
        <v>256</v>
      </c>
      <c r="AG15" s="53">
        <f t="shared" si="4"/>
        <v>256</v>
      </c>
      <c r="AH15" s="53">
        <f t="shared" si="5"/>
        <v>0</v>
      </c>
      <c r="AI15" s="53">
        <f t="shared" si="6"/>
        <v>0</v>
      </c>
      <c r="AJ15" s="53">
        <f t="shared" si="7"/>
        <v>0</v>
      </c>
      <c r="AK15" s="54">
        <f t="shared" si="8"/>
        <v>256</v>
      </c>
      <c r="AL15" s="54">
        <f t="shared" si="9"/>
        <v>0</v>
      </c>
      <c r="AM15" s="54">
        <f t="shared" si="10"/>
        <v>0</v>
      </c>
      <c r="AN15" s="54"/>
      <c r="AO15" s="65">
        <f t="shared" si="11"/>
        <v>256</v>
      </c>
      <c r="AP15" s="49">
        <f t="shared" si="12"/>
        <v>0</v>
      </c>
      <c r="AQ15" s="49">
        <f t="shared" si="13"/>
        <v>0</v>
      </c>
      <c r="AR15" s="49">
        <f t="shared" si="14"/>
        <v>0</v>
      </c>
      <c r="AS15" s="49">
        <f t="shared" si="15"/>
        <v>0</v>
      </c>
      <c r="AT15" s="50">
        <f t="shared" si="16"/>
        <v>0</v>
      </c>
      <c r="AU15" s="50">
        <f t="shared" si="17"/>
        <v>0</v>
      </c>
      <c r="AV15" s="50">
        <f t="shared" si="18"/>
        <v>0</v>
      </c>
      <c r="AW15" s="50"/>
      <c r="AX15" s="66">
        <f t="shared" si="19"/>
        <v>0</v>
      </c>
      <c r="AY15" s="57">
        <f t="shared" si="20"/>
        <v>0</v>
      </c>
      <c r="AZ15" s="57">
        <f t="shared" si="21"/>
        <v>0</v>
      </c>
      <c r="BA15" s="57">
        <f t="shared" si="22"/>
        <v>0</v>
      </c>
      <c r="BB15" s="57">
        <f t="shared" si="23"/>
        <v>0</v>
      </c>
      <c r="BC15" s="58">
        <f t="shared" si="24"/>
        <v>0</v>
      </c>
      <c r="BD15" s="58">
        <f t="shared" si="25"/>
        <v>0</v>
      </c>
      <c r="BE15" s="58">
        <f t="shared" si="26"/>
        <v>0</v>
      </c>
      <c r="BF15" s="58"/>
      <c r="BG15" s="67">
        <f t="shared" si="27"/>
        <v>0</v>
      </c>
      <c r="CC15" s="31">
        <f t="shared" si="28"/>
        <v>256</v>
      </c>
    </row>
    <row r="16" spans="1:81" ht="13.5" thickBot="1">
      <c r="A16" s="21">
        <v>13</v>
      </c>
      <c r="B16" s="99" t="s">
        <v>12</v>
      </c>
      <c r="C16" s="81" t="s">
        <v>79</v>
      </c>
      <c r="D16" s="82"/>
      <c r="E16" s="83"/>
      <c r="F16" s="82"/>
      <c r="G16" s="84"/>
      <c r="H16" s="84"/>
      <c r="I16" s="84"/>
      <c r="J16" s="85">
        <v>235</v>
      </c>
      <c r="K16" s="85"/>
      <c r="L16" s="85"/>
      <c r="M16" s="85"/>
      <c r="N16" s="85"/>
      <c r="O16" s="86"/>
      <c r="P16" s="86"/>
      <c r="Q16" s="85"/>
      <c r="R16" s="87"/>
      <c r="T16" s="88">
        <f t="shared" si="0"/>
        <v>0</v>
      </c>
      <c r="U16" s="89">
        <f t="shared" si="1"/>
        <v>235</v>
      </c>
      <c r="V16" s="90">
        <f t="shared" si="2"/>
        <v>0</v>
      </c>
      <c r="W16" s="104">
        <f t="shared" si="3"/>
        <v>235</v>
      </c>
      <c r="AG16" s="53">
        <f t="shared" si="4"/>
        <v>0</v>
      </c>
      <c r="AH16" s="53">
        <f t="shared" si="5"/>
        <v>0</v>
      </c>
      <c r="AI16" s="53">
        <f t="shared" si="6"/>
        <v>0</v>
      </c>
      <c r="AJ16" s="53">
        <f t="shared" si="7"/>
        <v>0</v>
      </c>
      <c r="AK16" s="54">
        <f t="shared" si="8"/>
        <v>0</v>
      </c>
      <c r="AL16" s="54">
        <f t="shared" si="9"/>
        <v>0</v>
      </c>
      <c r="AM16" s="54">
        <f t="shared" si="10"/>
        <v>0</v>
      </c>
      <c r="AN16" s="54"/>
      <c r="AO16" s="65">
        <f t="shared" si="11"/>
        <v>0</v>
      </c>
      <c r="AP16" s="49">
        <f t="shared" si="12"/>
        <v>235</v>
      </c>
      <c r="AQ16" s="49">
        <f t="shared" si="13"/>
        <v>0</v>
      </c>
      <c r="AR16" s="49">
        <f t="shared" si="14"/>
        <v>0</v>
      </c>
      <c r="AS16" s="49">
        <f t="shared" si="15"/>
        <v>0</v>
      </c>
      <c r="AT16" s="50">
        <f t="shared" si="16"/>
        <v>235</v>
      </c>
      <c r="AU16" s="50">
        <f t="shared" si="17"/>
        <v>0</v>
      </c>
      <c r="AV16" s="50">
        <f t="shared" si="18"/>
        <v>0</v>
      </c>
      <c r="AW16" s="50"/>
      <c r="AX16" s="66">
        <f t="shared" si="19"/>
        <v>235</v>
      </c>
      <c r="AY16" s="57">
        <f t="shared" si="20"/>
        <v>0</v>
      </c>
      <c r="AZ16" s="57">
        <f t="shared" si="21"/>
        <v>0</v>
      </c>
      <c r="BA16" s="57">
        <f t="shared" si="22"/>
        <v>0</v>
      </c>
      <c r="BB16" s="57">
        <f t="shared" si="23"/>
        <v>0</v>
      </c>
      <c r="BC16" s="58">
        <f t="shared" si="24"/>
        <v>0</v>
      </c>
      <c r="BD16" s="58">
        <f t="shared" si="25"/>
        <v>0</v>
      </c>
      <c r="BE16" s="58">
        <f t="shared" si="26"/>
        <v>0</v>
      </c>
      <c r="BF16" s="58"/>
      <c r="BG16" s="67">
        <f t="shared" si="27"/>
        <v>0</v>
      </c>
      <c r="CC16" s="31">
        <f t="shared" si="28"/>
        <v>235</v>
      </c>
    </row>
  </sheetData>
  <sheetProtection/>
  <mergeCells count="8">
    <mergeCell ref="AP1:AX1"/>
    <mergeCell ref="AY1:BG1"/>
    <mergeCell ref="B1:B3"/>
    <mergeCell ref="C1:C3"/>
    <mergeCell ref="D1:D3"/>
    <mergeCell ref="E1:E3"/>
    <mergeCell ref="F1:F3"/>
    <mergeCell ref="AG1:AO1"/>
  </mergeCells>
  <printOptions horizontalCentered="1"/>
  <pageMargins left="0.2362204724409449" right="0.2362204724409449" top="0.7480314960629921" bottom="0.7480314960629921" header="0.31496062992125984" footer="0.31496062992125984"/>
  <pageSetup fitToHeight="2" fitToWidth="2" horizontalDpi="600" verticalDpi="600" orientation="landscape" paperSize="8" scale="47" r:id="rId2"/>
  <headerFooter>
    <oddHeader>&amp;C&amp;"-,Tučné"&amp;28ČESKÝ POHÁR 2015 - R4 MUŽI</oddHeader>
  </headerFooter>
  <colBreaks count="1" manualBreakCount="1">
    <brk id="30" max="65535" man="1"/>
  </colBreaks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>
    <pageSetUpPr fitToPage="1"/>
  </sheetPr>
  <dimension ref="A1:CM5"/>
  <sheetViews>
    <sheetView zoomScaleSheetLayoutView="49"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1" sqref="A1"/>
    </sheetView>
  </sheetViews>
  <sheetFormatPr defaultColWidth="37.28125" defaultRowHeight="15"/>
  <cols>
    <col min="1" max="1" width="6.140625" style="1" bestFit="1" customWidth="1"/>
    <col min="2" max="2" width="5.28125" style="16" hidden="1" customWidth="1"/>
    <col min="3" max="3" width="20.7109375" style="36" customWidth="1"/>
    <col min="4" max="4" width="8.28125" style="34" hidden="1" customWidth="1"/>
    <col min="5" max="5" width="22.7109375" style="35" hidden="1" customWidth="1"/>
    <col min="6" max="6" width="4.421875" style="36" hidden="1" customWidth="1"/>
    <col min="7" max="7" width="8.421875" style="7" bestFit="1" customWidth="1"/>
    <col min="8" max="9" width="8.7109375" style="7" bestFit="1" customWidth="1"/>
    <col min="10" max="14" width="8.421875" style="8" bestFit="1" customWidth="1"/>
    <col min="15" max="18" width="8.421875" style="7" bestFit="1" customWidth="1"/>
    <col min="19" max="19" width="20.7109375" style="29" customWidth="1"/>
    <col min="20" max="20" width="6.7109375" style="9" bestFit="1" customWidth="1"/>
    <col min="21" max="22" width="9.00390625" style="9" bestFit="1" customWidth="1"/>
    <col min="23" max="23" width="5.421875" style="25" bestFit="1" customWidth="1"/>
    <col min="24" max="30" width="11.00390625" style="25" customWidth="1"/>
    <col min="31" max="32" width="11.00390625" style="30" customWidth="1"/>
    <col min="33" max="33" width="4.00390625" style="9" bestFit="1" customWidth="1"/>
    <col min="34" max="34" width="5.140625" style="9" bestFit="1" customWidth="1"/>
    <col min="35" max="35" width="4.7109375" style="9" bestFit="1" customWidth="1"/>
    <col min="36" max="36" width="5.8515625" style="9" bestFit="1" customWidth="1"/>
    <col min="37" max="40" width="4.00390625" style="9" bestFit="1" customWidth="1"/>
    <col min="41" max="41" width="5.421875" style="68" bestFit="1" customWidth="1"/>
    <col min="42" max="43" width="9.00390625" style="9" bestFit="1" customWidth="1"/>
    <col min="44" max="44" width="5.28125" style="9" bestFit="1" customWidth="1"/>
    <col min="45" max="45" width="4.140625" style="9" bestFit="1" customWidth="1"/>
    <col min="46" max="49" width="9.00390625" style="9" bestFit="1" customWidth="1"/>
    <col min="50" max="50" width="9.00390625" style="68" bestFit="1" customWidth="1"/>
    <col min="51" max="52" width="4.00390625" style="9" bestFit="1" customWidth="1"/>
    <col min="53" max="53" width="5.00390625" style="9" bestFit="1" customWidth="1"/>
    <col min="54" max="55" width="4.00390625" style="9" bestFit="1" customWidth="1"/>
    <col min="56" max="57" width="3.57421875" style="9" bestFit="1" customWidth="1"/>
    <col min="58" max="58" width="2.421875" style="9" bestFit="1" customWidth="1"/>
    <col min="59" max="59" width="4.00390625" style="68" bestFit="1" customWidth="1"/>
    <col min="60" max="80" width="37.28125" style="30" customWidth="1"/>
    <col min="81" max="81" width="4.8515625" style="30" bestFit="1" customWidth="1"/>
    <col min="82" max="91" width="37.28125" style="30" customWidth="1"/>
    <col min="92" max="16384" width="37.28125" style="24" customWidth="1"/>
  </cols>
  <sheetData>
    <row r="1" spans="1:91" s="1" customFormat="1" ht="12.75">
      <c r="A1" s="3" t="s">
        <v>0</v>
      </c>
      <c r="B1" s="122" t="s">
        <v>20</v>
      </c>
      <c r="C1" s="122" t="s">
        <v>19</v>
      </c>
      <c r="D1" s="127" t="s">
        <v>18</v>
      </c>
      <c r="E1" s="122" t="s">
        <v>1</v>
      </c>
      <c r="F1" s="130" t="s">
        <v>13</v>
      </c>
      <c r="G1" s="5" t="s">
        <v>25</v>
      </c>
      <c r="H1" s="5" t="s">
        <v>28</v>
      </c>
      <c r="I1" s="5" t="s">
        <v>28</v>
      </c>
      <c r="J1" s="5" t="s">
        <v>2</v>
      </c>
      <c r="K1" s="5" t="s">
        <v>2</v>
      </c>
      <c r="L1" s="5" t="s">
        <v>3</v>
      </c>
      <c r="M1" s="5" t="s">
        <v>3</v>
      </c>
      <c r="N1" s="5" t="s">
        <v>23</v>
      </c>
      <c r="O1" s="45" t="s">
        <v>30</v>
      </c>
      <c r="P1" s="45" t="s">
        <v>30</v>
      </c>
      <c r="Q1" s="5" t="s">
        <v>21</v>
      </c>
      <c r="R1" s="40" t="s">
        <v>21</v>
      </c>
      <c r="S1" s="16"/>
      <c r="T1" s="26" t="s">
        <v>7</v>
      </c>
      <c r="U1" s="27" t="s">
        <v>8</v>
      </c>
      <c r="V1" s="28" t="s">
        <v>9</v>
      </c>
      <c r="W1" s="37"/>
      <c r="X1" s="11"/>
      <c r="Y1" s="11"/>
      <c r="Z1" s="11"/>
      <c r="AA1" s="11"/>
      <c r="AB1" s="11"/>
      <c r="AC1" s="11"/>
      <c r="AD1" s="11"/>
      <c r="AE1" s="16"/>
      <c r="AF1" s="16"/>
      <c r="AG1" s="133"/>
      <c r="AH1" s="133"/>
      <c r="AI1" s="133"/>
      <c r="AJ1" s="133"/>
      <c r="AK1" s="133"/>
      <c r="AL1" s="133"/>
      <c r="AM1" s="133"/>
      <c r="AN1" s="133"/>
      <c r="AO1" s="133"/>
      <c r="AP1" s="119" t="s">
        <v>8</v>
      </c>
      <c r="AQ1" s="120"/>
      <c r="AR1" s="120"/>
      <c r="AS1" s="120"/>
      <c r="AT1" s="120"/>
      <c r="AU1" s="120"/>
      <c r="AV1" s="120"/>
      <c r="AW1" s="120"/>
      <c r="AX1" s="121"/>
      <c r="AY1" s="116" t="s">
        <v>9</v>
      </c>
      <c r="AZ1" s="117"/>
      <c r="BA1" s="117"/>
      <c r="BB1" s="117"/>
      <c r="BC1" s="117"/>
      <c r="BD1" s="117"/>
      <c r="BE1" s="117"/>
      <c r="BF1" s="117"/>
      <c r="BG1" s="118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</row>
    <row r="2" spans="1:91" s="1" customFormat="1" ht="12.75">
      <c r="A2" s="4"/>
      <c r="B2" s="123"/>
      <c r="C2" s="125"/>
      <c r="D2" s="128"/>
      <c r="E2" s="125"/>
      <c r="F2" s="131"/>
      <c r="G2" s="13" t="s">
        <v>4</v>
      </c>
      <c r="H2" s="39" t="s">
        <v>4</v>
      </c>
      <c r="I2" s="2" t="s">
        <v>4</v>
      </c>
      <c r="J2" s="2" t="s">
        <v>5</v>
      </c>
      <c r="K2" s="2" t="s">
        <v>6</v>
      </c>
      <c r="L2" s="2" t="s">
        <v>5</v>
      </c>
      <c r="M2" s="2" t="s">
        <v>6</v>
      </c>
      <c r="N2" s="46" t="s">
        <v>4</v>
      </c>
      <c r="O2" s="39" t="s">
        <v>5</v>
      </c>
      <c r="P2" s="39" t="s">
        <v>6</v>
      </c>
      <c r="Q2" s="2" t="s">
        <v>5</v>
      </c>
      <c r="R2" s="42" t="s">
        <v>6</v>
      </c>
      <c r="S2" s="16"/>
      <c r="T2" s="14" t="s">
        <v>10</v>
      </c>
      <c r="U2" s="13" t="s">
        <v>10</v>
      </c>
      <c r="V2" s="18" t="s">
        <v>10</v>
      </c>
      <c r="W2" s="38" t="s">
        <v>10</v>
      </c>
      <c r="X2" s="11"/>
      <c r="Y2" s="11"/>
      <c r="Z2" s="11"/>
      <c r="AA2" s="11"/>
      <c r="AB2" s="11"/>
      <c r="AC2" s="11"/>
      <c r="AD2" s="11"/>
      <c r="AE2" s="16"/>
      <c r="AF2" s="16"/>
      <c r="AG2" s="51" t="s">
        <v>27</v>
      </c>
      <c r="AH2" s="51" t="s">
        <v>32</v>
      </c>
      <c r="AI2" s="51" t="s">
        <v>32</v>
      </c>
      <c r="AJ2" s="51" t="s">
        <v>23</v>
      </c>
      <c r="AK2" s="51" t="s">
        <v>14</v>
      </c>
      <c r="AL2" s="51" t="s">
        <v>15</v>
      </c>
      <c r="AM2" s="51" t="s">
        <v>26</v>
      </c>
      <c r="AN2" s="51" t="s">
        <v>34</v>
      </c>
      <c r="AO2" s="51" t="s">
        <v>10</v>
      </c>
      <c r="AP2" s="47" t="s">
        <v>16</v>
      </c>
      <c r="AQ2" s="47" t="s">
        <v>17</v>
      </c>
      <c r="AR2" s="47" t="s">
        <v>33</v>
      </c>
      <c r="AS2" s="47" t="s">
        <v>22</v>
      </c>
      <c r="AT2" s="47" t="s">
        <v>14</v>
      </c>
      <c r="AU2" s="47" t="s">
        <v>15</v>
      </c>
      <c r="AV2" s="47" t="s">
        <v>26</v>
      </c>
      <c r="AW2" s="47" t="s">
        <v>34</v>
      </c>
      <c r="AX2" s="47" t="s">
        <v>10</v>
      </c>
      <c r="AY2" s="55" t="s">
        <v>16</v>
      </c>
      <c r="AZ2" s="55" t="s">
        <v>17</v>
      </c>
      <c r="BA2" s="55" t="s">
        <v>33</v>
      </c>
      <c r="BB2" s="55" t="s">
        <v>22</v>
      </c>
      <c r="BC2" s="55" t="s">
        <v>14</v>
      </c>
      <c r="BD2" s="55" t="s">
        <v>15</v>
      </c>
      <c r="BE2" s="55" t="s">
        <v>26</v>
      </c>
      <c r="BF2" s="55" t="s">
        <v>34</v>
      </c>
      <c r="BG2" s="55" t="s">
        <v>10</v>
      </c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</row>
    <row r="3" spans="1:91" s="76" customFormat="1" ht="14.25" thickBot="1">
      <c r="A3" s="77"/>
      <c r="B3" s="124"/>
      <c r="C3" s="126"/>
      <c r="D3" s="129"/>
      <c r="E3" s="126"/>
      <c r="F3" s="132"/>
      <c r="G3" s="69">
        <v>43561</v>
      </c>
      <c r="H3" s="69">
        <v>43575</v>
      </c>
      <c r="I3" s="69">
        <v>43576</v>
      </c>
      <c r="J3" s="69">
        <v>43631</v>
      </c>
      <c r="K3" s="69">
        <v>43632</v>
      </c>
      <c r="L3" s="69">
        <v>43638</v>
      </c>
      <c r="M3" s="69">
        <v>43639</v>
      </c>
      <c r="N3" s="69">
        <v>43701</v>
      </c>
      <c r="O3" s="70">
        <v>43708</v>
      </c>
      <c r="P3" s="70">
        <v>43709</v>
      </c>
      <c r="Q3" s="69">
        <v>43715</v>
      </c>
      <c r="R3" s="71">
        <v>43715</v>
      </c>
      <c r="S3" s="72"/>
      <c r="T3" s="91"/>
      <c r="U3" s="92"/>
      <c r="V3" s="93"/>
      <c r="W3" s="94"/>
      <c r="X3" s="11"/>
      <c r="Y3" s="11"/>
      <c r="Z3" s="11"/>
      <c r="AA3" s="11"/>
      <c r="AB3" s="11"/>
      <c r="AC3" s="11"/>
      <c r="AD3" s="11"/>
      <c r="AE3" s="72"/>
      <c r="AF3" s="72"/>
      <c r="AG3" s="73"/>
      <c r="AH3" s="73"/>
      <c r="AI3" s="73"/>
      <c r="AJ3" s="73"/>
      <c r="AK3" s="73"/>
      <c r="AL3" s="73"/>
      <c r="AM3" s="73"/>
      <c r="AN3" s="73"/>
      <c r="AO3" s="52"/>
      <c r="AP3" s="74"/>
      <c r="AQ3" s="74"/>
      <c r="AR3" s="74"/>
      <c r="AS3" s="74"/>
      <c r="AT3" s="74"/>
      <c r="AU3" s="74"/>
      <c r="AV3" s="74"/>
      <c r="AW3" s="74"/>
      <c r="AX3" s="48"/>
      <c r="AY3" s="75"/>
      <c r="AZ3" s="75"/>
      <c r="BA3" s="75"/>
      <c r="BB3" s="75"/>
      <c r="BC3" s="75"/>
      <c r="BD3" s="75"/>
      <c r="BE3" s="75"/>
      <c r="BF3" s="75"/>
      <c r="BG3" s="56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</row>
    <row r="4" spans="1:81" ht="12.75">
      <c r="A4" s="19">
        <v>1</v>
      </c>
      <c r="B4" s="102" t="s">
        <v>12</v>
      </c>
      <c r="C4" s="78" t="s">
        <v>75</v>
      </c>
      <c r="D4" s="79"/>
      <c r="E4" s="80"/>
      <c r="F4" s="79"/>
      <c r="G4" s="23"/>
      <c r="H4" s="23">
        <v>350</v>
      </c>
      <c r="I4" s="23">
        <v>350</v>
      </c>
      <c r="J4" s="20">
        <v>350</v>
      </c>
      <c r="K4" s="20">
        <v>200</v>
      </c>
      <c r="L4" s="20"/>
      <c r="M4" s="20"/>
      <c r="N4" s="20"/>
      <c r="O4" s="43"/>
      <c r="P4" s="43">
        <v>200</v>
      </c>
      <c r="Q4" s="20">
        <v>350</v>
      </c>
      <c r="R4" s="22">
        <v>200</v>
      </c>
      <c r="T4" s="95">
        <f>AO4</f>
        <v>700</v>
      </c>
      <c r="U4" s="96">
        <f>AX4</f>
        <v>700</v>
      </c>
      <c r="V4" s="97">
        <f>BG4</f>
        <v>600</v>
      </c>
      <c r="W4" s="103">
        <f>SUM(T4:V4)</f>
        <v>2000</v>
      </c>
      <c r="AG4" s="53">
        <f aca="true" t="shared" si="0" ref="AG4:AI5">G4</f>
        <v>0</v>
      </c>
      <c r="AH4" s="53">
        <f t="shared" si="0"/>
        <v>350</v>
      </c>
      <c r="AI4" s="53">
        <f t="shared" si="0"/>
        <v>350</v>
      </c>
      <c r="AJ4" s="53">
        <f>N4</f>
        <v>0</v>
      </c>
      <c r="AK4" s="54">
        <f>LARGE(AG4:AJ4,1)</f>
        <v>350</v>
      </c>
      <c r="AL4" s="54">
        <f>LARGE(AG4:AJ4,2)</f>
        <v>350</v>
      </c>
      <c r="AM4" s="54">
        <f>LARGE(AG4:AJ4,3)</f>
        <v>0</v>
      </c>
      <c r="AN4" s="54"/>
      <c r="AO4" s="65">
        <f>SUM(AK4:AN4)</f>
        <v>700</v>
      </c>
      <c r="AP4" s="49">
        <f>J4</f>
        <v>350</v>
      </c>
      <c r="AQ4" s="49">
        <f>L4</f>
        <v>0</v>
      </c>
      <c r="AR4" s="49">
        <f>O4</f>
        <v>0</v>
      </c>
      <c r="AS4" s="49">
        <f>Q4</f>
        <v>350</v>
      </c>
      <c r="AT4" s="50">
        <f>LARGE(AP4:AS4,1)</f>
        <v>350</v>
      </c>
      <c r="AU4" s="50">
        <f>LARGE(AP4:AS4,2)</f>
        <v>350</v>
      </c>
      <c r="AV4" s="50">
        <f>LARGE(AP4:AS4,3)</f>
        <v>0</v>
      </c>
      <c r="AW4" s="50"/>
      <c r="AX4" s="66">
        <f>SUM(AT4:AW4)</f>
        <v>700</v>
      </c>
      <c r="AY4" s="57">
        <f>K4</f>
        <v>200</v>
      </c>
      <c r="AZ4" s="57">
        <f>M4</f>
        <v>0</v>
      </c>
      <c r="BA4" s="57">
        <f>P4</f>
        <v>200</v>
      </c>
      <c r="BB4" s="57">
        <f>R4</f>
        <v>200</v>
      </c>
      <c r="BC4" s="58">
        <f>LARGE(AY4:BB4,1)</f>
        <v>200</v>
      </c>
      <c r="BD4" s="58">
        <f>LARGE(AY4:BB4,2)</f>
        <v>200</v>
      </c>
      <c r="BE4" s="58">
        <f>LARGE(AY4:BB4,3)</f>
        <v>200</v>
      </c>
      <c r="BF4" s="58"/>
      <c r="BG4" s="67">
        <f>SUM(BC4:BF4)</f>
        <v>600</v>
      </c>
      <c r="CC4" s="31">
        <f>W4</f>
        <v>2000</v>
      </c>
    </row>
    <row r="5" spans="1:81" ht="13.5" thickBot="1">
      <c r="A5" s="21">
        <v>2</v>
      </c>
      <c r="B5" s="99" t="s">
        <v>12</v>
      </c>
      <c r="C5" s="81" t="s">
        <v>84</v>
      </c>
      <c r="D5" s="82"/>
      <c r="E5" s="83"/>
      <c r="F5" s="82"/>
      <c r="G5" s="84">
        <v>350</v>
      </c>
      <c r="H5" s="84"/>
      <c r="I5" s="84"/>
      <c r="J5" s="85"/>
      <c r="K5" s="85"/>
      <c r="L5" s="85"/>
      <c r="M5" s="85"/>
      <c r="N5" s="85"/>
      <c r="O5" s="86"/>
      <c r="P5" s="86"/>
      <c r="Q5" s="85"/>
      <c r="R5" s="87"/>
      <c r="T5" s="88">
        <f>AO5</f>
        <v>350</v>
      </c>
      <c r="U5" s="89">
        <f>AX5</f>
        <v>0</v>
      </c>
      <c r="V5" s="90">
        <f>BG5</f>
        <v>0</v>
      </c>
      <c r="W5" s="104">
        <f>SUM(T5:V5)</f>
        <v>350</v>
      </c>
      <c r="AG5" s="53">
        <f t="shared" si="0"/>
        <v>350</v>
      </c>
      <c r="AH5" s="53">
        <f t="shared" si="0"/>
        <v>0</v>
      </c>
      <c r="AI5" s="53">
        <f t="shared" si="0"/>
        <v>0</v>
      </c>
      <c r="AJ5" s="53">
        <f>N5</f>
        <v>0</v>
      </c>
      <c r="AK5" s="54">
        <f>LARGE(AG5:AJ5,1)</f>
        <v>350</v>
      </c>
      <c r="AL5" s="54">
        <f>LARGE(AG5:AJ5,2)</f>
        <v>0</v>
      </c>
      <c r="AM5" s="54">
        <f>LARGE(AG5:AJ5,3)</f>
        <v>0</v>
      </c>
      <c r="AN5" s="54"/>
      <c r="AO5" s="65">
        <f>SUM(AK5:AN5)</f>
        <v>350</v>
      </c>
      <c r="AP5" s="49">
        <f>J5</f>
        <v>0</v>
      </c>
      <c r="AQ5" s="49">
        <f>L5</f>
        <v>0</v>
      </c>
      <c r="AR5" s="49">
        <f>O5</f>
        <v>0</v>
      </c>
      <c r="AS5" s="49">
        <f>Q5</f>
        <v>0</v>
      </c>
      <c r="AT5" s="50">
        <f>LARGE(AP5:AS5,1)</f>
        <v>0</v>
      </c>
      <c r="AU5" s="50">
        <f>LARGE(AP5:AS5,2)</f>
        <v>0</v>
      </c>
      <c r="AV5" s="50">
        <f>LARGE(AP5:AS5,3)</f>
        <v>0</v>
      </c>
      <c r="AW5" s="50"/>
      <c r="AX5" s="66">
        <f>SUM(AT5:AW5)</f>
        <v>0</v>
      </c>
      <c r="AY5" s="57">
        <f>K5</f>
        <v>0</v>
      </c>
      <c r="AZ5" s="57">
        <f>M5</f>
        <v>0</v>
      </c>
      <c r="BA5" s="57">
        <f>P5</f>
        <v>0</v>
      </c>
      <c r="BB5" s="57">
        <f>R5</f>
        <v>0</v>
      </c>
      <c r="BC5" s="58">
        <f>LARGE(AY5:BB5,1)</f>
        <v>0</v>
      </c>
      <c r="BD5" s="58">
        <f>LARGE(AY5:BB5,2)</f>
        <v>0</v>
      </c>
      <c r="BE5" s="58">
        <f>LARGE(AY5:BB5,3)</f>
        <v>0</v>
      </c>
      <c r="BF5" s="58"/>
      <c r="BG5" s="67">
        <f>SUM(BC5:BF5)</f>
        <v>0</v>
      </c>
      <c r="CC5" s="31">
        <f>W5</f>
        <v>350</v>
      </c>
    </row>
  </sheetData>
  <sheetProtection/>
  <mergeCells count="8">
    <mergeCell ref="AP1:AX1"/>
    <mergeCell ref="AY1:BG1"/>
    <mergeCell ref="B1:B3"/>
    <mergeCell ref="C1:C3"/>
    <mergeCell ref="D1:D3"/>
    <mergeCell ref="E1:E3"/>
    <mergeCell ref="F1:F3"/>
    <mergeCell ref="AG1:AO1"/>
  </mergeCells>
  <printOptions horizontalCentered="1"/>
  <pageMargins left="0.2362204724409449" right="0.2362204724409449" top="0.7480314960629921" bottom="0.7480314960629921" header="0.31496062992125984" footer="0.31496062992125984"/>
  <pageSetup fitToHeight="2" fitToWidth="2" horizontalDpi="600" verticalDpi="600" orientation="landscape" paperSize="8" scale="47" r:id="rId2"/>
  <headerFooter>
    <oddHeader>&amp;C&amp;"-,Tučné"&amp;28ČESKÝ POHÁR 2015 - R4 MUŽI</oddHeader>
  </headerFooter>
  <colBreaks count="1" manualBreakCount="1">
    <brk id="30" max="65535" man="1"/>
  </colBreaks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8">
    <pageSetUpPr fitToPage="1"/>
  </sheetPr>
  <dimension ref="A1:CM8"/>
  <sheetViews>
    <sheetView zoomScaleSheetLayoutView="49"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1" sqref="A1"/>
    </sheetView>
  </sheetViews>
  <sheetFormatPr defaultColWidth="37.28125" defaultRowHeight="15"/>
  <cols>
    <col min="1" max="1" width="6.140625" style="1" bestFit="1" customWidth="1"/>
    <col min="2" max="2" width="5.28125" style="16" hidden="1" customWidth="1"/>
    <col min="3" max="3" width="20.7109375" style="36" customWidth="1"/>
    <col min="4" max="4" width="8.28125" style="34" hidden="1" customWidth="1"/>
    <col min="5" max="5" width="22.7109375" style="35" hidden="1" customWidth="1"/>
    <col min="6" max="6" width="4.421875" style="36" hidden="1" customWidth="1"/>
    <col min="7" max="7" width="8.421875" style="7" bestFit="1" customWidth="1"/>
    <col min="8" max="9" width="8.7109375" style="7" bestFit="1" customWidth="1"/>
    <col min="10" max="14" width="8.421875" style="8" bestFit="1" customWidth="1"/>
    <col min="15" max="18" width="8.421875" style="7" bestFit="1" customWidth="1"/>
    <col min="19" max="19" width="20.7109375" style="29" customWidth="1"/>
    <col min="20" max="20" width="6.7109375" style="9" bestFit="1" customWidth="1"/>
    <col min="21" max="22" width="9.00390625" style="9" bestFit="1" customWidth="1"/>
    <col min="23" max="23" width="5.421875" style="25" bestFit="1" customWidth="1"/>
    <col min="24" max="30" width="11.00390625" style="25" customWidth="1"/>
    <col min="31" max="32" width="11.00390625" style="30" customWidth="1"/>
    <col min="33" max="33" width="4.00390625" style="9" bestFit="1" customWidth="1"/>
    <col min="34" max="34" width="5.140625" style="9" bestFit="1" customWidth="1"/>
    <col min="35" max="35" width="4.7109375" style="9" bestFit="1" customWidth="1"/>
    <col min="36" max="36" width="5.8515625" style="9" bestFit="1" customWidth="1"/>
    <col min="37" max="40" width="4.00390625" style="9" bestFit="1" customWidth="1"/>
    <col min="41" max="41" width="5.421875" style="68" bestFit="1" customWidth="1"/>
    <col min="42" max="43" width="9.00390625" style="9" bestFit="1" customWidth="1"/>
    <col min="44" max="44" width="5.28125" style="9" bestFit="1" customWidth="1"/>
    <col min="45" max="45" width="4.140625" style="9" bestFit="1" customWidth="1"/>
    <col min="46" max="49" width="9.00390625" style="9" bestFit="1" customWidth="1"/>
    <col min="50" max="50" width="9.00390625" style="68" bestFit="1" customWidth="1"/>
    <col min="51" max="52" width="4.00390625" style="9" bestFit="1" customWidth="1"/>
    <col min="53" max="53" width="5.00390625" style="9" bestFit="1" customWidth="1"/>
    <col min="54" max="55" width="4.00390625" style="9" bestFit="1" customWidth="1"/>
    <col min="56" max="57" width="3.57421875" style="9" bestFit="1" customWidth="1"/>
    <col min="58" max="58" width="2.421875" style="9" bestFit="1" customWidth="1"/>
    <col min="59" max="59" width="4.00390625" style="68" bestFit="1" customWidth="1"/>
    <col min="60" max="80" width="37.28125" style="30" customWidth="1"/>
    <col min="81" max="81" width="4.8515625" style="30" bestFit="1" customWidth="1"/>
    <col min="82" max="91" width="37.28125" style="30" customWidth="1"/>
    <col min="92" max="16384" width="37.28125" style="24" customWidth="1"/>
  </cols>
  <sheetData>
    <row r="1" spans="1:91" s="1" customFormat="1" ht="12.75">
      <c r="A1" s="3" t="s">
        <v>0</v>
      </c>
      <c r="B1" s="122" t="s">
        <v>20</v>
      </c>
      <c r="C1" s="122" t="s">
        <v>19</v>
      </c>
      <c r="D1" s="127" t="s">
        <v>18</v>
      </c>
      <c r="E1" s="122" t="s">
        <v>1</v>
      </c>
      <c r="F1" s="130" t="s">
        <v>13</v>
      </c>
      <c r="G1" s="5" t="s">
        <v>25</v>
      </c>
      <c r="H1" s="5" t="s">
        <v>28</v>
      </c>
      <c r="I1" s="5" t="s">
        <v>28</v>
      </c>
      <c r="J1" s="5" t="s">
        <v>2</v>
      </c>
      <c r="K1" s="5" t="s">
        <v>2</v>
      </c>
      <c r="L1" s="5" t="s">
        <v>3</v>
      </c>
      <c r="M1" s="5" t="s">
        <v>3</v>
      </c>
      <c r="N1" s="5" t="s">
        <v>23</v>
      </c>
      <c r="O1" s="45" t="s">
        <v>30</v>
      </c>
      <c r="P1" s="45" t="s">
        <v>30</v>
      </c>
      <c r="Q1" s="5" t="s">
        <v>21</v>
      </c>
      <c r="R1" s="40" t="s">
        <v>21</v>
      </c>
      <c r="S1" s="16"/>
      <c r="T1" s="26" t="s">
        <v>7</v>
      </c>
      <c r="U1" s="27" t="s">
        <v>8</v>
      </c>
      <c r="V1" s="28" t="s">
        <v>9</v>
      </c>
      <c r="W1" s="37"/>
      <c r="X1" s="11"/>
      <c r="Y1" s="11"/>
      <c r="Z1" s="11"/>
      <c r="AA1" s="11"/>
      <c r="AB1" s="11"/>
      <c r="AC1" s="11"/>
      <c r="AD1" s="11"/>
      <c r="AE1" s="16"/>
      <c r="AF1" s="16"/>
      <c r="AG1" s="133"/>
      <c r="AH1" s="133"/>
      <c r="AI1" s="133"/>
      <c r="AJ1" s="133"/>
      <c r="AK1" s="133"/>
      <c r="AL1" s="133"/>
      <c r="AM1" s="133"/>
      <c r="AN1" s="133"/>
      <c r="AO1" s="133"/>
      <c r="AP1" s="119" t="s">
        <v>8</v>
      </c>
      <c r="AQ1" s="120"/>
      <c r="AR1" s="120"/>
      <c r="AS1" s="120"/>
      <c r="AT1" s="120"/>
      <c r="AU1" s="120"/>
      <c r="AV1" s="120"/>
      <c r="AW1" s="120"/>
      <c r="AX1" s="121"/>
      <c r="AY1" s="116" t="s">
        <v>9</v>
      </c>
      <c r="AZ1" s="117"/>
      <c r="BA1" s="117"/>
      <c r="BB1" s="117"/>
      <c r="BC1" s="117"/>
      <c r="BD1" s="117"/>
      <c r="BE1" s="117"/>
      <c r="BF1" s="117"/>
      <c r="BG1" s="118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</row>
    <row r="2" spans="1:91" s="1" customFormat="1" ht="12.75">
      <c r="A2" s="4"/>
      <c r="B2" s="123"/>
      <c r="C2" s="125"/>
      <c r="D2" s="128"/>
      <c r="E2" s="125"/>
      <c r="F2" s="131"/>
      <c r="G2" s="13" t="s">
        <v>4</v>
      </c>
      <c r="H2" s="39" t="s">
        <v>4</v>
      </c>
      <c r="I2" s="2" t="s">
        <v>4</v>
      </c>
      <c r="J2" s="2" t="s">
        <v>5</v>
      </c>
      <c r="K2" s="2" t="s">
        <v>6</v>
      </c>
      <c r="L2" s="2" t="s">
        <v>5</v>
      </c>
      <c r="M2" s="2" t="s">
        <v>6</v>
      </c>
      <c r="N2" s="46" t="s">
        <v>4</v>
      </c>
      <c r="O2" s="39" t="s">
        <v>5</v>
      </c>
      <c r="P2" s="39" t="s">
        <v>6</v>
      </c>
      <c r="Q2" s="2" t="s">
        <v>5</v>
      </c>
      <c r="R2" s="42" t="s">
        <v>6</v>
      </c>
      <c r="S2" s="16"/>
      <c r="T2" s="14" t="s">
        <v>10</v>
      </c>
      <c r="U2" s="13" t="s">
        <v>10</v>
      </c>
      <c r="V2" s="18" t="s">
        <v>10</v>
      </c>
      <c r="W2" s="38" t="s">
        <v>10</v>
      </c>
      <c r="X2" s="11"/>
      <c r="Y2" s="11"/>
      <c r="Z2" s="11"/>
      <c r="AA2" s="11"/>
      <c r="AB2" s="11"/>
      <c r="AC2" s="11"/>
      <c r="AD2" s="11"/>
      <c r="AE2" s="16"/>
      <c r="AF2" s="16"/>
      <c r="AG2" s="51" t="s">
        <v>27</v>
      </c>
      <c r="AH2" s="51" t="s">
        <v>32</v>
      </c>
      <c r="AI2" s="51" t="s">
        <v>32</v>
      </c>
      <c r="AJ2" s="51" t="s">
        <v>23</v>
      </c>
      <c r="AK2" s="51" t="s">
        <v>14</v>
      </c>
      <c r="AL2" s="51" t="s">
        <v>15</v>
      </c>
      <c r="AM2" s="51" t="s">
        <v>26</v>
      </c>
      <c r="AN2" s="51" t="s">
        <v>34</v>
      </c>
      <c r="AO2" s="51" t="s">
        <v>10</v>
      </c>
      <c r="AP2" s="47" t="s">
        <v>16</v>
      </c>
      <c r="AQ2" s="47" t="s">
        <v>17</v>
      </c>
      <c r="AR2" s="47" t="s">
        <v>33</v>
      </c>
      <c r="AS2" s="47" t="s">
        <v>22</v>
      </c>
      <c r="AT2" s="47" t="s">
        <v>14</v>
      </c>
      <c r="AU2" s="47" t="s">
        <v>15</v>
      </c>
      <c r="AV2" s="47" t="s">
        <v>26</v>
      </c>
      <c r="AW2" s="47" t="s">
        <v>34</v>
      </c>
      <c r="AX2" s="47" t="s">
        <v>10</v>
      </c>
      <c r="AY2" s="55" t="s">
        <v>16</v>
      </c>
      <c r="AZ2" s="55" t="s">
        <v>17</v>
      </c>
      <c r="BA2" s="55" t="s">
        <v>33</v>
      </c>
      <c r="BB2" s="55" t="s">
        <v>22</v>
      </c>
      <c r="BC2" s="55" t="s">
        <v>14</v>
      </c>
      <c r="BD2" s="55" t="s">
        <v>15</v>
      </c>
      <c r="BE2" s="55" t="s">
        <v>26</v>
      </c>
      <c r="BF2" s="55" t="s">
        <v>34</v>
      </c>
      <c r="BG2" s="55" t="s">
        <v>10</v>
      </c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</row>
    <row r="3" spans="1:91" s="76" customFormat="1" ht="14.25" thickBot="1">
      <c r="A3" s="77"/>
      <c r="B3" s="124"/>
      <c r="C3" s="126"/>
      <c r="D3" s="129"/>
      <c r="E3" s="126"/>
      <c r="F3" s="132"/>
      <c r="G3" s="69">
        <v>43561</v>
      </c>
      <c r="H3" s="69">
        <v>43575</v>
      </c>
      <c r="I3" s="69">
        <v>43576</v>
      </c>
      <c r="J3" s="69">
        <v>43631</v>
      </c>
      <c r="K3" s="69">
        <v>43632</v>
      </c>
      <c r="L3" s="69">
        <v>43638</v>
      </c>
      <c r="M3" s="69">
        <v>43639</v>
      </c>
      <c r="N3" s="69">
        <v>43701</v>
      </c>
      <c r="O3" s="70">
        <v>43708</v>
      </c>
      <c r="P3" s="70">
        <v>43709</v>
      </c>
      <c r="Q3" s="69">
        <v>43715</v>
      </c>
      <c r="R3" s="71">
        <v>43715</v>
      </c>
      <c r="S3" s="72"/>
      <c r="T3" s="91"/>
      <c r="U3" s="92"/>
      <c r="V3" s="93"/>
      <c r="W3" s="94"/>
      <c r="X3" s="11"/>
      <c r="Y3" s="11"/>
      <c r="Z3" s="11"/>
      <c r="AA3" s="11"/>
      <c r="AB3" s="11"/>
      <c r="AC3" s="11"/>
      <c r="AD3" s="11"/>
      <c r="AE3" s="72"/>
      <c r="AF3" s="72"/>
      <c r="AG3" s="73"/>
      <c r="AH3" s="73"/>
      <c r="AI3" s="73"/>
      <c r="AJ3" s="73"/>
      <c r="AK3" s="73"/>
      <c r="AL3" s="73"/>
      <c r="AM3" s="73"/>
      <c r="AN3" s="73"/>
      <c r="AO3" s="52"/>
      <c r="AP3" s="74"/>
      <c r="AQ3" s="74"/>
      <c r="AR3" s="74"/>
      <c r="AS3" s="74"/>
      <c r="AT3" s="74"/>
      <c r="AU3" s="74"/>
      <c r="AV3" s="74"/>
      <c r="AW3" s="74"/>
      <c r="AX3" s="48"/>
      <c r="AY3" s="75"/>
      <c r="AZ3" s="75"/>
      <c r="BA3" s="75"/>
      <c r="BB3" s="75"/>
      <c r="BC3" s="75"/>
      <c r="BD3" s="75"/>
      <c r="BE3" s="75"/>
      <c r="BF3" s="75"/>
      <c r="BG3" s="56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</row>
    <row r="4" spans="1:81" ht="12.75">
      <c r="A4" s="19">
        <v>1</v>
      </c>
      <c r="B4" s="102" t="s">
        <v>12</v>
      </c>
      <c r="C4" s="78" t="s">
        <v>86</v>
      </c>
      <c r="D4" s="79"/>
      <c r="E4" s="80"/>
      <c r="F4" s="79"/>
      <c r="G4" s="23">
        <v>301</v>
      </c>
      <c r="H4" s="23">
        <v>350</v>
      </c>
      <c r="I4" s="23">
        <v>350</v>
      </c>
      <c r="J4" s="20">
        <v>350</v>
      </c>
      <c r="K4" s="20">
        <v>172</v>
      </c>
      <c r="L4" s="20">
        <v>322</v>
      </c>
      <c r="M4" s="20">
        <v>200</v>
      </c>
      <c r="N4" s="20">
        <v>350</v>
      </c>
      <c r="O4" s="43">
        <v>350</v>
      </c>
      <c r="P4" s="43">
        <v>184</v>
      </c>
      <c r="Q4" s="20">
        <v>322</v>
      </c>
      <c r="R4" s="22">
        <v>184</v>
      </c>
      <c r="T4" s="95">
        <f>AO4</f>
        <v>1050</v>
      </c>
      <c r="U4" s="96">
        <f>AX4</f>
        <v>1022</v>
      </c>
      <c r="V4" s="97">
        <f>BG4</f>
        <v>568</v>
      </c>
      <c r="W4" s="103">
        <f>SUM(T4:V4)</f>
        <v>2640</v>
      </c>
      <c r="AG4" s="53">
        <f aca="true" t="shared" si="0" ref="AG4:AI8">G4</f>
        <v>301</v>
      </c>
      <c r="AH4" s="53">
        <f t="shared" si="0"/>
        <v>350</v>
      </c>
      <c r="AI4" s="53">
        <f t="shared" si="0"/>
        <v>350</v>
      </c>
      <c r="AJ4" s="53">
        <f>N4</f>
        <v>350</v>
      </c>
      <c r="AK4" s="54">
        <f>LARGE(AG4:AJ4,1)</f>
        <v>350</v>
      </c>
      <c r="AL4" s="54">
        <f>LARGE(AG4:AJ4,2)</f>
        <v>350</v>
      </c>
      <c r="AM4" s="54">
        <f>LARGE(AG4:AJ4,3)</f>
        <v>350</v>
      </c>
      <c r="AN4" s="54"/>
      <c r="AO4" s="65">
        <f>SUM(AK4:AN4)</f>
        <v>1050</v>
      </c>
      <c r="AP4" s="49">
        <f>J4</f>
        <v>350</v>
      </c>
      <c r="AQ4" s="49">
        <f>L4</f>
        <v>322</v>
      </c>
      <c r="AR4" s="49">
        <f>O4</f>
        <v>350</v>
      </c>
      <c r="AS4" s="49">
        <f>Q4</f>
        <v>322</v>
      </c>
      <c r="AT4" s="50">
        <f>LARGE(AP4:AS4,1)</f>
        <v>350</v>
      </c>
      <c r="AU4" s="50">
        <f>LARGE(AP4:AS4,2)</f>
        <v>350</v>
      </c>
      <c r="AV4" s="50">
        <f>LARGE(AP4:AS4,3)</f>
        <v>322</v>
      </c>
      <c r="AW4" s="50"/>
      <c r="AX4" s="66">
        <f>SUM(AT4:AW4)</f>
        <v>1022</v>
      </c>
      <c r="AY4" s="57">
        <f>K4</f>
        <v>172</v>
      </c>
      <c r="AZ4" s="57">
        <f>M4</f>
        <v>200</v>
      </c>
      <c r="BA4" s="57">
        <f>P4</f>
        <v>184</v>
      </c>
      <c r="BB4" s="57">
        <f>R4</f>
        <v>184</v>
      </c>
      <c r="BC4" s="58">
        <f>LARGE(AY4:BB4,1)</f>
        <v>200</v>
      </c>
      <c r="BD4" s="58">
        <f>LARGE(AY4:BB4,2)</f>
        <v>184</v>
      </c>
      <c r="BE4" s="58">
        <f>LARGE(AY4:BB4,3)</f>
        <v>184</v>
      </c>
      <c r="BF4" s="58"/>
      <c r="BG4" s="67">
        <f>SUM(BC4:BF4)</f>
        <v>568</v>
      </c>
      <c r="CC4" s="31">
        <f>W4</f>
        <v>2640</v>
      </c>
    </row>
    <row r="5" spans="1:81" ht="12.75">
      <c r="A5" s="15">
        <v>2</v>
      </c>
      <c r="B5" s="17" t="s">
        <v>12</v>
      </c>
      <c r="C5" s="61" t="s">
        <v>39</v>
      </c>
      <c r="D5" s="59"/>
      <c r="E5" s="60"/>
      <c r="F5" s="59"/>
      <c r="G5" s="10">
        <v>350</v>
      </c>
      <c r="H5" s="10">
        <v>322</v>
      </c>
      <c r="I5" s="6">
        <v>322</v>
      </c>
      <c r="J5" s="6">
        <v>322</v>
      </c>
      <c r="K5" s="6">
        <v>200</v>
      </c>
      <c r="L5" s="6">
        <v>350</v>
      </c>
      <c r="M5" s="6">
        <v>184</v>
      </c>
      <c r="N5" s="6">
        <v>322</v>
      </c>
      <c r="O5" s="44">
        <v>322</v>
      </c>
      <c r="P5" s="44">
        <v>200</v>
      </c>
      <c r="Q5" s="6">
        <v>350</v>
      </c>
      <c r="R5" s="12">
        <v>200</v>
      </c>
      <c r="T5" s="32">
        <f>AO5</f>
        <v>994</v>
      </c>
      <c r="U5" s="33">
        <f>AX5</f>
        <v>1022</v>
      </c>
      <c r="V5" s="41">
        <f>BG5</f>
        <v>600</v>
      </c>
      <c r="W5" s="64">
        <f>SUM(T5:V5)</f>
        <v>2616</v>
      </c>
      <c r="AG5" s="53">
        <f t="shared" si="0"/>
        <v>350</v>
      </c>
      <c r="AH5" s="53">
        <f t="shared" si="0"/>
        <v>322</v>
      </c>
      <c r="AI5" s="53">
        <f t="shared" si="0"/>
        <v>322</v>
      </c>
      <c r="AJ5" s="53">
        <f>N5</f>
        <v>322</v>
      </c>
      <c r="AK5" s="54">
        <f>LARGE(AG5:AJ5,1)</f>
        <v>350</v>
      </c>
      <c r="AL5" s="54">
        <f>LARGE(AG5:AJ5,2)</f>
        <v>322</v>
      </c>
      <c r="AM5" s="54">
        <f>LARGE(AG5:AJ5,3)</f>
        <v>322</v>
      </c>
      <c r="AN5" s="54"/>
      <c r="AO5" s="65">
        <f>SUM(AK5:AN5)</f>
        <v>994</v>
      </c>
      <c r="AP5" s="49">
        <f>J5</f>
        <v>322</v>
      </c>
      <c r="AQ5" s="49">
        <f>L5</f>
        <v>350</v>
      </c>
      <c r="AR5" s="49">
        <f>O5</f>
        <v>322</v>
      </c>
      <c r="AS5" s="49">
        <f>Q5</f>
        <v>350</v>
      </c>
      <c r="AT5" s="50">
        <f>LARGE(AP5:AS5,1)</f>
        <v>350</v>
      </c>
      <c r="AU5" s="50">
        <f>LARGE(AP5:AS5,2)</f>
        <v>350</v>
      </c>
      <c r="AV5" s="50">
        <f>LARGE(AP5:AS5,3)</f>
        <v>322</v>
      </c>
      <c r="AW5" s="50"/>
      <c r="AX5" s="66">
        <f>SUM(AT5:AW5)</f>
        <v>1022</v>
      </c>
      <c r="AY5" s="57">
        <f>K5</f>
        <v>200</v>
      </c>
      <c r="AZ5" s="57">
        <f>M5</f>
        <v>184</v>
      </c>
      <c r="BA5" s="57">
        <f>P5</f>
        <v>200</v>
      </c>
      <c r="BB5" s="57">
        <f>R5</f>
        <v>200</v>
      </c>
      <c r="BC5" s="58">
        <f>LARGE(AY5:BB5,1)</f>
        <v>200</v>
      </c>
      <c r="BD5" s="58">
        <f>LARGE(AY5:BB5,2)</f>
        <v>200</v>
      </c>
      <c r="BE5" s="58">
        <f>LARGE(AY5:BB5,3)</f>
        <v>200</v>
      </c>
      <c r="BF5" s="58"/>
      <c r="BG5" s="67">
        <f>SUM(BC5:BF5)</f>
        <v>600</v>
      </c>
      <c r="CC5" s="31">
        <f>W5</f>
        <v>2616</v>
      </c>
    </row>
    <row r="6" spans="1:81" ht="12.75">
      <c r="A6" s="15">
        <v>3</v>
      </c>
      <c r="B6" s="17" t="s">
        <v>12</v>
      </c>
      <c r="C6" s="61" t="s">
        <v>85</v>
      </c>
      <c r="D6" s="59"/>
      <c r="E6" s="60"/>
      <c r="F6" s="59"/>
      <c r="G6" s="10">
        <v>322</v>
      </c>
      <c r="H6" s="10">
        <v>287</v>
      </c>
      <c r="I6" s="10">
        <v>287</v>
      </c>
      <c r="J6" s="6">
        <v>287</v>
      </c>
      <c r="K6" s="6">
        <v>184</v>
      </c>
      <c r="L6" s="6">
        <v>301</v>
      </c>
      <c r="M6" s="6">
        <v>164</v>
      </c>
      <c r="N6" s="6">
        <v>301</v>
      </c>
      <c r="O6" s="44">
        <v>301</v>
      </c>
      <c r="P6" s="44"/>
      <c r="Q6" s="6">
        <v>301</v>
      </c>
      <c r="R6" s="12">
        <v>172</v>
      </c>
      <c r="T6" s="32">
        <f>AO6</f>
        <v>910</v>
      </c>
      <c r="U6" s="33">
        <f>AX6</f>
        <v>903</v>
      </c>
      <c r="V6" s="41">
        <f>BG6</f>
        <v>520</v>
      </c>
      <c r="W6" s="64">
        <f>SUM(T6:V6)</f>
        <v>2333</v>
      </c>
      <c r="AG6" s="53">
        <f t="shared" si="0"/>
        <v>322</v>
      </c>
      <c r="AH6" s="53">
        <f t="shared" si="0"/>
        <v>287</v>
      </c>
      <c r="AI6" s="53">
        <f t="shared" si="0"/>
        <v>287</v>
      </c>
      <c r="AJ6" s="53">
        <f>N6</f>
        <v>301</v>
      </c>
      <c r="AK6" s="54">
        <f>LARGE(AG6:AJ6,1)</f>
        <v>322</v>
      </c>
      <c r="AL6" s="54">
        <f>LARGE(AG6:AJ6,2)</f>
        <v>301</v>
      </c>
      <c r="AM6" s="54">
        <f>LARGE(AG6:AJ6,3)</f>
        <v>287</v>
      </c>
      <c r="AN6" s="54"/>
      <c r="AO6" s="65">
        <f>SUM(AK6:AN6)</f>
        <v>910</v>
      </c>
      <c r="AP6" s="49">
        <f>J6</f>
        <v>287</v>
      </c>
      <c r="AQ6" s="49">
        <f>L6</f>
        <v>301</v>
      </c>
      <c r="AR6" s="49">
        <f>O6</f>
        <v>301</v>
      </c>
      <c r="AS6" s="49">
        <f>Q6</f>
        <v>301</v>
      </c>
      <c r="AT6" s="50">
        <f>LARGE(AP6:AS6,1)</f>
        <v>301</v>
      </c>
      <c r="AU6" s="50">
        <f>LARGE(AP6:AS6,2)</f>
        <v>301</v>
      </c>
      <c r="AV6" s="50">
        <f>LARGE(AP6:AS6,3)</f>
        <v>301</v>
      </c>
      <c r="AW6" s="50"/>
      <c r="AX6" s="66">
        <f>SUM(AT6:AW6)</f>
        <v>903</v>
      </c>
      <c r="AY6" s="57">
        <f>K6</f>
        <v>184</v>
      </c>
      <c r="AZ6" s="57">
        <f>M6</f>
        <v>164</v>
      </c>
      <c r="BA6" s="57">
        <f>P6</f>
        <v>0</v>
      </c>
      <c r="BB6" s="57">
        <f>R6</f>
        <v>172</v>
      </c>
      <c r="BC6" s="58">
        <f>LARGE(AY6:BB6,1)</f>
        <v>184</v>
      </c>
      <c r="BD6" s="58">
        <f>LARGE(AY6:BB6,2)</f>
        <v>172</v>
      </c>
      <c r="BE6" s="58">
        <f>LARGE(AY6:BB6,3)</f>
        <v>164</v>
      </c>
      <c r="BF6" s="58"/>
      <c r="BG6" s="67">
        <f>SUM(BC6:BF6)</f>
        <v>520</v>
      </c>
      <c r="CC6" s="31">
        <f>W6</f>
        <v>2333</v>
      </c>
    </row>
    <row r="7" spans="1:81" ht="12.75">
      <c r="A7" s="15">
        <v>4</v>
      </c>
      <c r="B7" s="62" t="s">
        <v>40</v>
      </c>
      <c r="C7" s="61" t="s">
        <v>87</v>
      </c>
      <c r="D7" s="59"/>
      <c r="E7" s="60"/>
      <c r="F7" s="59"/>
      <c r="G7" s="10">
        <v>287</v>
      </c>
      <c r="H7" s="10">
        <v>301</v>
      </c>
      <c r="I7" s="10">
        <v>301</v>
      </c>
      <c r="J7" s="6">
        <v>301</v>
      </c>
      <c r="K7" s="6">
        <v>164</v>
      </c>
      <c r="L7" s="6">
        <v>287</v>
      </c>
      <c r="M7" s="6">
        <v>172</v>
      </c>
      <c r="N7" s="6"/>
      <c r="O7" s="44">
        <v>287</v>
      </c>
      <c r="P7" s="44">
        <v>172</v>
      </c>
      <c r="Q7" s="6"/>
      <c r="R7" s="12"/>
      <c r="T7" s="32">
        <f>AO7</f>
        <v>889</v>
      </c>
      <c r="U7" s="33">
        <f>AX7</f>
        <v>875</v>
      </c>
      <c r="V7" s="41">
        <f>BG7</f>
        <v>508</v>
      </c>
      <c r="W7" s="64">
        <f>SUM(T7:V7)</f>
        <v>2272</v>
      </c>
      <c r="AG7" s="53">
        <f t="shared" si="0"/>
        <v>287</v>
      </c>
      <c r="AH7" s="53">
        <f t="shared" si="0"/>
        <v>301</v>
      </c>
      <c r="AI7" s="53">
        <f t="shared" si="0"/>
        <v>301</v>
      </c>
      <c r="AJ7" s="53">
        <f>N7</f>
        <v>0</v>
      </c>
      <c r="AK7" s="54">
        <f>LARGE(AG7:AJ7,1)</f>
        <v>301</v>
      </c>
      <c r="AL7" s="54">
        <f>LARGE(AG7:AJ7,2)</f>
        <v>301</v>
      </c>
      <c r="AM7" s="54">
        <f>LARGE(AG7:AJ7,3)</f>
        <v>287</v>
      </c>
      <c r="AN7" s="54"/>
      <c r="AO7" s="65">
        <f>SUM(AK7:AN7)</f>
        <v>889</v>
      </c>
      <c r="AP7" s="49">
        <f>J7</f>
        <v>301</v>
      </c>
      <c r="AQ7" s="49">
        <f>L7</f>
        <v>287</v>
      </c>
      <c r="AR7" s="49">
        <f>O7</f>
        <v>287</v>
      </c>
      <c r="AS7" s="49">
        <f>Q7</f>
        <v>0</v>
      </c>
      <c r="AT7" s="50">
        <f>LARGE(AP7:AS7,1)</f>
        <v>301</v>
      </c>
      <c r="AU7" s="50">
        <f>LARGE(AP7:AS7,2)</f>
        <v>287</v>
      </c>
      <c r="AV7" s="50">
        <f>LARGE(AP7:AS7,3)</f>
        <v>287</v>
      </c>
      <c r="AW7" s="50"/>
      <c r="AX7" s="66">
        <f>SUM(AT7:AW7)</f>
        <v>875</v>
      </c>
      <c r="AY7" s="57">
        <f>K7</f>
        <v>164</v>
      </c>
      <c r="AZ7" s="57">
        <f>M7</f>
        <v>172</v>
      </c>
      <c r="BA7" s="57">
        <f>P7</f>
        <v>172</v>
      </c>
      <c r="BB7" s="57">
        <f>R7</f>
        <v>0</v>
      </c>
      <c r="BC7" s="58">
        <f>LARGE(AY7:BB7,1)</f>
        <v>172</v>
      </c>
      <c r="BD7" s="58">
        <f>LARGE(AY7:BB7,2)</f>
        <v>172</v>
      </c>
      <c r="BE7" s="58">
        <f>LARGE(AY7:BB7,3)</f>
        <v>164</v>
      </c>
      <c r="BF7" s="58"/>
      <c r="BG7" s="67">
        <f>SUM(BC7:BF7)</f>
        <v>508</v>
      </c>
      <c r="CC7" s="31">
        <f>W7</f>
        <v>2272</v>
      </c>
    </row>
    <row r="8" spans="1:81" ht="13.5" thickBot="1">
      <c r="A8" s="21">
        <v>5</v>
      </c>
      <c r="B8" s="99" t="s">
        <v>12</v>
      </c>
      <c r="C8" s="81" t="s">
        <v>37</v>
      </c>
      <c r="D8" s="82"/>
      <c r="E8" s="83"/>
      <c r="F8" s="82"/>
      <c r="G8" s="84">
        <v>277</v>
      </c>
      <c r="H8" s="84"/>
      <c r="I8" s="84"/>
      <c r="J8" s="85"/>
      <c r="K8" s="85"/>
      <c r="L8" s="85"/>
      <c r="M8" s="85"/>
      <c r="N8" s="85">
        <v>287</v>
      </c>
      <c r="O8" s="86">
        <v>277</v>
      </c>
      <c r="P8" s="86">
        <v>164</v>
      </c>
      <c r="Q8" s="85"/>
      <c r="R8" s="87"/>
      <c r="T8" s="88">
        <f>AO8</f>
        <v>564</v>
      </c>
      <c r="U8" s="89">
        <f>AX8</f>
        <v>277</v>
      </c>
      <c r="V8" s="90">
        <f>BG8</f>
        <v>164</v>
      </c>
      <c r="W8" s="104">
        <f>SUM(T8:V8)</f>
        <v>1005</v>
      </c>
      <c r="AG8" s="53">
        <f t="shared" si="0"/>
        <v>277</v>
      </c>
      <c r="AH8" s="53">
        <f t="shared" si="0"/>
        <v>0</v>
      </c>
      <c r="AI8" s="53">
        <f t="shared" si="0"/>
        <v>0</v>
      </c>
      <c r="AJ8" s="53">
        <f>N8</f>
        <v>287</v>
      </c>
      <c r="AK8" s="54">
        <f>LARGE(AG8:AJ8,1)</f>
        <v>287</v>
      </c>
      <c r="AL8" s="54">
        <f>LARGE(AG8:AJ8,2)</f>
        <v>277</v>
      </c>
      <c r="AM8" s="54">
        <f>LARGE(AG8:AJ8,3)</f>
        <v>0</v>
      </c>
      <c r="AN8" s="54"/>
      <c r="AO8" s="65">
        <f>SUM(AK8:AN8)</f>
        <v>564</v>
      </c>
      <c r="AP8" s="49">
        <f>J8</f>
        <v>0</v>
      </c>
      <c r="AQ8" s="49">
        <f>L8</f>
        <v>0</v>
      </c>
      <c r="AR8" s="49">
        <f>O8</f>
        <v>277</v>
      </c>
      <c r="AS8" s="49">
        <f>Q8</f>
        <v>0</v>
      </c>
      <c r="AT8" s="50">
        <f>LARGE(AP8:AS8,1)</f>
        <v>277</v>
      </c>
      <c r="AU8" s="50">
        <f>LARGE(AP8:AS8,2)</f>
        <v>0</v>
      </c>
      <c r="AV8" s="50">
        <f>LARGE(AP8:AS8,3)</f>
        <v>0</v>
      </c>
      <c r="AW8" s="50"/>
      <c r="AX8" s="66">
        <f>SUM(AT8:AW8)</f>
        <v>277</v>
      </c>
      <c r="AY8" s="57">
        <f>K8</f>
        <v>0</v>
      </c>
      <c r="AZ8" s="57">
        <f>M8</f>
        <v>0</v>
      </c>
      <c r="BA8" s="57">
        <f>P8</f>
        <v>164</v>
      </c>
      <c r="BB8" s="57">
        <f>R8</f>
        <v>0</v>
      </c>
      <c r="BC8" s="58">
        <f>LARGE(AY8:BB8,1)</f>
        <v>164</v>
      </c>
      <c r="BD8" s="58">
        <f>LARGE(AY8:BB8,2)</f>
        <v>0</v>
      </c>
      <c r="BE8" s="58">
        <f>LARGE(AY8:BB8,3)</f>
        <v>0</v>
      </c>
      <c r="BF8" s="58"/>
      <c r="BG8" s="67">
        <f>SUM(BC8:BF8)</f>
        <v>164</v>
      </c>
      <c r="CC8" s="31">
        <f>W8</f>
        <v>1005</v>
      </c>
    </row>
  </sheetData>
  <sheetProtection/>
  <mergeCells count="8">
    <mergeCell ref="AP1:AX1"/>
    <mergeCell ref="AY1:BG1"/>
    <mergeCell ref="B1:B3"/>
    <mergeCell ref="C1:C3"/>
    <mergeCell ref="D1:D3"/>
    <mergeCell ref="E1:E3"/>
    <mergeCell ref="F1:F3"/>
    <mergeCell ref="AG1:AO1"/>
  </mergeCells>
  <printOptions horizontalCentered="1"/>
  <pageMargins left="0.2362204724409449" right="0.2362204724409449" top="0.7480314960629921" bottom="0.7480314960629921" header="0.31496062992125984" footer="0.31496062992125984"/>
  <pageSetup fitToHeight="2" fitToWidth="2" horizontalDpi="600" verticalDpi="600" orientation="landscape" paperSize="8" scale="47" r:id="rId2"/>
  <headerFooter>
    <oddHeader>&amp;C&amp;"-,Tučné"&amp;28ČESKÝ POHÁR 2015 - R4 MUŽI</oddHeader>
  </headerFooter>
  <colBreaks count="1" manualBreakCount="1">
    <brk id="30" max="65535" man="1"/>
  </colBreaks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9">
    <pageSetUpPr fitToPage="1"/>
  </sheetPr>
  <dimension ref="A1:CM7"/>
  <sheetViews>
    <sheetView zoomScaleSheetLayoutView="49"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1" sqref="A1"/>
    </sheetView>
  </sheetViews>
  <sheetFormatPr defaultColWidth="37.28125" defaultRowHeight="15"/>
  <cols>
    <col min="1" max="1" width="6.140625" style="1" bestFit="1" customWidth="1"/>
    <col min="2" max="2" width="5.28125" style="16" hidden="1" customWidth="1"/>
    <col min="3" max="3" width="20.7109375" style="36" customWidth="1"/>
    <col min="4" max="4" width="8.28125" style="34" hidden="1" customWidth="1"/>
    <col min="5" max="5" width="22.7109375" style="35" hidden="1" customWidth="1"/>
    <col min="6" max="6" width="4.421875" style="36" hidden="1" customWidth="1"/>
    <col min="7" max="7" width="8.421875" style="7" bestFit="1" customWidth="1"/>
    <col min="8" max="9" width="8.7109375" style="7" bestFit="1" customWidth="1"/>
    <col min="10" max="14" width="8.421875" style="8" bestFit="1" customWidth="1"/>
    <col min="15" max="18" width="8.421875" style="7" bestFit="1" customWidth="1"/>
    <col min="19" max="19" width="20.7109375" style="29" customWidth="1"/>
    <col min="20" max="20" width="6.7109375" style="9" bestFit="1" customWidth="1"/>
    <col min="21" max="22" width="9.00390625" style="9" bestFit="1" customWidth="1"/>
    <col min="23" max="23" width="5.421875" style="25" bestFit="1" customWidth="1"/>
    <col min="24" max="30" width="11.00390625" style="25" customWidth="1"/>
    <col min="31" max="32" width="11.00390625" style="30" customWidth="1"/>
    <col min="33" max="33" width="4.00390625" style="9" bestFit="1" customWidth="1"/>
    <col min="34" max="35" width="4.8515625" style="9" bestFit="1" customWidth="1"/>
    <col min="36" max="36" width="5.57421875" style="9" bestFit="1" customWidth="1"/>
    <col min="37" max="39" width="4.00390625" style="9" bestFit="1" customWidth="1"/>
    <col min="40" max="40" width="2.57421875" style="9" bestFit="1" customWidth="1"/>
    <col min="41" max="41" width="5.421875" style="68" bestFit="1" customWidth="1"/>
    <col min="42" max="43" width="4.140625" style="9" bestFit="1" customWidth="1"/>
    <col min="44" max="44" width="5.421875" style="9" bestFit="1" customWidth="1"/>
    <col min="45" max="45" width="4.421875" style="9" bestFit="1" customWidth="1"/>
    <col min="46" max="47" width="4.00390625" style="9" bestFit="1" customWidth="1"/>
    <col min="48" max="49" width="2.57421875" style="9" bestFit="1" customWidth="1"/>
    <col min="50" max="50" width="4.421875" style="68" bestFit="1" customWidth="1"/>
    <col min="51" max="52" width="4.140625" style="9" bestFit="1" customWidth="1"/>
    <col min="53" max="53" width="5.421875" style="9" bestFit="1" customWidth="1"/>
    <col min="54" max="54" width="4.421875" style="9" bestFit="1" customWidth="1"/>
    <col min="55" max="56" width="4.00390625" style="9" bestFit="1" customWidth="1"/>
    <col min="57" max="58" width="2.57421875" style="9" bestFit="1" customWidth="1"/>
    <col min="59" max="59" width="4.421875" style="68" bestFit="1" customWidth="1"/>
    <col min="60" max="80" width="37.28125" style="30" customWidth="1"/>
    <col min="81" max="81" width="4.8515625" style="30" bestFit="1" customWidth="1"/>
    <col min="82" max="91" width="37.28125" style="30" customWidth="1"/>
    <col min="92" max="16384" width="37.28125" style="24" customWidth="1"/>
  </cols>
  <sheetData>
    <row r="1" spans="1:91" s="1" customFormat="1" ht="12.75">
      <c r="A1" s="3" t="s">
        <v>0</v>
      </c>
      <c r="B1" s="122" t="s">
        <v>20</v>
      </c>
      <c r="C1" s="122" t="s">
        <v>19</v>
      </c>
      <c r="D1" s="127" t="s">
        <v>18</v>
      </c>
      <c r="E1" s="122" t="s">
        <v>1</v>
      </c>
      <c r="F1" s="130" t="s">
        <v>13</v>
      </c>
      <c r="G1" s="5" t="s">
        <v>25</v>
      </c>
      <c r="H1" s="5" t="s">
        <v>28</v>
      </c>
      <c r="I1" s="5" t="s">
        <v>28</v>
      </c>
      <c r="J1" s="5" t="s">
        <v>2</v>
      </c>
      <c r="K1" s="5" t="s">
        <v>2</v>
      </c>
      <c r="L1" s="5" t="s">
        <v>3</v>
      </c>
      <c r="M1" s="5" t="s">
        <v>3</v>
      </c>
      <c r="N1" s="5" t="s">
        <v>23</v>
      </c>
      <c r="O1" s="45" t="s">
        <v>30</v>
      </c>
      <c r="P1" s="45" t="s">
        <v>30</v>
      </c>
      <c r="Q1" s="5" t="s">
        <v>21</v>
      </c>
      <c r="R1" s="40" t="s">
        <v>21</v>
      </c>
      <c r="S1" s="16"/>
      <c r="T1" s="26" t="s">
        <v>7</v>
      </c>
      <c r="U1" s="27" t="s">
        <v>8</v>
      </c>
      <c r="V1" s="28" t="s">
        <v>9</v>
      </c>
      <c r="W1" s="37"/>
      <c r="X1" s="11"/>
      <c r="Y1" s="11"/>
      <c r="Z1" s="11"/>
      <c r="AA1" s="11"/>
      <c r="AB1" s="11"/>
      <c r="AC1" s="11"/>
      <c r="AD1" s="11"/>
      <c r="AE1" s="16"/>
      <c r="AF1" s="16"/>
      <c r="AG1" s="133"/>
      <c r="AH1" s="133"/>
      <c r="AI1" s="133"/>
      <c r="AJ1" s="133"/>
      <c r="AK1" s="133"/>
      <c r="AL1" s="133"/>
      <c r="AM1" s="133"/>
      <c r="AN1" s="133"/>
      <c r="AO1" s="133"/>
      <c r="AP1" s="119" t="s">
        <v>8</v>
      </c>
      <c r="AQ1" s="120"/>
      <c r="AR1" s="120"/>
      <c r="AS1" s="120"/>
      <c r="AT1" s="120"/>
      <c r="AU1" s="120"/>
      <c r="AV1" s="120"/>
      <c r="AW1" s="120"/>
      <c r="AX1" s="121"/>
      <c r="AY1" s="116" t="s">
        <v>9</v>
      </c>
      <c r="AZ1" s="117"/>
      <c r="BA1" s="117"/>
      <c r="BB1" s="117"/>
      <c r="BC1" s="117"/>
      <c r="BD1" s="117"/>
      <c r="BE1" s="117"/>
      <c r="BF1" s="117"/>
      <c r="BG1" s="118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</row>
    <row r="2" spans="1:91" s="1" customFormat="1" ht="12.75">
      <c r="A2" s="4"/>
      <c r="B2" s="123"/>
      <c r="C2" s="125"/>
      <c r="D2" s="128"/>
      <c r="E2" s="125"/>
      <c r="F2" s="131"/>
      <c r="G2" s="13" t="s">
        <v>4</v>
      </c>
      <c r="H2" s="39" t="s">
        <v>4</v>
      </c>
      <c r="I2" s="2" t="s">
        <v>4</v>
      </c>
      <c r="J2" s="2" t="s">
        <v>5</v>
      </c>
      <c r="K2" s="2" t="s">
        <v>6</v>
      </c>
      <c r="L2" s="2" t="s">
        <v>5</v>
      </c>
      <c r="M2" s="2" t="s">
        <v>6</v>
      </c>
      <c r="N2" s="46" t="s">
        <v>4</v>
      </c>
      <c r="O2" s="39" t="s">
        <v>5</v>
      </c>
      <c r="P2" s="39" t="s">
        <v>6</v>
      </c>
      <c r="Q2" s="2" t="s">
        <v>5</v>
      </c>
      <c r="R2" s="42" t="s">
        <v>6</v>
      </c>
      <c r="S2" s="16"/>
      <c r="T2" s="14" t="s">
        <v>10</v>
      </c>
      <c r="U2" s="13" t="s">
        <v>10</v>
      </c>
      <c r="V2" s="18" t="s">
        <v>10</v>
      </c>
      <c r="W2" s="38" t="s">
        <v>10</v>
      </c>
      <c r="X2" s="11"/>
      <c r="Y2" s="11"/>
      <c r="Z2" s="11"/>
      <c r="AA2" s="11"/>
      <c r="AB2" s="11"/>
      <c r="AC2" s="11"/>
      <c r="AD2" s="11"/>
      <c r="AE2" s="16"/>
      <c r="AF2" s="16"/>
      <c r="AG2" s="51" t="s">
        <v>27</v>
      </c>
      <c r="AH2" s="51" t="s">
        <v>32</v>
      </c>
      <c r="AI2" s="51" t="s">
        <v>32</v>
      </c>
      <c r="AJ2" s="51" t="s">
        <v>23</v>
      </c>
      <c r="AK2" s="51" t="s">
        <v>14</v>
      </c>
      <c r="AL2" s="51" t="s">
        <v>15</v>
      </c>
      <c r="AM2" s="51" t="s">
        <v>26</v>
      </c>
      <c r="AN2" s="51" t="s">
        <v>34</v>
      </c>
      <c r="AO2" s="51" t="s">
        <v>10</v>
      </c>
      <c r="AP2" s="47" t="s">
        <v>16</v>
      </c>
      <c r="AQ2" s="47" t="s">
        <v>17</v>
      </c>
      <c r="AR2" s="47" t="s">
        <v>33</v>
      </c>
      <c r="AS2" s="47" t="s">
        <v>22</v>
      </c>
      <c r="AT2" s="47" t="s">
        <v>14</v>
      </c>
      <c r="AU2" s="47" t="s">
        <v>15</v>
      </c>
      <c r="AV2" s="47" t="s">
        <v>26</v>
      </c>
      <c r="AW2" s="47" t="s">
        <v>34</v>
      </c>
      <c r="AX2" s="47" t="s">
        <v>10</v>
      </c>
      <c r="AY2" s="55" t="s">
        <v>16</v>
      </c>
      <c r="AZ2" s="55" t="s">
        <v>17</v>
      </c>
      <c r="BA2" s="55" t="s">
        <v>33</v>
      </c>
      <c r="BB2" s="55" t="s">
        <v>22</v>
      </c>
      <c r="BC2" s="55" t="s">
        <v>14</v>
      </c>
      <c r="BD2" s="55" t="s">
        <v>15</v>
      </c>
      <c r="BE2" s="55" t="s">
        <v>26</v>
      </c>
      <c r="BF2" s="55" t="s">
        <v>34</v>
      </c>
      <c r="BG2" s="55" t="s">
        <v>10</v>
      </c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</row>
    <row r="3" spans="1:91" s="76" customFormat="1" ht="14.25" thickBot="1">
      <c r="A3" s="77"/>
      <c r="B3" s="124"/>
      <c r="C3" s="126"/>
      <c r="D3" s="129"/>
      <c r="E3" s="126"/>
      <c r="F3" s="132"/>
      <c r="G3" s="69">
        <v>43561</v>
      </c>
      <c r="H3" s="69">
        <v>43575</v>
      </c>
      <c r="I3" s="69">
        <v>43576</v>
      </c>
      <c r="J3" s="69">
        <v>43631</v>
      </c>
      <c r="K3" s="69">
        <v>43632</v>
      </c>
      <c r="L3" s="69">
        <v>43638</v>
      </c>
      <c r="M3" s="69">
        <v>43639</v>
      </c>
      <c r="N3" s="69">
        <v>43701</v>
      </c>
      <c r="O3" s="70">
        <v>43708</v>
      </c>
      <c r="P3" s="70">
        <v>43709</v>
      </c>
      <c r="Q3" s="69">
        <v>43715</v>
      </c>
      <c r="R3" s="71">
        <v>43715</v>
      </c>
      <c r="S3" s="72"/>
      <c r="T3" s="91"/>
      <c r="U3" s="92"/>
      <c r="V3" s="93"/>
      <c r="W3" s="94"/>
      <c r="X3" s="11"/>
      <c r="Y3" s="11"/>
      <c r="Z3" s="11"/>
      <c r="AA3" s="11"/>
      <c r="AB3" s="11"/>
      <c r="AC3" s="11"/>
      <c r="AD3" s="11"/>
      <c r="AE3" s="72"/>
      <c r="AF3" s="72"/>
      <c r="AG3" s="73"/>
      <c r="AH3" s="73"/>
      <c r="AI3" s="73"/>
      <c r="AJ3" s="73"/>
      <c r="AK3" s="73"/>
      <c r="AL3" s="73"/>
      <c r="AM3" s="73"/>
      <c r="AN3" s="73"/>
      <c r="AO3" s="52"/>
      <c r="AP3" s="74"/>
      <c r="AQ3" s="74"/>
      <c r="AR3" s="74"/>
      <c r="AS3" s="74"/>
      <c r="AT3" s="74"/>
      <c r="AU3" s="74"/>
      <c r="AV3" s="74"/>
      <c r="AW3" s="74"/>
      <c r="AX3" s="48"/>
      <c r="AY3" s="75"/>
      <c r="AZ3" s="75"/>
      <c r="BA3" s="75"/>
      <c r="BB3" s="75"/>
      <c r="BC3" s="75"/>
      <c r="BD3" s="75"/>
      <c r="BE3" s="75"/>
      <c r="BF3" s="75"/>
      <c r="BG3" s="56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</row>
    <row r="4" spans="1:81" ht="12.75">
      <c r="A4" s="19">
        <v>1</v>
      </c>
      <c r="B4" s="102" t="s">
        <v>12</v>
      </c>
      <c r="C4" s="78" t="s">
        <v>73</v>
      </c>
      <c r="D4" s="79"/>
      <c r="E4" s="80"/>
      <c r="F4" s="79"/>
      <c r="G4" s="23">
        <v>350</v>
      </c>
      <c r="H4" s="23">
        <v>350</v>
      </c>
      <c r="I4" s="23">
        <v>350</v>
      </c>
      <c r="J4" s="20">
        <v>322</v>
      </c>
      <c r="K4" s="20">
        <v>200</v>
      </c>
      <c r="L4" s="20">
        <v>350</v>
      </c>
      <c r="M4" s="20">
        <v>200</v>
      </c>
      <c r="N4" s="20">
        <v>350</v>
      </c>
      <c r="O4" s="43">
        <v>350</v>
      </c>
      <c r="P4" s="43">
        <v>172</v>
      </c>
      <c r="Q4" s="20"/>
      <c r="R4" s="22"/>
      <c r="T4" s="95">
        <f>AO4</f>
        <v>1050</v>
      </c>
      <c r="U4" s="96">
        <f>AX4</f>
        <v>1022</v>
      </c>
      <c r="V4" s="97">
        <f>BG4</f>
        <v>572</v>
      </c>
      <c r="W4" s="103">
        <f>SUM(T4:V4)</f>
        <v>2644</v>
      </c>
      <c r="AG4" s="53">
        <f aca="true" t="shared" si="0" ref="AG4:AI7">G4</f>
        <v>350</v>
      </c>
      <c r="AH4" s="53">
        <f t="shared" si="0"/>
        <v>350</v>
      </c>
      <c r="AI4" s="53">
        <f t="shared" si="0"/>
        <v>350</v>
      </c>
      <c r="AJ4" s="53">
        <f>N4</f>
        <v>350</v>
      </c>
      <c r="AK4" s="54">
        <f>LARGE(AG4:AJ4,1)</f>
        <v>350</v>
      </c>
      <c r="AL4" s="54">
        <f>LARGE(AG4:AJ4,2)</f>
        <v>350</v>
      </c>
      <c r="AM4" s="54">
        <f>LARGE(AG4:AJ4,3)</f>
        <v>350</v>
      </c>
      <c r="AN4" s="54"/>
      <c r="AO4" s="65">
        <f>SUM(AK4:AN4)</f>
        <v>1050</v>
      </c>
      <c r="AP4" s="49">
        <f>J4</f>
        <v>322</v>
      </c>
      <c r="AQ4" s="49">
        <f>L4</f>
        <v>350</v>
      </c>
      <c r="AR4" s="49">
        <f>O4</f>
        <v>350</v>
      </c>
      <c r="AS4" s="49">
        <f>Q4</f>
        <v>0</v>
      </c>
      <c r="AT4" s="50">
        <f>LARGE(AP4:AS4,1)</f>
        <v>350</v>
      </c>
      <c r="AU4" s="50">
        <f>LARGE(AP4:AS4,2)</f>
        <v>350</v>
      </c>
      <c r="AV4" s="50">
        <f>LARGE(AP4:AS4,3)</f>
        <v>322</v>
      </c>
      <c r="AW4" s="50"/>
      <c r="AX4" s="66">
        <f>SUM(AT4:AW4)</f>
        <v>1022</v>
      </c>
      <c r="AY4" s="57">
        <f>K4</f>
        <v>200</v>
      </c>
      <c r="AZ4" s="57">
        <f>M4</f>
        <v>200</v>
      </c>
      <c r="BA4" s="57">
        <f>P4</f>
        <v>172</v>
      </c>
      <c r="BB4" s="57">
        <f>R4</f>
        <v>0</v>
      </c>
      <c r="BC4" s="58">
        <f>LARGE(AY4:BB4,1)</f>
        <v>200</v>
      </c>
      <c r="BD4" s="58">
        <f>LARGE(AY4:BB4,2)</f>
        <v>200</v>
      </c>
      <c r="BE4" s="58">
        <f>LARGE(AY4:BB4,3)</f>
        <v>172</v>
      </c>
      <c r="BF4" s="58"/>
      <c r="BG4" s="67">
        <f>SUM(BC4:BF4)</f>
        <v>572</v>
      </c>
      <c r="CC4" s="31">
        <f>W4</f>
        <v>2644</v>
      </c>
    </row>
    <row r="5" spans="1:81" ht="12.75">
      <c r="A5" s="15">
        <v>2</v>
      </c>
      <c r="B5" s="62" t="s">
        <v>12</v>
      </c>
      <c r="C5" s="61" t="s">
        <v>100</v>
      </c>
      <c r="D5" s="59"/>
      <c r="E5" s="60"/>
      <c r="F5" s="59"/>
      <c r="G5" s="10"/>
      <c r="H5" s="10"/>
      <c r="I5" s="10"/>
      <c r="J5" s="6"/>
      <c r="K5" s="6"/>
      <c r="L5" s="6"/>
      <c r="M5" s="6"/>
      <c r="N5" s="6"/>
      <c r="O5" s="44">
        <v>322</v>
      </c>
      <c r="P5" s="44">
        <v>200</v>
      </c>
      <c r="Q5" s="6">
        <v>350</v>
      </c>
      <c r="R5" s="12">
        <v>200</v>
      </c>
      <c r="T5" s="32">
        <f>AO5</f>
        <v>0</v>
      </c>
      <c r="U5" s="33">
        <f>AX5</f>
        <v>672</v>
      </c>
      <c r="V5" s="41">
        <f>BG5</f>
        <v>400</v>
      </c>
      <c r="W5" s="64">
        <f>SUM(T5:V5)</f>
        <v>1072</v>
      </c>
      <c r="AG5" s="53">
        <f t="shared" si="0"/>
        <v>0</v>
      </c>
      <c r="AH5" s="53">
        <f t="shared" si="0"/>
        <v>0</v>
      </c>
      <c r="AI5" s="53">
        <f t="shared" si="0"/>
        <v>0</v>
      </c>
      <c r="AJ5" s="53">
        <f>N5</f>
        <v>0</v>
      </c>
      <c r="AK5" s="54">
        <f>LARGE(AG5:AJ5,1)</f>
        <v>0</v>
      </c>
      <c r="AL5" s="54">
        <f>LARGE(AG5:AJ5,2)</f>
        <v>0</v>
      </c>
      <c r="AM5" s="54">
        <f>LARGE(AG5:AJ5,3)</f>
        <v>0</v>
      </c>
      <c r="AN5" s="54"/>
      <c r="AO5" s="65">
        <f>SUM(AK5:AN5)</f>
        <v>0</v>
      </c>
      <c r="AP5" s="49">
        <f>J5</f>
        <v>0</v>
      </c>
      <c r="AQ5" s="49">
        <f>L5</f>
        <v>0</v>
      </c>
      <c r="AR5" s="49">
        <f>O5</f>
        <v>322</v>
      </c>
      <c r="AS5" s="49">
        <f>Q5</f>
        <v>350</v>
      </c>
      <c r="AT5" s="50">
        <f>LARGE(AP5:AS5,1)</f>
        <v>350</v>
      </c>
      <c r="AU5" s="50">
        <f>LARGE(AP5:AS5,2)</f>
        <v>322</v>
      </c>
      <c r="AV5" s="50">
        <f>LARGE(AP5:AS5,3)</f>
        <v>0</v>
      </c>
      <c r="AW5" s="50"/>
      <c r="AX5" s="66">
        <f>SUM(AT5:AW5)</f>
        <v>672</v>
      </c>
      <c r="AY5" s="57">
        <f>K5</f>
        <v>0</v>
      </c>
      <c r="AZ5" s="57">
        <f>M5</f>
        <v>0</v>
      </c>
      <c r="BA5" s="57">
        <f>P5</f>
        <v>200</v>
      </c>
      <c r="BB5" s="57">
        <f>R5</f>
        <v>200</v>
      </c>
      <c r="BC5" s="58">
        <f>LARGE(AY5:BB5,1)</f>
        <v>200</v>
      </c>
      <c r="BD5" s="58">
        <f>LARGE(AY5:BB5,2)</f>
        <v>200</v>
      </c>
      <c r="BE5" s="58">
        <f>LARGE(AY5:BB5,3)</f>
        <v>0</v>
      </c>
      <c r="BF5" s="58"/>
      <c r="BG5" s="67">
        <f>SUM(BC5:BF5)</f>
        <v>400</v>
      </c>
      <c r="CC5" s="31">
        <f>W5</f>
        <v>1072</v>
      </c>
    </row>
    <row r="6" spans="1:81" ht="26.25">
      <c r="A6" s="15">
        <v>2</v>
      </c>
      <c r="B6" s="100" t="s">
        <v>12</v>
      </c>
      <c r="C6" s="61" t="s">
        <v>101</v>
      </c>
      <c r="D6" s="59"/>
      <c r="E6" s="60"/>
      <c r="F6" s="59"/>
      <c r="G6" s="10"/>
      <c r="H6" s="10"/>
      <c r="I6" s="6"/>
      <c r="J6" s="6"/>
      <c r="K6" s="6"/>
      <c r="L6" s="6"/>
      <c r="M6" s="6"/>
      <c r="N6" s="6"/>
      <c r="O6" s="44">
        <v>301</v>
      </c>
      <c r="P6" s="44">
        <v>184</v>
      </c>
      <c r="Q6" s="6">
        <v>322</v>
      </c>
      <c r="R6" s="12"/>
      <c r="T6" s="32">
        <f>AO6</f>
        <v>0</v>
      </c>
      <c r="U6" s="33">
        <f>AX6</f>
        <v>623</v>
      </c>
      <c r="V6" s="41">
        <f>BG6</f>
        <v>184</v>
      </c>
      <c r="W6" s="64">
        <f>SUM(T6:V6)</f>
        <v>807</v>
      </c>
      <c r="AG6" s="53">
        <f t="shared" si="0"/>
        <v>0</v>
      </c>
      <c r="AH6" s="53">
        <f t="shared" si="0"/>
        <v>0</v>
      </c>
      <c r="AI6" s="53">
        <f t="shared" si="0"/>
        <v>0</v>
      </c>
      <c r="AJ6" s="53">
        <f>N6</f>
        <v>0</v>
      </c>
      <c r="AK6" s="54">
        <f>LARGE(AG6:AJ6,1)</f>
        <v>0</v>
      </c>
      <c r="AL6" s="54">
        <f>LARGE(AG6:AJ6,2)</f>
        <v>0</v>
      </c>
      <c r="AM6" s="54">
        <f>LARGE(AG6:AJ6,3)</f>
        <v>0</v>
      </c>
      <c r="AN6" s="54"/>
      <c r="AO6" s="65">
        <f>SUM(AK6:AN6)</f>
        <v>0</v>
      </c>
      <c r="AP6" s="49">
        <f>J6</f>
        <v>0</v>
      </c>
      <c r="AQ6" s="49">
        <f>L6</f>
        <v>0</v>
      </c>
      <c r="AR6" s="49">
        <f>O6</f>
        <v>301</v>
      </c>
      <c r="AS6" s="49">
        <f>Q6</f>
        <v>322</v>
      </c>
      <c r="AT6" s="50">
        <f>LARGE(AP6:AS6,1)</f>
        <v>322</v>
      </c>
      <c r="AU6" s="50">
        <f>LARGE(AP6:AS6,2)</f>
        <v>301</v>
      </c>
      <c r="AV6" s="50">
        <f>LARGE(AP6:AS6,3)</f>
        <v>0</v>
      </c>
      <c r="AW6" s="50"/>
      <c r="AX6" s="66">
        <f>SUM(AT6:AW6)</f>
        <v>623</v>
      </c>
      <c r="AY6" s="57">
        <f>K6</f>
        <v>0</v>
      </c>
      <c r="AZ6" s="57">
        <f>M6</f>
        <v>0</v>
      </c>
      <c r="BA6" s="57">
        <f>P6</f>
        <v>184</v>
      </c>
      <c r="BB6" s="57">
        <f>R6</f>
        <v>0</v>
      </c>
      <c r="BC6" s="58">
        <f>LARGE(AY6:BB6,1)</f>
        <v>184</v>
      </c>
      <c r="BD6" s="58">
        <f>LARGE(AY6:BB6,2)</f>
        <v>0</v>
      </c>
      <c r="BE6" s="58">
        <f>LARGE(AY6:BB6,3)</f>
        <v>0</v>
      </c>
      <c r="BF6" s="58"/>
      <c r="BG6" s="67">
        <f>SUM(BC6:BF6)</f>
        <v>184</v>
      </c>
      <c r="CC6" s="31">
        <f>W6</f>
        <v>807</v>
      </c>
    </row>
    <row r="7" spans="1:81" ht="13.5" thickBot="1">
      <c r="A7" s="21">
        <v>2</v>
      </c>
      <c r="B7" s="105" t="s">
        <v>12</v>
      </c>
      <c r="C7" s="81" t="s">
        <v>49</v>
      </c>
      <c r="D7" s="82"/>
      <c r="E7" s="83"/>
      <c r="F7" s="82"/>
      <c r="G7" s="84"/>
      <c r="H7" s="84"/>
      <c r="I7" s="84"/>
      <c r="J7" s="85">
        <v>350</v>
      </c>
      <c r="K7" s="85">
        <v>184</v>
      </c>
      <c r="L7" s="85"/>
      <c r="M7" s="85"/>
      <c r="N7" s="85"/>
      <c r="O7" s="86"/>
      <c r="P7" s="86"/>
      <c r="Q7" s="85"/>
      <c r="R7" s="87"/>
      <c r="T7" s="88">
        <f>AO7</f>
        <v>0</v>
      </c>
      <c r="U7" s="89">
        <f>AX7</f>
        <v>350</v>
      </c>
      <c r="V7" s="90">
        <f>BG7</f>
        <v>184</v>
      </c>
      <c r="W7" s="104">
        <f>SUM(T7:V7)</f>
        <v>534</v>
      </c>
      <c r="AG7" s="53">
        <f t="shared" si="0"/>
        <v>0</v>
      </c>
      <c r="AH7" s="53">
        <f t="shared" si="0"/>
        <v>0</v>
      </c>
      <c r="AI7" s="53">
        <f t="shared" si="0"/>
        <v>0</v>
      </c>
      <c r="AJ7" s="53">
        <f>N7</f>
        <v>0</v>
      </c>
      <c r="AK7" s="54">
        <f>LARGE(AG7:AJ7,1)</f>
        <v>0</v>
      </c>
      <c r="AL7" s="54">
        <f>LARGE(AG7:AJ7,2)</f>
        <v>0</v>
      </c>
      <c r="AM7" s="54">
        <f>LARGE(AG7:AJ7,3)</f>
        <v>0</v>
      </c>
      <c r="AN7" s="54"/>
      <c r="AO7" s="65">
        <f>SUM(AK7:AN7)</f>
        <v>0</v>
      </c>
      <c r="AP7" s="49">
        <f>J7</f>
        <v>350</v>
      </c>
      <c r="AQ7" s="49">
        <f>L7</f>
        <v>0</v>
      </c>
      <c r="AR7" s="49">
        <f>O7</f>
        <v>0</v>
      </c>
      <c r="AS7" s="49">
        <f>Q7</f>
        <v>0</v>
      </c>
      <c r="AT7" s="50">
        <f>LARGE(AP7:AS7,1)</f>
        <v>350</v>
      </c>
      <c r="AU7" s="50">
        <f>LARGE(AP7:AS7,2)</f>
        <v>0</v>
      </c>
      <c r="AV7" s="50">
        <f>LARGE(AP7:AS7,3)</f>
        <v>0</v>
      </c>
      <c r="AW7" s="50"/>
      <c r="AX7" s="66">
        <f>SUM(AT7:AW7)</f>
        <v>350</v>
      </c>
      <c r="AY7" s="57">
        <f>K7</f>
        <v>184</v>
      </c>
      <c r="AZ7" s="57">
        <f>M7</f>
        <v>0</v>
      </c>
      <c r="BA7" s="57">
        <f>P7</f>
        <v>0</v>
      </c>
      <c r="BB7" s="57">
        <f>R7</f>
        <v>0</v>
      </c>
      <c r="BC7" s="58">
        <f>LARGE(AY7:BB7,1)</f>
        <v>184</v>
      </c>
      <c r="BD7" s="58">
        <f>LARGE(AY7:BB7,2)</f>
        <v>0</v>
      </c>
      <c r="BE7" s="58">
        <f>LARGE(AY7:BB7,3)</f>
        <v>0</v>
      </c>
      <c r="BF7" s="58"/>
      <c r="BG7" s="67">
        <f>SUM(BC7:BF7)</f>
        <v>184</v>
      </c>
      <c r="CC7" s="31">
        <f>W7</f>
        <v>534</v>
      </c>
    </row>
  </sheetData>
  <sheetProtection/>
  <mergeCells count="8">
    <mergeCell ref="AP1:AX1"/>
    <mergeCell ref="AY1:BG1"/>
    <mergeCell ref="B1:B3"/>
    <mergeCell ref="C1:C3"/>
    <mergeCell ref="D1:D3"/>
    <mergeCell ref="E1:E3"/>
    <mergeCell ref="F1:F3"/>
    <mergeCell ref="AG1:AO1"/>
  </mergeCells>
  <printOptions horizontalCentered="1"/>
  <pageMargins left="0.2362204724409449" right="0.2362204724409449" top="0.7480314960629921" bottom="0.7480314960629921" header="0.31496062992125984" footer="0.31496062992125984"/>
  <pageSetup fitToHeight="2" fitToWidth="2" horizontalDpi="600" verticalDpi="600" orientation="landscape" paperSize="8" scale="47" r:id="rId2"/>
  <headerFooter>
    <oddHeader>&amp;C&amp;"-,Tučné"&amp;28ČESKÝ POHÁR 2015 - R4 MUŽI</oddHeader>
  </headerFooter>
  <colBreaks count="1" manualBreakCount="1">
    <brk id="30" max="65535" man="1"/>
  </colBreaks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1">
    <pageSetUpPr fitToPage="1"/>
  </sheetPr>
  <dimension ref="A1:CM11"/>
  <sheetViews>
    <sheetView zoomScaleSheetLayoutView="49"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1" sqref="A1"/>
    </sheetView>
  </sheetViews>
  <sheetFormatPr defaultColWidth="37.28125" defaultRowHeight="15"/>
  <cols>
    <col min="1" max="1" width="6.140625" style="1" bestFit="1" customWidth="1"/>
    <col min="2" max="2" width="5.28125" style="16" hidden="1" customWidth="1"/>
    <col min="3" max="3" width="20.7109375" style="36" customWidth="1"/>
    <col min="4" max="4" width="8.28125" style="34" hidden="1" customWidth="1"/>
    <col min="5" max="5" width="22.7109375" style="35" hidden="1" customWidth="1"/>
    <col min="6" max="6" width="4.421875" style="36" hidden="1" customWidth="1"/>
    <col min="7" max="8" width="8.421875" style="7" bestFit="1" customWidth="1"/>
    <col min="9" max="9" width="8.7109375" style="7" bestFit="1" customWidth="1"/>
    <col min="10" max="14" width="8.421875" style="8" bestFit="1" customWidth="1"/>
    <col min="15" max="18" width="8.421875" style="7" bestFit="1" customWidth="1"/>
    <col min="19" max="19" width="20.7109375" style="29" customWidth="1"/>
    <col min="20" max="20" width="6.7109375" style="9" bestFit="1" customWidth="1"/>
    <col min="21" max="22" width="9.00390625" style="9" bestFit="1" customWidth="1"/>
    <col min="23" max="23" width="5.421875" style="25" bestFit="1" customWidth="1"/>
    <col min="24" max="30" width="9.57421875" style="25" customWidth="1"/>
    <col min="31" max="32" width="9.57421875" style="30" customWidth="1"/>
    <col min="33" max="33" width="4.00390625" style="9" bestFit="1" customWidth="1"/>
    <col min="34" max="35" width="4.8515625" style="9" bestFit="1" customWidth="1"/>
    <col min="36" max="36" width="5.57421875" style="9" bestFit="1" customWidth="1"/>
    <col min="37" max="39" width="4.00390625" style="9" bestFit="1" customWidth="1"/>
    <col min="40" max="40" width="2.57421875" style="9" bestFit="1" customWidth="1"/>
    <col min="41" max="41" width="5.421875" style="68" bestFit="1" customWidth="1"/>
    <col min="42" max="43" width="4.140625" style="9" bestFit="1" customWidth="1"/>
    <col min="44" max="44" width="5.421875" style="9" bestFit="1" customWidth="1"/>
    <col min="45" max="45" width="4.421875" style="9" bestFit="1" customWidth="1"/>
    <col min="46" max="47" width="4.00390625" style="9" bestFit="1" customWidth="1"/>
    <col min="48" max="49" width="2.57421875" style="9" bestFit="1" customWidth="1"/>
    <col min="50" max="50" width="4.421875" style="68" bestFit="1" customWidth="1"/>
    <col min="51" max="52" width="4.140625" style="9" bestFit="1" customWidth="1"/>
    <col min="53" max="53" width="5.421875" style="9" bestFit="1" customWidth="1"/>
    <col min="54" max="54" width="4.421875" style="9" bestFit="1" customWidth="1"/>
    <col min="55" max="56" width="4.00390625" style="9" bestFit="1" customWidth="1"/>
    <col min="57" max="58" width="2.57421875" style="9" bestFit="1" customWidth="1"/>
    <col min="59" max="59" width="4.421875" style="68" bestFit="1" customWidth="1"/>
    <col min="60" max="80" width="37.28125" style="30" customWidth="1"/>
    <col min="81" max="81" width="4.8515625" style="30" bestFit="1" customWidth="1"/>
    <col min="82" max="91" width="37.28125" style="30" customWidth="1"/>
    <col min="92" max="16384" width="37.28125" style="24" customWidth="1"/>
  </cols>
  <sheetData>
    <row r="1" spans="1:91" s="1" customFormat="1" ht="12.75">
      <c r="A1" s="3" t="s">
        <v>0</v>
      </c>
      <c r="B1" s="122" t="s">
        <v>20</v>
      </c>
      <c r="C1" s="122" t="s">
        <v>19</v>
      </c>
      <c r="D1" s="127" t="s">
        <v>18</v>
      </c>
      <c r="E1" s="122" t="s">
        <v>1</v>
      </c>
      <c r="F1" s="130" t="s">
        <v>13</v>
      </c>
      <c r="G1" s="5" t="s">
        <v>51</v>
      </c>
      <c r="H1" s="5" t="s">
        <v>25</v>
      </c>
      <c r="I1" s="5" t="s">
        <v>36</v>
      </c>
      <c r="J1" s="5" t="s">
        <v>2</v>
      </c>
      <c r="K1" s="5" t="s">
        <v>2</v>
      </c>
      <c r="L1" s="5" t="s">
        <v>2</v>
      </c>
      <c r="M1" s="5" t="s">
        <v>2</v>
      </c>
      <c r="N1" s="5" t="s">
        <v>23</v>
      </c>
      <c r="O1" s="45" t="s">
        <v>30</v>
      </c>
      <c r="P1" s="45" t="s">
        <v>30</v>
      </c>
      <c r="Q1" s="5" t="s">
        <v>21</v>
      </c>
      <c r="R1" s="40" t="s">
        <v>21</v>
      </c>
      <c r="S1" s="16"/>
      <c r="T1" s="26" t="s">
        <v>7</v>
      </c>
      <c r="U1" s="27" t="s">
        <v>8</v>
      </c>
      <c r="V1" s="28" t="s">
        <v>9</v>
      </c>
      <c r="W1" s="37"/>
      <c r="X1" s="11"/>
      <c r="Y1" s="11"/>
      <c r="Z1" s="11"/>
      <c r="AA1" s="11"/>
      <c r="AB1" s="11"/>
      <c r="AC1" s="11"/>
      <c r="AD1" s="11"/>
      <c r="AE1" s="16"/>
      <c r="AF1" s="16"/>
      <c r="AG1" s="133"/>
      <c r="AH1" s="133"/>
      <c r="AI1" s="133"/>
      <c r="AJ1" s="133"/>
      <c r="AK1" s="133"/>
      <c r="AL1" s="133"/>
      <c r="AM1" s="133"/>
      <c r="AN1" s="133"/>
      <c r="AO1" s="133"/>
      <c r="AP1" s="119" t="s">
        <v>8</v>
      </c>
      <c r="AQ1" s="120"/>
      <c r="AR1" s="120"/>
      <c r="AS1" s="120"/>
      <c r="AT1" s="120"/>
      <c r="AU1" s="120"/>
      <c r="AV1" s="120"/>
      <c r="AW1" s="120"/>
      <c r="AX1" s="121"/>
      <c r="AY1" s="116" t="s">
        <v>9</v>
      </c>
      <c r="AZ1" s="117"/>
      <c r="BA1" s="117"/>
      <c r="BB1" s="117"/>
      <c r="BC1" s="117"/>
      <c r="BD1" s="117"/>
      <c r="BE1" s="117"/>
      <c r="BF1" s="117"/>
      <c r="BG1" s="118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</row>
    <row r="2" spans="1:91" s="1" customFormat="1" ht="12.75">
      <c r="A2" s="4"/>
      <c r="B2" s="123"/>
      <c r="C2" s="125"/>
      <c r="D2" s="128"/>
      <c r="E2" s="125"/>
      <c r="F2" s="131"/>
      <c r="G2" s="13" t="s">
        <v>4</v>
      </c>
      <c r="H2" s="13" t="s">
        <v>4</v>
      </c>
      <c r="I2" s="39" t="s">
        <v>4</v>
      </c>
      <c r="J2" s="2" t="s">
        <v>5</v>
      </c>
      <c r="K2" s="2" t="s">
        <v>6</v>
      </c>
      <c r="L2" s="2" t="s">
        <v>5</v>
      </c>
      <c r="M2" s="2" t="s">
        <v>6</v>
      </c>
      <c r="N2" s="46" t="s">
        <v>4</v>
      </c>
      <c r="O2" s="39" t="s">
        <v>5</v>
      </c>
      <c r="P2" s="39" t="s">
        <v>6</v>
      </c>
      <c r="Q2" s="2" t="s">
        <v>5</v>
      </c>
      <c r="R2" s="42" t="s">
        <v>6</v>
      </c>
      <c r="S2" s="16"/>
      <c r="T2" s="14" t="s">
        <v>10</v>
      </c>
      <c r="U2" s="13" t="s">
        <v>10</v>
      </c>
      <c r="V2" s="18" t="s">
        <v>10</v>
      </c>
      <c r="W2" s="38" t="s">
        <v>10</v>
      </c>
      <c r="X2" s="11"/>
      <c r="Y2" s="11"/>
      <c r="Z2" s="11"/>
      <c r="AA2" s="11"/>
      <c r="AB2" s="11"/>
      <c r="AC2" s="11"/>
      <c r="AD2" s="11"/>
      <c r="AE2" s="16"/>
      <c r="AF2" s="16"/>
      <c r="AG2" s="51" t="s">
        <v>52</v>
      </c>
      <c r="AH2" s="51" t="s">
        <v>27</v>
      </c>
      <c r="AI2" s="51" t="s">
        <v>53</v>
      </c>
      <c r="AJ2" s="51" t="s">
        <v>23</v>
      </c>
      <c r="AK2" s="51" t="s">
        <v>14</v>
      </c>
      <c r="AL2" s="51" t="s">
        <v>15</v>
      </c>
      <c r="AM2" s="51" t="s">
        <v>26</v>
      </c>
      <c r="AN2" s="51" t="s">
        <v>34</v>
      </c>
      <c r="AO2" s="51" t="s">
        <v>10</v>
      </c>
      <c r="AP2" s="47" t="s">
        <v>16</v>
      </c>
      <c r="AQ2" s="47" t="s">
        <v>16</v>
      </c>
      <c r="AR2" s="47" t="s">
        <v>33</v>
      </c>
      <c r="AS2" s="47" t="s">
        <v>22</v>
      </c>
      <c r="AT2" s="47" t="s">
        <v>14</v>
      </c>
      <c r="AU2" s="47" t="s">
        <v>15</v>
      </c>
      <c r="AV2" s="47" t="s">
        <v>26</v>
      </c>
      <c r="AW2" s="47" t="s">
        <v>34</v>
      </c>
      <c r="AX2" s="47" t="s">
        <v>10</v>
      </c>
      <c r="AY2" s="55" t="s">
        <v>16</v>
      </c>
      <c r="AZ2" s="55" t="s">
        <v>16</v>
      </c>
      <c r="BA2" s="55" t="s">
        <v>33</v>
      </c>
      <c r="BB2" s="55" t="s">
        <v>22</v>
      </c>
      <c r="BC2" s="55" t="s">
        <v>14</v>
      </c>
      <c r="BD2" s="55" t="s">
        <v>15</v>
      </c>
      <c r="BE2" s="55" t="s">
        <v>26</v>
      </c>
      <c r="BF2" s="55" t="s">
        <v>34</v>
      </c>
      <c r="BG2" s="55" t="s">
        <v>10</v>
      </c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</row>
    <row r="3" spans="1:91" s="76" customFormat="1" ht="14.25" thickBot="1">
      <c r="A3" s="106"/>
      <c r="B3" s="123"/>
      <c r="C3" s="125"/>
      <c r="D3" s="128"/>
      <c r="E3" s="125"/>
      <c r="F3" s="131"/>
      <c r="G3" s="107">
        <v>43554</v>
      </c>
      <c r="H3" s="107">
        <v>43561</v>
      </c>
      <c r="I3" s="107">
        <v>43589</v>
      </c>
      <c r="J3" s="107">
        <v>43631</v>
      </c>
      <c r="K3" s="107">
        <v>43632</v>
      </c>
      <c r="L3" s="107">
        <v>43631</v>
      </c>
      <c r="M3" s="107">
        <v>43632</v>
      </c>
      <c r="N3" s="107">
        <v>43701</v>
      </c>
      <c r="O3" s="108">
        <v>43708</v>
      </c>
      <c r="P3" s="108">
        <v>43709</v>
      </c>
      <c r="Q3" s="107">
        <v>43715</v>
      </c>
      <c r="R3" s="109">
        <v>43715</v>
      </c>
      <c r="S3" s="72"/>
      <c r="T3" s="91"/>
      <c r="U3" s="92"/>
      <c r="V3" s="93"/>
      <c r="W3" s="94"/>
      <c r="X3" s="11"/>
      <c r="Y3" s="11"/>
      <c r="Z3" s="11"/>
      <c r="AA3" s="11"/>
      <c r="AB3" s="11"/>
      <c r="AC3" s="11"/>
      <c r="AD3" s="11"/>
      <c r="AE3" s="72"/>
      <c r="AF3" s="72"/>
      <c r="AG3" s="73"/>
      <c r="AH3" s="73"/>
      <c r="AI3" s="73"/>
      <c r="AJ3" s="73"/>
      <c r="AK3" s="73"/>
      <c r="AL3" s="73"/>
      <c r="AM3" s="73"/>
      <c r="AN3" s="73"/>
      <c r="AO3" s="52"/>
      <c r="AP3" s="74"/>
      <c r="AQ3" s="74"/>
      <c r="AR3" s="74"/>
      <c r="AS3" s="74"/>
      <c r="AT3" s="74"/>
      <c r="AU3" s="74"/>
      <c r="AV3" s="74"/>
      <c r="AW3" s="74"/>
      <c r="AX3" s="48"/>
      <c r="AY3" s="75"/>
      <c r="AZ3" s="75"/>
      <c r="BA3" s="75"/>
      <c r="BB3" s="75"/>
      <c r="BC3" s="75"/>
      <c r="BD3" s="75"/>
      <c r="BE3" s="75"/>
      <c r="BF3" s="75"/>
      <c r="BG3" s="56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</row>
    <row r="4" spans="1:81" ht="12.75">
      <c r="A4" s="19">
        <v>1</v>
      </c>
      <c r="B4" s="102" t="s">
        <v>12</v>
      </c>
      <c r="C4" s="78" t="s">
        <v>92</v>
      </c>
      <c r="D4" s="79"/>
      <c r="E4" s="80"/>
      <c r="F4" s="79"/>
      <c r="G4" s="23">
        <v>350</v>
      </c>
      <c r="H4" s="23">
        <v>350</v>
      </c>
      <c r="I4" s="23">
        <v>350</v>
      </c>
      <c r="J4" s="20">
        <v>350</v>
      </c>
      <c r="K4" s="20">
        <v>200</v>
      </c>
      <c r="L4" s="20">
        <v>350</v>
      </c>
      <c r="M4" s="20">
        <v>200</v>
      </c>
      <c r="N4" s="20">
        <v>350</v>
      </c>
      <c r="O4" s="20">
        <v>350</v>
      </c>
      <c r="P4" s="20">
        <v>200</v>
      </c>
      <c r="Q4" s="20">
        <v>350</v>
      </c>
      <c r="R4" s="22">
        <v>184</v>
      </c>
      <c r="T4" s="95">
        <f aca="true" t="shared" si="0" ref="T4:T11">AO4</f>
        <v>1050</v>
      </c>
      <c r="U4" s="96">
        <f aca="true" t="shared" si="1" ref="U4:U11">AX4</f>
        <v>1050</v>
      </c>
      <c r="V4" s="96">
        <f aca="true" t="shared" si="2" ref="V4:V11">BG4</f>
        <v>600</v>
      </c>
      <c r="W4" s="113">
        <f aca="true" t="shared" si="3" ref="W4:W11">SUM(T4:V4)</f>
        <v>2700</v>
      </c>
      <c r="AG4" s="53">
        <f aca="true" t="shared" si="4" ref="AG4:AI11">G4</f>
        <v>350</v>
      </c>
      <c r="AH4" s="53">
        <f t="shared" si="4"/>
        <v>350</v>
      </c>
      <c r="AI4" s="53">
        <f t="shared" si="4"/>
        <v>350</v>
      </c>
      <c r="AJ4" s="53">
        <f aca="true" t="shared" si="5" ref="AJ4:AJ11">N4</f>
        <v>350</v>
      </c>
      <c r="AK4" s="54">
        <f aca="true" t="shared" si="6" ref="AK4:AK11">LARGE(AG4:AJ4,1)</f>
        <v>350</v>
      </c>
      <c r="AL4" s="54">
        <f aca="true" t="shared" si="7" ref="AL4:AL11">LARGE(AG4:AJ4,2)</f>
        <v>350</v>
      </c>
      <c r="AM4" s="54">
        <f aca="true" t="shared" si="8" ref="AM4:AM11">LARGE(AG4:AJ4,3)</f>
        <v>350</v>
      </c>
      <c r="AN4" s="54"/>
      <c r="AO4" s="65">
        <f aca="true" t="shared" si="9" ref="AO4:AO11">SUM(AK4:AN4)</f>
        <v>1050</v>
      </c>
      <c r="AP4" s="49">
        <f aca="true" t="shared" si="10" ref="AP4:AP11">J4</f>
        <v>350</v>
      </c>
      <c r="AQ4" s="49">
        <f aca="true" t="shared" si="11" ref="AQ4:AQ11">L4</f>
        <v>350</v>
      </c>
      <c r="AR4" s="49">
        <f aca="true" t="shared" si="12" ref="AR4:AR11">O4</f>
        <v>350</v>
      </c>
      <c r="AS4" s="49">
        <f aca="true" t="shared" si="13" ref="AS4:AS11">Q4</f>
        <v>350</v>
      </c>
      <c r="AT4" s="50">
        <f aca="true" t="shared" si="14" ref="AT4:AT11">LARGE(AP4:AS4,1)</f>
        <v>350</v>
      </c>
      <c r="AU4" s="50">
        <f aca="true" t="shared" si="15" ref="AU4:AU11">LARGE(AP4:AS4,2)</f>
        <v>350</v>
      </c>
      <c r="AV4" s="50">
        <f aca="true" t="shared" si="16" ref="AV4:AV11">LARGE(AP4:AS4,3)</f>
        <v>350</v>
      </c>
      <c r="AW4" s="50"/>
      <c r="AX4" s="66">
        <f aca="true" t="shared" si="17" ref="AX4:AX11">SUM(AT4:AW4)</f>
        <v>1050</v>
      </c>
      <c r="AY4" s="57">
        <f aca="true" t="shared" si="18" ref="AY4:AY11">K4</f>
        <v>200</v>
      </c>
      <c r="AZ4" s="57">
        <f aca="true" t="shared" si="19" ref="AZ4:AZ11">M4</f>
        <v>200</v>
      </c>
      <c r="BA4" s="57">
        <f aca="true" t="shared" si="20" ref="BA4:BA11">P4</f>
        <v>200</v>
      </c>
      <c r="BB4" s="57">
        <f aca="true" t="shared" si="21" ref="BB4:BB11">R4</f>
        <v>184</v>
      </c>
      <c r="BC4" s="58">
        <f aca="true" t="shared" si="22" ref="BC4:BC11">LARGE(AY4:BB4,1)</f>
        <v>200</v>
      </c>
      <c r="BD4" s="58">
        <f aca="true" t="shared" si="23" ref="BD4:BD11">LARGE(AY4:BB4,2)</f>
        <v>200</v>
      </c>
      <c r="BE4" s="58">
        <f aca="true" t="shared" si="24" ref="BE4:BE11">LARGE(AY4:BB4,3)</f>
        <v>200</v>
      </c>
      <c r="BF4" s="58"/>
      <c r="BG4" s="67">
        <f aca="true" t="shared" si="25" ref="BG4:BG11">SUM(BC4:BF4)</f>
        <v>600</v>
      </c>
      <c r="CC4" s="31">
        <f aca="true" t="shared" si="26" ref="CC4:CC11">W4</f>
        <v>2700</v>
      </c>
    </row>
    <row r="5" spans="1:81" ht="12.75">
      <c r="A5" s="15">
        <v>2</v>
      </c>
      <c r="B5" s="17" t="s">
        <v>12</v>
      </c>
      <c r="C5" s="61" t="s">
        <v>93</v>
      </c>
      <c r="D5" s="59"/>
      <c r="E5" s="60"/>
      <c r="F5" s="59"/>
      <c r="G5" s="10">
        <v>322</v>
      </c>
      <c r="H5" s="10">
        <v>322</v>
      </c>
      <c r="I5" s="6">
        <v>322</v>
      </c>
      <c r="J5" s="6">
        <v>322</v>
      </c>
      <c r="K5" s="6">
        <v>184</v>
      </c>
      <c r="L5" s="6">
        <v>322</v>
      </c>
      <c r="M5" s="6">
        <v>184</v>
      </c>
      <c r="N5" s="6">
        <v>322</v>
      </c>
      <c r="O5" s="6">
        <v>322</v>
      </c>
      <c r="P5" s="6">
        <v>184</v>
      </c>
      <c r="Q5" s="6">
        <v>301</v>
      </c>
      <c r="R5" s="12">
        <v>172</v>
      </c>
      <c r="T5" s="32">
        <f t="shared" si="0"/>
        <v>966</v>
      </c>
      <c r="U5" s="33">
        <f t="shared" si="1"/>
        <v>966</v>
      </c>
      <c r="V5" s="33">
        <f t="shared" si="2"/>
        <v>552</v>
      </c>
      <c r="W5" s="114">
        <f t="shared" si="3"/>
        <v>2484</v>
      </c>
      <c r="AG5" s="53">
        <f t="shared" si="4"/>
        <v>322</v>
      </c>
      <c r="AH5" s="53">
        <f t="shared" si="4"/>
        <v>322</v>
      </c>
      <c r="AI5" s="53">
        <f t="shared" si="4"/>
        <v>322</v>
      </c>
      <c r="AJ5" s="53">
        <f t="shared" si="5"/>
        <v>322</v>
      </c>
      <c r="AK5" s="54">
        <f t="shared" si="6"/>
        <v>322</v>
      </c>
      <c r="AL5" s="54">
        <f t="shared" si="7"/>
        <v>322</v>
      </c>
      <c r="AM5" s="54">
        <f t="shared" si="8"/>
        <v>322</v>
      </c>
      <c r="AN5" s="54"/>
      <c r="AO5" s="65">
        <f t="shared" si="9"/>
        <v>966</v>
      </c>
      <c r="AP5" s="49">
        <f t="shared" si="10"/>
        <v>322</v>
      </c>
      <c r="AQ5" s="49">
        <f t="shared" si="11"/>
        <v>322</v>
      </c>
      <c r="AR5" s="49">
        <f t="shared" si="12"/>
        <v>322</v>
      </c>
      <c r="AS5" s="49">
        <f t="shared" si="13"/>
        <v>301</v>
      </c>
      <c r="AT5" s="50">
        <f t="shared" si="14"/>
        <v>322</v>
      </c>
      <c r="AU5" s="50">
        <f t="shared" si="15"/>
        <v>322</v>
      </c>
      <c r="AV5" s="50">
        <f t="shared" si="16"/>
        <v>322</v>
      </c>
      <c r="AW5" s="50"/>
      <c r="AX5" s="66">
        <f t="shared" si="17"/>
        <v>966</v>
      </c>
      <c r="AY5" s="57">
        <f t="shared" si="18"/>
        <v>184</v>
      </c>
      <c r="AZ5" s="57">
        <f t="shared" si="19"/>
        <v>184</v>
      </c>
      <c r="BA5" s="57">
        <f t="shared" si="20"/>
        <v>184</v>
      </c>
      <c r="BB5" s="57">
        <f t="shared" si="21"/>
        <v>172</v>
      </c>
      <c r="BC5" s="58">
        <f t="shared" si="22"/>
        <v>184</v>
      </c>
      <c r="BD5" s="58">
        <f t="shared" si="23"/>
        <v>184</v>
      </c>
      <c r="BE5" s="58">
        <f t="shared" si="24"/>
        <v>184</v>
      </c>
      <c r="BF5" s="58"/>
      <c r="BG5" s="67">
        <f t="shared" si="25"/>
        <v>552</v>
      </c>
      <c r="CC5" s="31">
        <f t="shared" si="26"/>
        <v>2484</v>
      </c>
    </row>
    <row r="6" spans="1:81" ht="12.75">
      <c r="A6" s="15">
        <v>3</v>
      </c>
      <c r="B6" s="17" t="s">
        <v>12</v>
      </c>
      <c r="C6" s="61" t="s">
        <v>94</v>
      </c>
      <c r="D6" s="59"/>
      <c r="E6" s="60"/>
      <c r="F6" s="59"/>
      <c r="G6" s="10">
        <v>301</v>
      </c>
      <c r="H6" s="10">
        <v>301</v>
      </c>
      <c r="I6" s="6">
        <v>287</v>
      </c>
      <c r="J6" s="6"/>
      <c r="K6" s="6"/>
      <c r="L6" s="6"/>
      <c r="M6" s="6"/>
      <c r="N6" s="6"/>
      <c r="O6" s="6"/>
      <c r="P6" s="6"/>
      <c r="Q6" s="6"/>
      <c r="R6" s="12"/>
      <c r="T6" s="32">
        <f t="shared" si="0"/>
        <v>889</v>
      </c>
      <c r="U6" s="33">
        <f t="shared" si="1"/>
        <v>0</v>
      </c>
      <c r="V6" s="33">
        <f t="shared" si="2"/>
        <v>0</v>
      </c>
      <c r="W6" s="114">
        <f t="shared" si="3"/>
        <v>889</v>
      </c>
      <c r="AG6" s="53">
        <f t="shared" si="4"/>
        <v>301</v>
      </c>
      <c r="AH6" s="53">
        <f t="shared" si="4"/>
        <v>301</v>
      </c>
      <c r="AI6" s="53">
        <f t="shared" si="4"/>
        <v>287</v>
      </c>
      <c r="AJ6" s="53">
        <f t="shared" si="5"/>
        <v>0</v>
      </c>
      <c r="AK6" s="54">
        <f t="shared" si="6"/>
        <v>301</v>
      </c>
      <c r="AL6" s="54">
        <f t="shared" si="7"/>
        <v>301</v>
      </c>
      <c r="AM6" s="54">
        <f t="shared" si="8"/>
        <v>287</v>
      </c>
      <c r="AN6" s="54"/>
      <c r="AO6" s="65">
        <f t="shared" si="9"/>
        <v>889</v>
      </c>
      <c r="AP6" s="49">
        <f t="shared" si="10"/>
        <v>0</v>
      </c>
      <c r="AQ6" s="49">
        <f t="shared" si="11"/>
        <v>0</v>
      </c>
      <c r="AR6" s="49">
        <f t="shared" si="12"/>
        <v>0</v>
      </c>
      <c r="AS6" s="49">
        <f t="shared" si="13"/>
        <v>0</v>
      </c>
      <c r="AT6" s="50">
        <f t="shared" si="14"/>
        <v>0</v>
      </c>
      <c r="AU6" s="50">
        <f t="shared" si="15"/>
        <v>0</v>
      </c>
      <c r="AV6" s="50">
        <f t="shared" si="16"/>
        <v>0</v>
      </c>
      <c r="AW6" s="50"/>
      <c r="AX6" s="66">
        <f t="shared" si="17"/>
        <v>0</v>
      </c>
      <c r="AY6" s="57">
        <f t="shared" si="18"/>
        <v>0</v>
      </c>
      <c r="AZ6" s="57">
        <f t="shared" si="19"/>
        <v>0</v>
      </c>
      <c r="BA6" s="57">
        <f t="shared" si="20"/>
        <v>0</v>
      </c>
      <c r="BB6" s="57">
        <f t="shared" si="21"/>
        <v>0</v>
      </c>
      <c r="BC6" s="58">
        <f t="shared" si="22"/>
        <v>0</v>
      </c>
      <c r="BD6" s="58">
        <f t="shared" si="23"/>
        <v>0</v>
      </c>
      <c r="BE6" s="58">
        <f t="shared" si="24"/>
        <v>0</v>
      </c>
      <c r="BF6" s="58"/>
      <c r="BG6" s="67">
        <f t="shared" si="25"/>
        <v>0</v>
      </c>
      <c r="CC6" s="31">
        <f t="shared" si="26"/>
        <v>889</v>
      </c>
    </row>
    <row r="7" spans="1:81" ht="12.75">
      <c r="A7" s="15">
        <v>4</v>
      </c>
      <c r="B7" s="17" t="s">
        <v>12</v>
      </c>
      <c r="C7" s="61" t="s">
        <v>99</v>
      </c>
      <c r="D7" s="59"/>
      <c r="E7" s="60"/>
      <c r="F7" s="59"/>
      <c r="G7" s="10">
        <v>287</v>
      </c>
      <c r="H7" s="10"/>
      <c r="I7" s="6"/>
      <c r="J7" s="6">
        <v>301</v>
      </c>
      <c r="K7" s="6"/>
      <c r="L7" s="6">
        <v>301</v>
      </c>
      <c r="M7" s="6"/>
      <c r="N7" s="6"/>
      <c r="O7" s="6"/>
      <c r="P7" s="6"/>
      <c r="Q7" s="6"/>
      <c r="R7" s="12"/>
      <c r="T7" s="32">
        <f t="shared" si="0"/>
        <v>287</v>
      </c>
      <c r="U7" s="33">
        <f t="shared" si="1"/>
        <v>602</v>
      </c>
      <c r="V7" s="33">
        <f t="shared" si="2"/>
        <v>0</v>
      </c>
      <c r="W7" s="114">
        <f t="shared" si="3"/>
        <v>889</v>
      </c>
      <c r="AG7" s="53">
        <f t="shared" si="4"/>
        <v>287</v>
      </c>
      <c r="AH7" s="53">
        <f t="shared" si="4"/>
        <v>0</v>
      </c>
      <c r="AI7" s="53">
        <f t="shared" si="4"/>
        <v>0</v>
      </c>
      <c r="AJ7" s="53">
        <f t="shared" si="5"/>
        <v>0</v>
      </c>
      <c r="AK7" s="54">
        <f t="shared" si="6"/>
        <v>287</v>
      </c>
      <c r="AL7" s="54">
        <f t="shared" si="7"/>
        <v>0</v>
      </c>
      <c r="AM7" s="54">
        <f t="shared" si="8"/>
        <v>0</v>
      </c>
      <c r="AN7" s="54"/>
      <c r="AO7" s="65">
        <f t="shared" si="9"/>
        <v>287</v>
      </c>
      <c r="AP7" s="49">
        <f t="shared" si="10"/>
        <v>301</v>
      </c>
      <c r="AQ7" s="49">
        <f t="shared" si="11"/>
        <v>301</v>
      </c>
      <c r="AR7" s="49">
        <f t="shared" si="12"/>
        <v>0</v>
      </c>
      <c r="AS7" s="49">
        <f t="shared" si="13"/>
        <v>0</v>
      </c>
      <c r="AT7" s="50">
        <f t="shared" si="14"/>
        <v>301</v>
      </c>
      <c r="AU7" s="50">
        <f t="shared" si="15"/>
        <v>301</v>
      </c>
      <c r="AV7" s="50">
        <f t="shared" si="16"/>
        <v>0</v>
      </c>
      <c r="AW7" s="50"/>
      <c r="AX7" s="66">
        <f t="shared" si="17"/>
        <v>602</v>
      </c>
      <c r="AY7" s="57">
        <f t="shared" si="18"/>
        <v>0</v>
      </c>
      <c r="AZ7" s="57">
        <f t="shared" si="19"/>
        <v>0</v>
      </c>
      <c r="BA7" s="57">
        <f t="shared" si="20"/>
        <v>0</v>
      </c>
      <c r="BB7" s="57">
        <f t="shared" si="21"/>
        <v>0</v>
      </c>
      <c r="BC7" s="58">
        <f t="shared" si="22"/>
        <v>0</v>
      </c>
      <c r="BD7" s="58">
        <f t="shared" si="23"/>
        <v>0</v>
      </c>
      <c r="BE7" s="58">
        <f t="shared" si="24"/>
        <v>0</v>
      </c>
      <c r="BF7" s="58"/>
      <c r="BG7" s="67">
        <f t="shared" si="25"/>
        <v>0</v>
      </c>
      <c r="CC7" s="31">
        <f t="shared" si="26"/>
        <v>889</v>
      </c>
    </row>
    <row r="8" spans="1:81" ht="12.75">
      <c r="A8" s="15">
        <v>5</v>
      </c>
      <c r="B8" s="17" t="s">
        <v>12</v>
      </c>
      <c r="C8" s="61" t="s">
        <v>104</v>
      </c>
      <c r="D8" s="59"/>
      <c r="E8" s="60"/>
      <c r="F8" s="59"/>
      <c r="G8" s="10"/>
      <c r="H8" s="10"/>
      <c r="I8" s="6"/>
      <c r="J8" s="6"/>
      <c r="K8" s="6"/>
      <c r="L8" s="6"/>
      <c r="M8" s="6"/>
      <c r="N8" s="6"/>
      <c r="O8" s="6"/>
      <c r="P8" s="6"/>
      <c r="Q8" s="6">
        <v>322</v>
      </c>
      <c r="R8" s="12">
        <v>200</v>
      </c>
      <c r="T8" s="32">
        <f t="shared" si="0"/>
        <v>0</v>
      </c>
      <c r="U8" s="33">
        <f t="shared" si="1"/>
        <v>322</v>
      </c>
      <c r="V8" s="33">
        <f t="shared" si="2"/>
        <v>200</v>
      </c>
      <c r="W8" s="114">
        <f t="shared" si="3"/>
        <v>522</v>
      </c>
      <c r="AG8" s="53">
        <f t="shared" si="4"/>
        <v>0</v>
      </c>
      <c r="AH8" s="53">
        <f t="shared" si="4"/>
        <v>0</v>
      </c>
      <c r="AI8" s="53">
        <f t="shared" si="4"/>
        <v>0</v>
      </c>
      <c r="AJ8" s="53">
        <f t="shared" si="5"/>
        <v>0</v>
      </c>
      <c r="AK8" s="54">
        <f t="shared" si="6"/>
        <v>0</v>
      </c>
      <c r="AL8" s="54">
        <f t="shared" si="7"/>
        <v>0</v>
      </c>
      <c r="AM8" s="54">
        <f t="shared" si="8"/>
        <v>0</v>
      </c>
      <c r="AN8" s="54"/>
      <c r="AO8" s="65">
        <f t="shared" si="9"/>
        <v>0</v>
      </c>
      <c r="AP8" s="49">
        <f t="shared" si="10"/>
        <v>0</v>
      </c>
      <c r="AQ8" s="49">
        <f t="shared" si="11"/>
        <v>0</v>
      </c>
      <c r="AR8" s="49">
        <f t="shared" si="12"/>
        <v>0</v>
      </c>
      <c r="AS8" s="49">
        <f t="shared" si="13"/>
        <v>322</v>
      </c>
      <c r="AT8" s="50">
        <f t="shared" si="14"/>
        <v>322</v>
      </c>
      <c r="AU8" s="50">
        <f t="shared" si="15"/>
        <v>0</v>
      </c>
      <c r="AV8" s="50">
        <f t="shared" si="16"/>
        <v>0</v>
      </c>
      <c r="AW8" s="50"/>
      <c r="AX8" s="66">
        <f t="shared" si="17"/>
        <v>322</v>
      </c>
      <c r="AY8" s="57">
        <f t="shared" si="18"/>
        <v>0</v>
      </c>
      <c r="AZ8" s="57">
        <f t="shared" si="19"/>
        <v>0</v>
      </c>
      <c r="BA8" s="57">
        <f t="shared" si="20"/>
        <v>0</v>
      </c>
      <c r="BB8" s="57">
        <f t="shared" si="21"/>
        <v>200</v>
      </c>
      <c r="BC8" s="58">
        <f t="shared" si="22"/>
        <v>200</v>
      </c>
      <c r="BD8" s="58">
        <f t="shared" si="23"/>
        <v>0</v>
      </c>
      <c r="BE8" s="58">
        <f t="shared" si="24"/>
        <v>0</v>
      </c>
      <c r="BF8" s="58"/>
      <c r="BG8" s="67">
        <f t="shared" si="25"/>
        <v>200</v>
      </c>
      <c r="CC8" s="31">
        <f t="shared" si="26"/>
        <v>522</v>
      </c>
    </row>
    <row r="9" spans="1:81" ht="12.75">
      <c r="A9" s="15">
        <v>6</v>
      </c>
      <c r="B9" s="17" t="s">
        <v>12</v>
      </c>
      <c r="C9" s="61" t="s">
        <v>96</v>
      </c>
      <c r="D9" s="59"/>
      <c r="E9" s="60"/>
      <c r="F9" s="59"/>
      <c r="G9" s="10"/>
      <c r="H9" s="10"/>
      <c r="I9" s="6">
        <v>301</v>
      </c>
      <c r="J9" s="6"/>
      <c r="K9" s="6"/>
      <c r="L9" s="6"/>
      <c r="M9" s="6"/>
      <c r="N9" s="6"/>
      <c r="O9" s="6"/>
      <c r="P9" s="6">
        <v>172</v>
      </c>
      <c r="Q9" s="6"/>
      <c r="R9" s="12"/>
      <c r="T9" s="32">
        <f t="shared" si="0"/>
        <v>301</v>
      </c>
      <c r="U9" s="33">
        <f t="shared" si="1"/>
        <v>0</v>
      </c>
      <c r="V9" s="33">
        <f t="shared" si="2"/>
        <v>172</v>
      </c>
      <c r="W9" s="114">
        <f t="shared" si="3"/>
        <v>473</v>
      </c>
      <c r="AG9" s="53">
        <f t="shared" si="4"/>
        <v>0</v>
      </c>
      <c r="AH9" s="53">
        <f t="shared" si="4"/>
        <v>0</v>
      </c>
      <c r="AI9" s="53">
        <f t="shared" si="4"/>
        <v>301</v>
      </c>
      <c r="AJ9" s="53">
        <f t="shared" si="5"/>
        <v>0</v>
      </c>
      <c r="AK9" s="54">
        <f t="shared" si="6"/>
        <v>301</v>
      </c>
      <c r="AL9" s="54">
        <f t="shared" si="7"/>
        <v>0</v>
      </c>
      <c r="AM9" s="54">
        <f t="shared" si="8"/>
        <v>0</v>
      </c>
      <c r="AN9" s="54"/>
      <c r="AO9" s="65">
        <f t="shared" si="9"/>
        <v>301</v>
      </c>
      <c r="AP9" s="49">
        <f t="shared" si="10"/>
        <v>0</v>
      </c>
      <c r="AQ9" s="49">
        <f t="shared" si="11"/>
        <v>0</v>
      </c>
      <c r="AR9" s="49">
        <f t="shared" si="12"/>
        <v>0</v>
      </c>
      <c r="AS9" s="49">
        <f t="shared" si="13"/>
        <v>0</v>
      </c>
      <c r="AT9" s="50">
        <f t="shared" si="14"/>
        <v>0</v>
      </c>
      <c r="AU9" s="50">
        <f t="shared" si="15"/>
        <v>0</v>
      </c>
      <c r="AV9" s="50">
        <f t="shared" si="16"/>
        <v>0</v>
      </c>
      <c r="AW9" s="50"/>
      <c r="AX9" s="66">
        <f t="shared" si="17"/>
        <v>0</v>
      </c>
      <c r="AY9" s="57">
        <f t="shared" si="18"/>
        <v>0</v>
      </c>
      <c r="AZ9" s="57">
        <f t="shared" si="19"/>
        <v>0</v>
      </c>
      <c r="BA9" s="57">
        <f t="shared" si="20"/>
        <v>172</v>
      </c>
      <c r="BB9" s="57">
        <f t="shared" si="21"/>
        <v>0</v>
      </c>
      <c r="BC9" s="58">
        <f t="shared" si="22"/>
        <v>172</v>
      </c>
      <c r="BD9" s="58">
        <f t="shared" si="23"/>
        <v>0</v>
      </c>
      <c r="BE9" s="58">
        <f t="shared" si="24"/>
        <v>0</v>
      </c>
      <c r="BF9" s="58"/>
      <c r="BG9" s="67">
        <f t="shared" si="25"/>
        <v>172</v>
      </c>
      <c r="CC9" s="31">
        <f t="shared" si="26"/>
        <v>473</v>
      </c>
    </row>
    <row r="10" spans="1:81" ht="12.75">
      <c r="A10" s="15">
        <v>7</v>
      </c>
      <c r="B10" s="17" t="s">
        <v>12</v>
      </c>
      <c r="C10" s="61" t="s">
        <v>95</v>
      </c>
      <c r="D10" s="59"/>
      <c r="E10" s="60"/>
      <c r="F10" s="59"/>
      <c r="G10" s="10"/>
      <c r="H10" s="10">
        <v>287</v>
      </c>
      <c r="I10" s="6"/>
      <c r="J10" s="6"/>
      <c r="K10" s="6"/>
      <c r="L10" s="6"/>
      <c r="M10" s="6"/>
      <c r="N10" s="6"/>
      <c r="O10" s="6"/>
      <c r="P10" s="6"/>
      <c r="Q10" s="6"/>
      <c r="R10" s="12"/>
      <c r="T10" s="32">
        <f t="shared" si="0"/>
        <v>287</v>
      </c>
      <c r="U10" s="33">
        <f t="shared" si="1"/>
        <v>0</v>
      </c>
      <c r="V10" s="33">
        <f t="shared" si="2"/>
        <v>0</v>
      </c>
      <c r="W10" s="114">
        <f t="shared" si="3"/>
        <v>287</v>
      </c>
      <c r="AG10" s="53">
        <f t="shared" si="4"/>
        <v>0</v>
      </c>
      <c r="AH10" s="53">
        <f t="shared" si="4"/>
        <v>287</v>
      </c>
      <c r="AI10" s="53">
        <f t="shared" si="4"/>
        <v>0</v>
      </c>
      <c r="AJ10" s="53">
        <f t="shared" si="5"/>
        <v>0</v>
      </c>
      <c r="AK10" s="54">
        <f t="shared" si="6"/>
        <v>287</v>
      </c>
      <c r="AL10" s="54">
        <f t="shared" si="7"/>
        <v>0</v>
      </c>
      <c r="AM10" s="54">
        <f t="shared" si="8"/>
        <v>0</v>
      </c>
      <c r="AN10" s="54"/>
      <c r="AO10" s="65">
        <f t="shared" si="9"/>
        <v>287</v>
      </c>
      <c r="AP10" s="49">
        <f t="shared" si="10"/>
        <v>0</v>
      </c>
      <c r="AQ10" s="49">
        <f t="shared" si="11"/>
        <v>0</v>
      </c>
      <c r="AR10" s="49">
        <f t="shared" si="12"/>
        <v>0</v>
      </c>
      <c r="AS10" s="49">
        <f t="shared" si="13"/>
        <v>0</v>
      </c>
      <c r="AT10" s="50">
        <f t="shared" si="14"/>
        <v>0</v>
      </c>
      <c r="AU10" s="50">
        <f t="shared" si="15"/>
        <v>0</v>
      </c>
      <c r="AV10" s="50">
        <f t="shared" si="16"/>
        <v>0</v>
      </c>
      <c r="AW10" s="50"/>
      <c r="AX10" s="66">
        <f t="shared" si="17"/>
        <v>0</v>
      </c>
      <c r="AY10" s="57">
        <f t="shared" si="18"/>
        <v>0</v>
      </c>
      <c r="AZ10" s="57">
        <f t="shared" si="19"/>
        <v>0</v>
      </c>
      <c r="BA10" s="57">
        <f t="shared" si="20"/>
        <v>0</v>
      </c>
      <c r="BB10" s="57">
        <f t="shared" si="21"/>
        <v>0</v>
      </c>
      <c r="BC10" s="58">
        <f t="shared" si="22"/>
        <v>0</v>
      </c>
      <c r="BD10" s="58">
        <f t="shared" si="23"/>
        <v>0</v>
      </c>
      <c r="BE10" s="58">
        <f t="shared" si="24"/>
        <v>0</v>
      </c>
      <c r="BF10" s="58"/>
      <c r="BG10" s="67">
        <f t="shared" si="25"/>
        <v>0</v>
      </c>
      <c r="CC10" s="31">
        <f t="shared" si="26"/>
        <v>287</v>
      </c>
    </row>
    <row r="11" spans="1:81" ht="13.5" thickBot="1">
      <c r="A11" s="21">
        <v>8</v>
      </c>
      <c r="B11" s="99" t="s">
        <v>12</v>
      </c>
      <c r="C11" s="81" t="s">
        <v>97</v>
      </c>
      <c r="D11" s="82"/>
      <c r="E11" s="83"/>
      <c r="F11" s="82"/>
      <c r="G11" s="84"/>
      <c r="H11" s="84"/>
      <c r="I11" s="85">
        <v>277</v>
      </c>
      <c r="J11" s="85"/>
      <c r="K11" s="85"/>
      <c r="L11" s="85"/>
      <c r="M11" s="85"/>
      <c r="N11" s="85"/>
      <c r="O11" s="85"/>
      <c r="P11" s="85"/>
      <c r="Q11" s="85"/>
      <c r="R11" s="87"/>
      <c r="T11" s="88">
        <f t="shared" si="0"/>
        <v>277</v>
      </c>
      <c r="U11" s="89">
        <f t="shared" si="1"/>
        <v>0</v>
      </c>
      <c r="V11" s="89">
        <f t="shared" si="2"/>
        <v>0</v>
      </c>
      <c r="W11" s="115">
        <f t="shared" si="3"/>
        <v>277</v>
      </c>
      <c r="AG11" s="53">
        <f t="shared" si="4"/>
        <v>0</v>
      </c>
      <c r="AH11" s="53">
        <f t="shared" si="4"/>
        <v>0</v>
      </c>
      <c r="AI11" s="53">
        <f t="shared" si="4"/>
        <v>277</v>
      </c>
      <c r="AJ11" s="53">
        <f t="shared" si="5"/>
        <v>0</v>
      </c>
      <c r="AK11" s="54">
        <f t="shared" si="6"/>
        <v>277</v>
      </c>
      <c r="AL11" s="54">
        <f t="shared" si="7"/>
        <v>0</v>
      </c>
      <c r="AM11" s="54">
        <f t="shared" si="8"/>
        <v>0</v>
      </c>
      <c r="AN11" s="54"/>
      <c r="AO11" s="65">
        <f t="shared" si="9"/>
        <v>277</v>
      </c>
      <c r="AP11" s="49">
        <f t="shared" si="10"/>
        <v>0</v>
      </c>
      <c r="AQ11" s="49">
        <f t="shared" si="11"/>
        <v>0</v>
      </c>
      <c r="AR11" s="49">
        <f t="shared" si="12"/>
        <v>0</v>
      </c>
      <c r="AS11" s="49">
        <f t="shared" si="13"/>
        <v>0</v>
      </c>
      <c r="AT11" s="50">
        <f t="shared" si="14"/>
        <v>0</v>
      </c>
      <c r="AU11" s="50">
        <f t="shared" si="15"/>
        <v>0</v>
      </c>
      <c r="AV11" s="50">
        <f t="shared" si="16"/>
        <v>0</v>
      </c>
      <c r="AW11" s="50"/>
      <c r="AX11" s="66">
        <f t="shared" si="17"/>
        <v>0</v>
      </c>
      <c r="AY11" s="57">
        <f t="shared" si="18"/>
        <v>0</v>
      </c>
      <c r="AZ11" s="57">
        <f t="shared" si="19"/>
        <v>0</v>
      </c>
      <c r="BA11" s="57">
        <f t="shared" si="20"/>
        <v>0</v>
      </c>
      <c r="BB11" s="57">
        <f t="shared" si="21"/>
        <v>0</v>
      </c>
      <c r="BC11" s="58">
        <f t="shared" si="22"/>
        <v>0</v>
      </c>
      <c r="BD11" s="58">
        <f t="shared" si="23"/>
        <v>0</v>
      </c>
      <c r="BE11" s="58">
        <f t="shared" si="24"/>
        <v>0</v>
      </c>
      <c r="BF11" s="58"/>
      <c r="BG11" s="67">
        <f t="shared" si="25"/>
        <v>0</v>
      </c>
      <c r="CC11" s="31">
        <f t="shared" si="26"/>
        <v>277</v>
      </c>
    </row>
  </sheetData>
  <sheetProtection/>
  <mergeCells count="8">
    <mergeCell ref="AP1:AX1"/>
    <mergeCell ref="AY1:BG1"/>
    <mergeCell ref="B1:B3"/>
    <mergeCell ref="C1:C3"/>
    <mergeCell ref="D1:D3"/>
    <mergeCell ref="E1:E3"/>
    <mergeCell ref="F1:F3"/>
    <mergeCell ref="AG1:AO1"/>
  </mergeCells>
  <printOptions horizontalCentered="1"/>
  <pageMargins left="0.2362204724409449" right="0.2362204724409449" top="0.7480314960629921" bottom="0.7480314960629921" header="0.31496062992125984" footer="0.31496062992125984"/>
  <pageSetup fitToHeight="2" fitToWidth="2" horizontalDpi="600" verticalDpi="600" orientation="landscape" paperSize="8" scale="47" r:id="rId2"/>
  <headerFooter>
    <oddHeader>&amp;C&amp;"-,Tučné"&amp;28ČESKÝ POHÁR 2015 - R4 MUŽI</oddHeader>
  </headerFooter>
  <colBreaks count="1" manualBreakCount="1">
    <brk id="30" max="65535" man="1"/>
  </colBreaks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>
    <pageSetUpPr fitToPage="1"/>
  </sheetPr>
  <dimension ref="A1:CM6"/>
  <sheetViews>
    <sheetView zoomScaleSheetLayoutView="49"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1" sqref="A1"/>
    </sheetView>
  </sheetViews>
  <sheetFormatPr defaultColWidth="37.28125" defaultRowHeight="15"/>
  <cols>
    <col min="1" max="1" width="6.140625" style="1" bestFit="1" customWidth="1"/>
    <col min="2" max="2" width="5.28125" style="16" hidden="1" customWidth="1"/>
    <col min="3" max="3" width="20.7109375" style="36" customWidth="1"/>
    <col min="4" max="4" width="8.28125" style="34" hidden="1" customWidth="1"/>
    <col min="5" max="5" width="22.7109375" style="35" hidden="1" customWidth="1"/>
    <col min="6" max="6" width="4.421875" style="36" hidden="1" customWidth="1"/>
    <col min="7" max="8" width="8.421875" style="7" bestFit="1" customWidth="1"/>
    <col min="9" max="9" width="8.7109375" style="7" bestFit="1" customWidth="1"/>
    <col min="10" max="14" width="8.421875" style="8" bestFit="1" customWidth="1"/>
    <col min="15" max="18" width="8.421875" style="7" bestFit="1" customWidth="1"/>
    <col min="19" max="19" width="20.7109375" style="29" customWidth="1"/>
    <col min="20" max="20" width="6.7109375" style="9" bestFit="1" customWidth="1"/>
    <col min="21" max="22" width="9.00390625" style="9" bestFit="1" customWidth="1"/>
    <col min="23" max="23" width="5.421875" style="25" bestFit="1" customWidth="1"/>
    <col min="24" max="30" width="10.7109375" style="25" customWidth="1"/>
    <col min="31" max="32" width="10.7109375" style="30" customWidth="1"/>
    <col min="33" max="33" width="4.00390625" style="9" bestFit="1" customWidth="1"/>
    <col min="34" max="35" width="4.8515625" style="9" bestFit="1" customWidth="1"/>
    <col min="36" max="36" width="5.57421875" style="9" bestFit="1" customWidth="1"/>
    <col min="37" max="39" width="4.00390625" style="9" bestFit="1" customWidth="1"/>
    <col min="40" max="40" width="2.57421875" style="9" bestFit="1" customWidth="1"/>
    <col min="41" max="41" width="5.421875" style="68" bestFit="1" customWidth="1"/>
    <col min="42" max="43" width="4.140625" style="9" bestFit="1" customWidth="1"/>
    <col min="44" max="44" width="5.421875" style="9" bestFit="1" customWidth="1"/>
    <col min="45" max="45" width="4.421875" style="9" bestFit="1" customWidth="1"/>
    <col min="46" max="47" width="4.00390625" style="9" bestFit="1" customWidth="1"/>
    <col min="48" max="49" width="2.57421875" style="9" bestFit="1" customWidth="1"/>
    <col min="50" max="50" width="4.421875" style="68" bestFit="1" customWidth="1"/>
    <col min="51" max="52" width="4.140625" style="9" bestFit="1" customWidth="1"/>
    <col min="53" max="53" width="5.421875" style="9" bestFit="1" customWidth="1"/>
    <col min="54" max="54" width="4.421875" style="9" bestFit="1" customWidth="1"/>
    <col min="55" max="56" width="4.00390625" style="9" bestFit="1" customWidth="1"/>
    <col min="57" max="58" width="2.57421875" style="9" bestFit="1" customWidth="1"/>
    <col min="59" max="59" width="4.421875" style="68" bestFit="1" customWidth="1"/>
    <col min="60" max="80" width="37.28125" style="30" customWidth="1"/>
    <col min="81" max="81" width="4.8515625" style="30" bestFit="1" customWidth="1"/>
    <col min="82" max="91" width="37.28125" style="30" customWidth="1"/>
    <col min="92" max="16384" width="37.28125" style="24" customWidth="1"/>
  </cols>
  <sheetData>
    <row r="1" spans="1:91" s="1" customFormat="1" ht="12.75">
      <c r="A1" s="3" t="s">
        <v>0</v>
      </c>
      <c r="B1" s="122" t="s">
        <v>20</v>
      </c>
      <c r="C1" s="122" t="s">
        <v>19</v>
      </c>
      <c r="D1" s="127" t="s">
        <v>18</v>
      </c>
      <c r="E1" s="122" t="s">
        <v>1</v>
      </c>
      <c r="F1" s="130" t="s">
        <v>13</v>
      </c>
      <c r="G1" s="5" t="s">
        <v>51</v>
      </c>
      <c r="H1" s="5" t="s">
        <v>25</v>
      </c>
      <c r="I1" s="5" t="s">
        <v>36</v>
      </c>
      <c r="J1" s="5" t="s">
        <v>2</v>
      </c>
      <c r="K1" s="5" t="s">
        <v>2</v>
      </c>
      <c r="L1" s="5" t="s">
        <v>2</v>
      </c>
      <c r="M1" s="5" t="s">
        <v>2</v>
      </c>
      <c r="N1" s="5" t="s">
        <v>23</v>
      </c>
      <c r="O1" s="45" t="s">
        <v>30</v>
      </c>
      <c r="P1" s="45" t="s">
        <v>30</v>
      </c>
      <c r="Q1" s="5" t="s">
        <v>21</v>
      </c>
      <c r="R1" s="40" t="s">
        <v>21</v>
      </c>
      <c r="S1" s="16"/>
      <c r="T1" s="26" t="s">
        <v>7</v>
      </c>
      <c r="U1" s="27" t="s">
        <v>8</v>
      </c>
      <c r="V1" s="28" t="s">
        <v>9</v>
      </c>
      <c r="W1" s="37"/>
      <c r="X1" s="11"/>
      <c r="Y1" s="11"/>
      <c r="Z1" s="11"/>
      <c r="AA1" s="11"/>
      <c r="AB1" s="11"/>
      <c r="AC1" s="11"/>
      <c r="AD1" s="11"/>
      <c r="AE1" s="16"/>
      <c r="AF1" s="16"/>
      <c r="AG1" s="133"/>
      <c r="AH1" s="133"/>
      <c r="AI1" s="133"/>
      <c r="AJ1" s="133"/>
      <c r="AK1" s="133"/>
      <c r="AL1" s="133"/>
      <c r="AM1" s="133"/>
      <c r="AN1" s="133"/>
      <c r="AO1" s="133"/>
      <c r="AP1" s="119" t="s">
        <v>8</v>
      </c>
      <c r="AQ1" s="120"/>
      <c r="AR1" s="120"/>
      <c r="AS1" s="120"/>
      <c r="AT1" s="120"/>
      <c r="AU1" s="120"/>
      <c r="AV1" s="120"/>
      <c r="AW1" s="120"/>
      <c r="AX1" s="121"/>
      <c r="AY1" s="116" t="s">
        <v>9</v>
      </c>
      <c r="AZ1" s="117"/>
      <c r="BA1" s="117"/>
      <c r="BB1" s="117"/>
      <c r="BC1" s="117"/>
      <c r="BD1" s="117"/>
      <c r="BE1" s="117"/>
      <c r="BF1" s="117"/>
      <c r="BG1" s="118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</row>
    <row r="2" spans="1:91" s="1" customFormat="1" ht="12.75">
      <c r="A2" s="4"/>
      <c r="B2" s="123"/>
      <c r="C2" s="125"/>
      <c r="D2" s="128"/>
      <c r="E2" s="125"/>
      <c r="F2" s="131"/>
      <c r="G2" s="13" t="s">
        <v>4</v>
      </c>
      <c r="H2" s="13" t="s">
        <v>4</v>
      </c>
      <c r="I2" s="39" t="s">
        <v>4</v>
      </c>
      <c r="J2" s="2" t="s">
        <v>5</v>
      </c>
      <c r="K2" s="2" t="s">
        <v>6</v>
      </c>
      <c r="L2" s="2" t="s">
        <v>5</v>
      </c>
      <c r="M2" s="2" t="s">
        <v>6</v>
      </c>
      <c r="N2" s="46" t="s">
        <v>4</v>
      </c>
      <c r="O2" s="39" t="s">
        <v>5</v>
      </c>
      <c r="P2" s="39" t="s">
        <v>6</v>
      </c>
      <c r="Q2" s="2" t="s">
        <v>5</v>
      </c>
      <c r="R2" s="42" t="s">
        <v>6</v>
      </c>
      <c r="S2" s="16"/>
      <c r="T2" s="14" t="s">
        <v>10</v>
      </c>
      <c r="U2" s="13" t="s">
        <v>10</v>
      </c>
      <c r="V2" s="18" t="s">
        <v>10</v>
      </c>
      <c r="W2" s="38" t="s">
        <v>10</v>
      </c>
      <c r="X2" s="11"/>
      <c r="Y2" s="11"/>
      <c r="Z2" s="11"/>
      <c r="AA2" s="11"/>
      <c r="AB2" s="11"/>
      <c r="AC2" s="11"/>
      <c r="AD2" s="11"/>
      <c r="AE2" s="16"/>
      <c r="AF2" s="16"/>
      <c r="AG2" s="51" t="s">
        <v>52</v>
      </c>
      <c r="AH2" s="51" t="s">
        <v>27</v>
      </c>
      <c r="AI2" s="51" t="s">
        <v>53</v>
      </c>
      <c r="AJ2" s="51" t="s">
        <v>23</v>
      </c>
      <c r="AK2" s="51" t="s">
        <v>14</v>
      </c>
      <c r="AL2" s="51" t="s">
        <v>15</v>
      </c>
      <c r="AM2" s="51" t="s">
        <v>26</v>
      </c>
      <c r="AN2" s="51" t="s">
        <v>34</v>
      </c>
      <c r="AO2" s="51" t="s">
        <v>10</v>
      </c>
      <c r="AP2" s="47" t="s">
        <v>16</v>
      </c>
      <c r="AQ2" s="47" t="s">
        <v>16</v>
      </c>
      <c r="AR2" s="47" t="s">
        <v>33</v>
      </c>
      <c r="AS2" s="47" t="s">
        <v>22</v>
      </c>
      <c r="AT2" s="47" t="s">
        <v>14</v>
      </c>
      <c r="AU2" s="47" t="s">
        <v>15</v>
      </c>
      <c r="AV2" s="47" t="s">
        <v>26</v>
      </c>
      <c r="AW2" s="47" t="s">
        <v>34</v>
      </c>
      <c r="AX2" s="47" t="s">
        <v>10</v>
      </c>
      <c r="AY2" s="55" t="s">
        <v>16</v>
      </c>
      <c r="AZ2" s="55" t="s">
        <v>16</v>
      </c>
      <c r="BA2" s="55" t="s">
        <v>33</v>
      </c>
      <c r="BB2" s="55" t="s">
        <v>22</v>
      </c>
      <c r="BC2" s="55" t="s">
        <v>14</v>
      </c>
      <c r="BD2" s="55" t="s">
        <v>15</v>
      </c>
      <c r="BE2" s="55" t="s">
        <v>26</v>
      </c>
      <c r="BF2" s="55" t="s">
        <v>34</v>
      </c>
      <c r="BG2" s="55" t="s">
        <v>10</v>
      </c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</row>
    <row r="3" spans="1:91" s="76" customFormat="1" ht="14.25" thickBot="1">
      <c r="A3" s="106"/>
      <c r="B3" s="123"/>
      <c r="C3" s="125"/>
      <c r="D3" s="128"/>
      <c r="E3" s="125"/>
      <c r="F3" s="131"/>
      <c r="G3" s="107">
        <v>43554</v>
      </c>
      <c r="H3" s="107">
        <v>43561</v>
      </c>
      <c r="I3" s="107">
        <v>43589</v>
      </c>
      <c r="J3" s="107">
        <v>43631</v>
      </c>
      <c r="K3" s="107">
        <v>43632</v>
      </c>
      <c r="L3" s="107">
        <v>43631</v>
      </c>
      <c r="M3" s="107">
        <v>43632</v>
      </c>
      <c r="N3" s="107">
        <v>43701</v>
      </c>
      <c r="O3" s="108">
        <v>43708</v>
      </c>
      <c r="P3" s="108">
        <v>43709</v>
      </c>
      <c r="Q3" s="107">
        <v>43715</v>
      </c>
      <c r="R3" s="109">
        <v>43715</v>
      </c>
      <c r="S3" s="72"/>
      <c r="T3" s="110"/>
      <c r="U3" s="111"/>
      <c r="V3" s="112"/>
      <c r="W3" s="38"/>
      <c r="X3" s="11"/>
      <c r="Y3" s="11"/>
      <c r="Z3" s="11"/>
      <c r="AA3" s="11"/>
      <c r="AB3" s="11"/>
      <c r="AC3" s="11"/>
      <c r="AD3" s="11"/>
      <c r="AE3" s="72"/>
      <c r="AF3" s="72"/>
      <c r="AG3" s="73"/>
      <c r="AH3" s="73"/>
      <c r="AI3" s="73"/>
      <c r="AJ3" s="73"/>
      <c r="AK3" s="73"/>
      <c r="AL3" s="73"/>
      <c r="AM3" s="73"/>
      <c r="AN3" s="73"/>
      <c r="AO3" s="52"/>
      <c r="AP3" s="74"/>
      <c r="AQ3" s="74"/>
      <c r="AR3" s="74"/>
      <c r="AS3" s="74"/>
      <c r="AT3" s="74"/>
      <c r="AU3" s="74"/>
      <c r="AV3" s="74"/>
      <c r="AW3" s="74"/>
      <c r="AX3" s="48"/>
      <c r="AY3" s="75"/>
      <c r="AZ3" s="75"/>
      <c r="BA3" s="75"/>
      <c r="BB3" s="75"/>
      <c r="BC3" s="75"/>
      <c r="BD3" s="75"/>
      <c r="BE3" s="75"/>
      <c r="BF3" s="75"/>
      <c r="BG3" s="56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</row>
    <row r="4" spans="1:81" ht="12.75">
      <c r="A4" s="19">
        <v>1</v>
      </c>
      <c r="B4" s="102" t="s">
        <v>12</v>
      </c>
      <c r="C4" s="78" t="s">
        <v>91</v>
      </c>
      <c r="D4" s="79"/>
      <c r="E4" s="80"/>
      <c r="F4" s="79"/>
      <c r="G4" s="23">
        <v>322</v>
      </c>
      <c r="H4" s="23">
        <v>322</v>
      </c>
      <c r="I4" s="20">
        <v>322</v>
      </c>
      <c r="J4" s="20">
        <v>350</v>
      </c>
      <c r="K4" s="20">
        <v>200</v>
      </c>
      <c r="L4" s="20">
        <v>350</v>
      </c>
      <c r="M4" s="20">
        <v>200</v>
      </c>
      <c r="N4" s="20">
        <v>350</v>
      </c>
      <c r="O4" s="20">
        <v>350</v>
      </c>
      <c r="P4" s="20">
        <v>200</v>
      </c>
      <c r="Q4" s="20">
        <v>322</v>
      </c>
      <c r="R4" s="22">
        <v>200</v>
      </c>
      <c r="T4" s="95">
        <f>AO4</f>
        <v>994</v>
      </c>
      <c r="U4" s="96">
        <f>AX4</f>
        <v>1050</v>
      </c>
      <c r="V4" s="96">
        <f>BG4</f>
        <v>600</v>
      </c>
      <c r="W4" s="113">
        <f>SUM(T4:V4)</f>
        <v>2644</v>
      </c>
      <c r="AG4" s="53">
        <f aca="true" t="shared" si="0" ref="AG4:AI6">G4</f>
        <v>322</v>
      </c>
      <c r="AH4" s="53">
        <f t="shared" si="0"/>
        <v>322</v>
      </c>
      <c r="AI4" s="53">
        <f t="shared" si="0"/>
        <v>322</v>
      </c>
      <c r="AJ4" s="53">
        <f>N4</f>
        <v>350</v>
      </c>
      <c r="AK4" s="54">
        <f>LARGE(AG4:AJ4,1)</f>
        <v>350</v>
      </c>
      <c r="AL4" s="54">
        <f>LARGE(AG4:AJ4,2)</f>
        <v>322</v>
      </c>
      <c r="AM4" s="54">
        <f>LARGE(AG4:AJ4,3)</f>
        <v>322</v>
      </c>
      <c r="AN4" s="54"/>
      <c r="AO4" s="65">
        <f>SUM(AK4:AN4)</f>
        <v>994</v>
      </c>
      <c r="AP4" s="49">
        <f>J4</f>
        <v>350</v>
      </c>
      <c r="AQ4" s="49">
        <f>L4</f>
        <v>350</v>
      </c>
      <c r="AR4" s="49">
        <f>O4</f>
        <v>350</v>
      </c>
      <c r="AS4" s="49">
        <f>Q4</f>
        <v>322</v>
      </c>
      <c r="AT4" s="50">
        <f>LARGE(AP4:AS4,1)</f>
        <v>350</v>
      </c>
      <c r="AU4" s="50">
        <f>LARGE(AP4:AS4,2)</f>
        <v>350</v>
      </c>
      <c r="AV4" s="50">
        <f>LARGE(AP4:AS4,3)</f>
        <v>350</v>
      </c>
      <c r="AW4" s="50"/>
      <c r="AX4" s="66">
        <f>SUM(AT4:AW4)</f>
        <v>1050</v>
      </c>
      <c r="AY4" s="57">
        <f>K4</f>
        <v>200</v>
      </c>
      <c r="AZ4" s="57">
        <f>M4</f>
        <v>200</v>
      </c>
      <c r="BA4" s="57">
        <f>P4</f>
        <v>200</v>
      </c>
      <c r="BB4" s="57">
        <f>R4</f>
        <v>200</v>
      </c>
      <c r="BC4" s="58">
        <f>LARGE(AY4:BB4,1)</f>
        <v>200</v>
      </c>
      <c r="BD4" s="58">
        <f>LARGE(AY4:BB4,2)</f>
        <v>200</v>
      </c>
      <c r="BE4" s="58">
        <f>LARGE(AY4:BB4,3)</f>
        <v>200</v>
      </c>
      <c r="BF4" s="58"/>
      <c r="BG4" s="67">
        <f>SUM(BC4:BF4)</f>
        <v>600</v>
      </c>
      <c r="CC4" s="31">
        <f>W4</f>
        <v>2644</v>
      </c>
    </row>
    <row r="5" spans="1:81" ht="12.75">
      <c r="A5" s="15">
        <v>2</v>
      </c>
      <c r="B5" s="17" t="s">
        <v>12</v>
      </c>
      <c r="C5" s="61" t="s">
        <v>90</v>
      </c>
      <c r="D5" s="59"/>
      <c r="E5" s="60"/>
      <c r="F5" s="59"/>
      <c r="G5" s="10">
        <v>350</v>
      </c>
      <c r="H5" s="10">
        <v>350</v>
      </c>
      <c r="I5" s="10">
        <v>350</v>
      </c>
      <c r="J5" s="6">
        <v>322</v>
      </c>
      <c r="K5" s="6">
        <v>184</v>
      </c>
      <c r="L5" s="6">
        <v>322</v>
      </c>
      <c r="M5" s="6">
        <v>184</v>
      </c>
      <c r="N5" s="6">
        <v>322</v>
      </c>
      <c r="O5" s="6">
        <v>322</v>
      </c>
      <c r="P5" s="6">
        <v>184</v>
      </c>
      <c r="Q5" s="6">
        <v>350</v>
      </c>
      <c r="R5" s="12">
        <v>184</v>
      </c>
      <c r="T5" s="32">
        <f>AO5</f>
        <v>1050</v>
      </c>
      <c r="U5" s="33">
        <f>AX5</f>
        <v>994</v>
      </c>
      <c r="V5" s="33">
        <f>BG5</f>
        <v>552</v>
      </c>
      <c r="W5" s="114">
        <f>SUM(T5:V5)</f>
        <v>2596</v>
      </c>
      <c r="AG5" s="53">
        <f t="shared" si="0"/>
        <v>350</v>
      </c>
      <c r="AH5" s="53">
        <f t="shared" si="0"/>
        <v>350</v>
      </c>
      <c r="AI5" s="53">
        <f t="shared" si="0"/>
        <v>350</v>
      </c>
      <c r="AJ5" s="53">
        <f>N5</f>
        <v>322</v>
      </c>
      <c r="AK5" s="54">
        <f>LARGE(AG5:AJ5,1)</f>
        <v>350</v>
      </c>
      <c r="AL5" s="54">
        <f>LARGE(AG5:AJ5,2)</f>
        <v>350</v>
      </c>
      <c r="AM5" s="54">
        <f>LARGE(AG5:AJ5,3)</f>
        <v>350</v>
      </c>
      <c r="AN5" s="54"/>
      <c r="AO5" s="65">
        <f>SUM(AK5:AN5)</f>
        <v>1050</v>
      </c>
      <c r="AP5" s="49">
        <f>J5</f>
        <v>322</v>
      </c>
      <c r="AQ5" s="49">
        <f>L5</f>
        <v>322</v>
      </c>
      <c r="AR5" s="49">
        <f>O5</f>
        <v>322</v>
      </c>
      <c r="AS5" s="49">
        <f>Q5</f>
        <v>350</v>
      </c>
      <c r="AT5" s="50">
        <f>LARGE(AP5:AS5,1)</f>
        <v>350</v>
      </c>
      <c r="AU5" s="50">
        <f>LARGE(AP5:AS5,2)</f>
        <v>322</v>
      </c>
      <c r="AV5" s="50">
        <f>LARGE(AP5:AS5,3)</f>
        <v>322</v>
      </c>
      <c r="AW5" s="50"/>
      <c r="AX5" s="66">
        <f>SUM(AT5:AW5)</f>
        <v>994</v>
      </c>
      <c r="AY5" s="57">
        <f>K5</f>
        <v>184</v>
      </c>
      <c r="AZ5" s="57">
        <f>M5</f>
        <v>184</v>
      </c>
      <c r="BA5" s="57">
        <f>P5</f>
        <v>184</v>
      </c>
      <c r="BB5" s="57">
        <f>R5</f>
        <v>184</v>
      </c>
      <c r="BC5" s="58">
        <f>LARGE(AY5:BB5,1)</f>
        <v>184</v>
      </c>
      <c r="BD5" s="58">
        <f>LARGE(AY5:BB5,2)</f>
        <v>184</v>
      </c>
      <c r="BE5" s="58">
        <f>LARGE(AY5:BB5,3)</f>
        <v>184</v>
      </c>
      <c r="BF5" s="58"/>
      <c r="BG5" s="67">
        <f>SUM(BC5:BF5)</f>
        <v>552</v>
      </c>
      <c r="CC5" s="31">
        <f>W5</f>
        <v>2596</v>
      </c>
    </row>
    <row r="6" spans="1:81" ht="13.5" thickBot="1">
      <c r="A6" s="21">
        <v>3</v>
      </c>
      <c r="B6" s="99" t="s">
        <v>12</v>
      </c>
      <c r="C6" s="81" t="s">
        <v>98</v>
      </c>
      <c r="D6" s="82"/>
      <c r="E6" s="83"/>
      <c r="F6" s="82"/>
      <c r="G6" s="84"/>
      <c r="H6" s="84"/>
      <c r="I6" s="85">
        <v>301</v>
      </c>
      <c r="J6" s="85"/>
      <c r="K6" s="85"/>
      <c r="L6" s="85"/>
      <c r="M6" s="85"/>
      <c r="N6" s="85"/>
      <c r="O6" s="85"/>
      <c r="P6" s="85"/>
      <c r="Q6" s="85"/>
      <c r="R6" s="87"/>
      <c r="T6" s="88">
        <f>AO6</f>
        <v>301</v>
      </c>
      <c r="U6" s="89">
        <f>AX6</f>
        <v>0</v>
      </c>
      <c r="V6" s="89">
        <f>BG6</f>
        <v>0</v>
      </c>
      <c r="W6" s="115">
        <f>SUM(T6:V6)</f>
        <v>301</v>
      </c>
      <c r="AG6" s="53">
        <f t="shared" si="0"/>
        <v>0</v>
      </c>
      <c r="AH6" s="53">
        <f t="shared" si="0"/>
        <v>0</v>
      </c>
      <c r="AI6" s="53">
        <f t="shared" si="0"/>
        <v>301</v>
      </c>
      <c r="AJ6" s="53">
        <f>N6</f>
        <v>0</v>
      </c>
      <c r="AK6" s="54">
        <f>LARGE(AG6:AJ6,1)</f>
        <v>301</v>
      </c>
      <c r="AL6" s="54">
        <f>LARGE(AG6:AJ6,2)</f>
        <v>0</v>
      </c>
      <c r="AM6" s="54">
        <f>LARGE(AG6:AJ6,3)</f>
        <v>0</v>
      </c>
      <c r="AN6" s="54"/>
      <c r="AO6" s="65">
        <f>SUM(AK6:AN6)</f>
        <v>301</v>
      </c>
      <c r="AP6" s="49">
        <f>J6</f>
        <v>0</v>
      </c>
      <c r="AQ6" s="49">
        <f>L6</f>
        <v>0</v>
      </c>
      <c r="AR6" s="49">
        <f>O6</f>
        <v>0</v>
      </c>
      <c r="AS6" s="49">
        <f>Q6</f>
        <v>0</v>
      </c>
      <c r="AT6" s="50">
        <f>LARGE(AP6:AS6,1)</f>
        <v>0</v>
      </c>
      <c r="AU6" s="50">
        <f>LARGE(AP6:AS6,2)</f>
        <v>0</v>
      </c>
      <c r="AV6" s="50">
        <f>LARGE(AP6:AS6,3)</f>
        <v>0</v>
      </c>
      <c r="AW6" s="50"/>
      <c r="AX6" s="66">
        <f>SUM(AT6:AW6)</f>
        <v>0</v>
      </c>
      <c r="AY6" s="57">
        <f>K6</f>
        <v>0</v>
      </c>
      <c r="AZ6" s="57">
        <f>M6</f>
        <v>0</v>
      </c>
      <c r="BA6" s="57">
        <f>P6</f>
        <v>0</v>
      </c>
      <c r="BB6" s="57">
        <f>R6</f>
        <v>0</v>
      </c>
      <c r="BC6" s="58">
        <f>LARGE(AY6:BB6,1)</f>
        <v>0</v>
      </c>
      <c r="BD6" s="58">
        <f>LARGE(AY6:BB6,2)</f>
        <v>0</v>
      </c>
      <c r="BE6" s="58">
        <f>LARGE(AY6:BB6,3)</f>
        <v>0</v>
      </c>
      <c r="BF6" s="58"/>
      <c r="BG6" s="67">
        <f>SUM(BC6:BF6)</f>
        <v>0</v>
      </c>
      <c r="CC6" s="31">
        <f>W6</f>
        <v>301</v>
      </c>
    </row>
  </sheetData>
  <sheetProtection/>
  <mergeCells count="8">
    <mergeCell ref="AP1:AX1"/>
    <mergeCell ref="AY1:BG1"/>
    <mergeCell ref="B1:B3"/>
    <mergeCell ref="C1:C3"/>
    <mergeCell ref="D1:D3"/>
    <mergeCell ref="E1:E3"/>
    <mergeCell ref="F1:F3"/>
    <mergeCell ref="AG1:AO1"/>
  </mergeCells>
  <printOptions horizontalCentered="1"/>
  <pageMargins left="0.2362204724409449" right="0.2362204724409449" top="0.7480314960629921" bottom="0.7480314960629921" header="0.31496062992125984" footer="0.31496062992125984"/>
  <pageSetup fitToHeight="2" fitToWidth="2" horizontalDpi="600" verticalDpi="600" orientation="landscape" paperSize="8" scale="47" r:id="rId2"/>
  <headerFooter>
    <oddHeader>&amp;C&amp;"-,Tučné"&amp;28ČESKÝ POHÁR 2015 - R4 MUŽI</oddHeader>
  </headerFooter>
  <colBreaks count="1" manualBreakCount="1">
    <brk id="30" max="65535" man="1"/>
  </col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ČEZ,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Neznámý uživatel</dc:creator>
  <cp:keywords/>
  <dc:description/>
  <cp:lastModifiedBy>Peška Libor</cp:lastModifiedBy>
  <cp:lastPrinted>2015-06-08T17:34:51Z</cp:lastPrinted>
  <dcterms:created xsi:type="dcterms:W3CDTF">1999-05-11T19:05:06Z</dcterms:created>
  <dcterms:modified xsi:type="dcterms:W3CDTF">2019-09-24T06:26:28Z</dcterms:modified>
  <cp:category/>
  <cp:version/>
  <cp:contentType/>
  <cp:contentStatus/>
</cp:coreProperties>
</file>