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41" windowWidth="7860" windowHeight="8685" activeTab="3"/>
  </bookViews>
  <sheets>
    <sheet name="C1W" sheetId="1" r:id="rId1"/>
    <sheet name="K1MW" sheetId="2" r:id="rId2"/>
    <sheet name="K1ZW" sheetId="3" r:id="rId3"/>
    <sheet name="C2W" sheetId="4" r:id="rId4"/>
  </sheets>
  <definedNames>
    <definedName name="DATABASE" localSheetId="0">'C1W'!$A$2:$O$15</definedName>
    <definedName name="DATABASE" localSheetId="3">'C2W'!$A$2:$P$22</definedName>
    <definedName name="DATABASE" localSheetId="2">'K1ZW'!$A$2:$O$19</definedName>
    <definedName name="DATABASE">'K1MW'!$A$2:$T$31</definedName>
    <definedName name="_xlnm.Print_Area" localSheetId="0">'C1W'!$A$1:$T$15</definedName>
    <definedName name="_xlnm.Print_Area" localSheetId="3">'C2W'!$A$1:$U$22</definedName>
  </definedNames>
  <calcPr fullCalcOnLoad="1"/>
</workbook>
</file>

<file path=xl/sharedStrings.xml><?xml version="1.0" encoding="utf-8"?>
<sst xmlns="http://schemas.openxmlformats.org/spreadsheetml/2006/main" count="248" uniqueCount="133">
  <si>
    <t>POR</t>
  </si>
  <si>
    <t>RGC</t>
  </si>
  <si>
    <t>JMENO</t>
  </si>
  <si>
    <t>RO</t>
  </si>
  <si>
    <t>VT</t>
  </si>
  <si>
    <t>ODD</t>
  </si>
  <si>
    <t>CELKEM</t>
  </si>
  <si>
    <t>USK Pha</t>
  </si>
  <si>
    <t>Trutnov</t>
  </si>
  <si>
    <t>Olomouc</t>
  </si>
  <si>
    <t>Přerov</t>
  </si>
  <si>
    <t>Soběslav</t>
  </si>
  <si>
    <t>min1</t>
  </si>
  <si>
    <t>min2</t>
  </si>
  <si>
    <t>Boh.Pha</t>
  </si>
  <si>
    <t>Kroměříž</t>
  </si>
  <si>
    <t>Litovel</t>
  </si>
  <si>
    <t>KK Brno</t>
  </si>
  <si>
    <t>Hrabalová Ivana</t>
  </si>
  <si>
    <t>So Písek</t>
  </si>
  <si>
    <t>Vys.Mýto</t>
  </si>
  <si>
    <t>Klášter.</t>
  </si>
  <si>
    <t>pořadí</t>
  </si>
  <si>
    <t>jméno</t>
  </si>
  <si>
    <t>ročník</t>
  </si>
  <si>
    <t>oddíl</t>
  </si>
  <si>
    <t>dlouhý sjezd</t>
  </si>
  <si>
    <t>sprint</t>
  </si>
  <si>
    <t>Valíková Radka</t>
  </si>
  <si>
    <t>Obal Pce</t>
  </si>
  <si>
    <t>Macík Martin</t>
  </si>
  <si>
    <t>Kučera Michal</t>
  </si>
  <si>
    <t>Kádrle Martin</t>
  </si>
  <si>
    <t>Kabelík Pavel</t>
  </si>
  <si>
    <t>SKVeselí</t>
  </si>
  <si>
    <t>Toporcer Jiří</t>
  </si>
  <si>
    <t>VSDK</t>
  </si>
  <si>
    <t>Novák Ondřej</t>
  </si>
  <si>
    <t>Rubint Martin</t>
  </si>
  <si>
    <t>L.Plzeň</t>
  </si>
  <si>
    <t>Polesná Jitka</t>
  </si>
  <si>
    <t>Sosnarová Michaela</t>
  </si>
  <si>
    <t>Baroň - Fusek</t>
  </si>
  <si>
    <t>Pavlík Radek</t>
  </si>
  <si>
    <t>Rolenc Ondřej</t>
  </si>
  <si>
    <t>Suchánek - Jílek</t>
  </si>
  <si>
    <t>Baroň Petr</t>
  </si>
  <si>
    <t>Val.Mez.</t>
  </si>
  <si>
    <t>Fusek Radomír</t>
  </si>
  <si>
    <t>min3</t>
  </si>
  <si>
    <t>Tykal Jiří</t>
  </si>
  <si>
    <t>Todarello Valentino</t>
  </si>
  <si>
    <t>Hála Richard</t>
  </si>
  <si>
    <t>Bříza - Kubát</t>
  </si>
  <si>
    <t>Habich Bohumil</t>
  </si>
  <si>
    <t>VS Tábor</t>
  </si>
  <si>
    <t>Klatovy</t>
  </si>
  <si>
    <t>Kubát Zdeněk</t>
  </si>
  <si>
    <t>Bříza Václav</t>
  </si>
  <si>
    <t>Kristek - Macíček</t>
  </si>
  <si>
    <t>Břečka Jakub</t>
  </si>
  <si>
    <t>Drahozalová Jana</t>
  </si>
  <si>
    <t>Roudnice</t>
  </si>
  <si>
    <t>Jílek Jan</t>
  </si>
  <si>
    <t>Suchánek Daniel</t>
  </si>
  <si>
    <t>Týniště</t>
  </si>
  <si>
    <t>Kříšťan Filip</t>
  </si>
  <si>
    <t>Paďour Jiří</t>
  </si>
  <si>
    <t>SK VS ČB</t>
  </si>
  <si>
    <t>Sosnar Jakub</t>
  </si>
  <si>
    <t>Macíček Lukáš</t>
  </si>
  <si>
    <t>Kristek Aleš</t>
  </si>
  <si>
    <t>Zástěrová Pavl.</t>
  </si>
  <si>
    <t>Krausová Tereza</t>
  </si>
  <si>
    <t>Svobodová Jana</t>
  </si>
  <si>
    <t>Č.Lípa</t>
  </si>
  <si>
    <t>10.ČP Vrbné</t>
  </si>
  <si>
    <t>12.ČP Lipno</t>
  </si>
  <si>
    <t>8.ČP Šp.Mlýn</t>
  </si>
  <si>
    <t>Stefan Petr</t>
  </si>
  <si>
    <t>Smolka Ondřej</t>
  </si>
  <si>
    <t>Bendová Marie</t>
  </si>
  <si>
    <t>Večerková Nina</t>
  </si>
  <si>
    <t>Jordánová Pavlína</t>
  </si>
  <si>
    <t>Ligurský Ivo</t>
  </si>
  <si>
    <t>Novák Martin</t>
  </si>
  <si>
    <t>Vlčnovský Vilém</t>
  </si>
  <si>
    <t>Zimová Marie</t>
  </si>
  <si>
    <t>Šťastný Filip</t>
  </si>
  <si>
    <t>Horňák Antonín</t>
  </si>
  <si>
    <t>Kudějová Kateřina</t>
  </si>
  <si>
    <t>Č.Pila</t>
  </si>
  <si>
    <t>MČRd KV</t>
  </si>
  <si>
    <t>Lipno</t>
  </si>
  <si>
    <t>MČR Troja</t>
  </si>
  <si>
    <t>Vír záv.č.52</t>
  </si>
  <si>
    <t>Šum.záv.č.11</t>
  </si>
  <si>
    <t>Šum.sj.č.11</t>
  </si>
  <si>
    <t>Přidal Patrik</t>
  </si>
  <si>
    <t>Zátopek Vladimír</t>
  </si>
  <si>
    <t>Zapletal Štěpán</t>
  </si>
  <si>
    <t>Kristek Václav</t>
  </si>
  <si>
    <t>Novosad Lukáš</t>
  </si>
  <si>
    <t>Vondráček Vít</t>
  </si>
  <si>
    <t>Obal.Pce</t>
  </si>
  <si>
    <t>Šrámek Jonatan</t>
  </si>
  <si>
    <t>Muzikant Ondřej</t>
  </si>
  <si>
    <t>Střecha Petr</t>
  </si>
  <si>
    <t>Košík Michal</t>
  </si>
  <si>
    <t>Vyhnálek Jan</t>
  </si>
  <si>
    <t>Paďourová Klára</t>
  </si>
  <si>
    <t>Bučkevičová Věra</t>
  </si>
  <si>
    <t>Janoušková Nikola</t>
  </si>
  <si>
    <t xml:space="preserve"> </t>
  </si>
  <si>
    <t>Žniva - Zátopek</t>
  </si>
  <si>
    <t>Franek Jakub</t>
  </si>
  <si>
    <t>Pešák Tomáš</t>
  </si>
  <si>
    <t>Vlčnovský - Novák</t>
  </si>
  <si>
    <t>Drábková Martina</t>
  </si>
  <si>
    <t>Slanina Vladimír</t>
  </si>
  <si>
    <t>L.Žatec</t>
  </si>
  <si>
    <t>Satke Adam</t>
  </si>
  <si>
    <t>Stefan Tomáš</t>
  </si>
  <si>
    <t>Jelínek Šimon</t>
  </si>
  <si>
    <t>Cinko Radek</t>
  </si>
  <si>
    <t>Pardub.</t>
  </si>
  <si>
    <t>Rolenc - Kučera</t>
  </si>
  <si>
    <t>Sosnar - Pavlík</t>
  </si>
  <si>
    <t>Franek - Kristek</t>
  </si>
  <si>
    <t>Skácelík Radek</t>
  </si>
  <si>
    <t>Skácelík - Pešák</t>
  </si>
  <si>
    <t>Hric Filip</t>
  </si>
  <si>
    <t>Žniva Marek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</si>
</sst>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 vertical="center" indent="1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right" vertical="center" textRotation="90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Alignment="1">
      <alignment horizontal="center" vertical="top"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 textRotation="90"/>
    </xf>
    <xf numFmtId="1" fontId="0" fillId="0" borderId="0" xfId="0" applyNumberFormat="1" applyBorder="1" applyAlignment="1">
      <alignment horizontal="center" vertical="center" textRotation="90"/>
    </xf>
    <xf numFmtId="1" fontId="0" fillId="0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 horizontal="center" textRotation="90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top"/>
    </xf>
    <xf numFmtId="1" fontId="0" fillId="0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top"/>
    </xf>
    <xf numFmtId="1" fontId="4" fillId="0" borderId="0" xfId="0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T15"/>
  <sheetViews>
    <sheetView workbookViewId="0" topLeftCell="A15">
      <selection activeCell="M35" sqref="M35"/>
    </sheetView>
  </sheetViews>
  <sheetFormatPr defaultColWidth="9.00390625" defaultRowHeight="12.75"/>
  <cols>
    <col min="1" max="1" width="3.75390625" style="1" customWidth="1"/>
    <col min="2" max="2" width="6.75390625" style="14" customWidth="1"/>
    <col min="3" max="3" width="16.25390625" style="2" customWidth="1"/>
    <col min="4" max="4" width="3.75390625" style="4" customWidth="1"/>
    <col min="5" max="5" width="3.75390625" style="4" hidden="1" customWidth="1"/>
    <col min="6" max="6" width="11.25390625" style="2" customWidth="1"/>
    <col min="7" max="7" width="4.125" style="1" customWidth="1"/>
    <col min="8" max="16" width="4.00390625" style="1" customWidth="1"/>
    <col min="17" max="18" width="4.75390625" style="1" hidden="1" customWidth="1"/>
    <col min="19" max="19" width="4.75390625" style="0" hidden="1" customWidth="1"/>
    <col min="20" max="20" width="5.75390625" style="0" customWidth="1"/>
  </cols>
  <sheetData>
    <row r="1" spans="7:20" ht="12.75">
      <c r="G1" s="39" t="s">
        <v>26</v>
      </c>
      <c r="H1" s="40"/>
      <c r="I1" s="40"/>
      <c r="J1" s="40"/>
      <c r="K1" s="40"/>
      <c r="L1" s="39" t="s">
        <v>27</v>
      </c>
      <c r="M1" s="40"/>
      <c r="N1" s="40"/>
      <c r="O1" s="40"/>
      <c r="P1" s="40"/>
      <c r="S1" s="1"/>
      <c r="T1" s="30"/>
    </row>
    <row r="2" spans="1:20" ht="62.25" customHeight="1">
      <c r="A2" s="3" t="s">
        <v>0</v>
      </c>
      <c r="B2" s="13" t="s">
        <v>1</v>
      </c>
      <c r="C2" s="5" t="s">
        <v>2</v>
      </c>
      <c r="D2" s="3" t="s">
        <v>3</v>
      </c>
      <c r="E2" s="3" t="s">
        <v>4</v>
      </c>
      <c r="F2" s="5" t="s">
        <v>5</v>
      </c>
      <c r="G2" s="35" t="s">
        <v>97</v>
      </c>
      <c r="H2" s="3" t="s">
        <v>91</v>
      </c>
      <c r="I2" s="3" t="s">
        <v>78</v>
      </c>
      <c r="J2" s="3" t="s">
        <v>92</v>
      </c>
      <c r="K2" s="3" t="s">
        <v>93</v>
      </c>
      <c r="L2" s="27" t="s">
        <v>91</v>
      </c>
      <c r="M2" s="28" t="s">
        <v>95</v>
      </c>
      <c r="N2" s="28" t="s">
        <v>76</v>
      </c>
      <c r="O2" s="28" t="s">
        <v>77</v>
      </c>
      <c r="P2" s="28" t="s">
        <v>94</v>
      </c>
      <c r="Q2" s="3" t="s">
        <v>12</v>
      </c>
      <c r="R2" s="3" t="s">
        <v>13</v>
      </c>
      <c r="S2" s="3" t="s">
        <v>49</v>
      </c>
      <c r="T2" s="27" t="s">
        <v>6</v>
      </c>
    </row>
    <row r="3" spans="1:20" ht="12.75">
      <c r="A3" s="24">
        <v>1</v>
      </c>
      <c r="B3" s="15">
        <v>57071</v>
      </c>
      <c r="C3" s="7" t="s">
        <v>44</v>
      </c>
      <c r="D3" s="8">
        <v>91</v>
      </c>
      <c r="E3" s="8"/>
      <c r="F3" s="7" t="s">
        <v>29</v>
      </c>
      <c r="G3" s="29">
        <v>75</v>
      </c>
      <c r="H3" s="17">
        <v>75</v>
      </c>
      <c r="I3" s="17">
        <v>75</v>
      </c>
      <c r="J3" s="17">
        <v>75</v>
      </c>
      <c r="K3" s="17">
        <v>75</v>
      </c>
      <c r="L3" s="29">
        <v>75</v>
      </c>
      <c r="M3" s="17">
        <v>75</v>
      </c>
      <c r="N3" s="17">
        <v>75</v>
      </c>
      <c r="O3" s="17">
        <v>75</v>
      </c>
      <c r="P3" s="17">
        <v>75</v>
      </c>
      <c r="Q3" s="6">
        <f aca="true" t="shared" si="0" ref="Q3:Q15">SMALL(G3:P3,1)</f>
        <v>75</v>
      </c>
      <c r="R3" s="6">
        <f aca="true" t="shared" si="1" ref="R3:R15">SMALL(G3:P3,2)</f>
        <v>75</v>
      </c>
      <c r="S3" s="6">
        <f aca="true" t="shared" si="2" ref="S3:S15">SMALL(G3:P3,3)</f>
        <v>75</v>
      </c>
      <c r="T3" s="31">
        <f aca="true" t="shared" si="3" ref="T3:T15">SUM(G3:P3)-Q3-R3-S3</f>
        <v>525</v>
      </c>
    </row>
    <row r="4" spans="1:20" ht="12.75">
      <c r="A4" s="24">
        <v>2</v>
      </c>
      <c r="B4" s="6">
        <v>116057</v>
      </c>
      <c r="C4" s="7" t="s">
        <v>31</v>
      </c>
      <c r="D4" s="8">
        <v>90</v>
      </c>
      <c r="F4" s="2" t="s">
        <v>16</v>
      </c>
      <c r="G4" s="29">
        <v>68</v>
      </c>
      <c r="H4" s="17">
        <v>68</v>
      </c>
      <c r="I4" s="17">
        <v>0</v>
      </c>
      <c r="J4" s="17">
        <v>68</v>
      </c>
      <c r="K4" s="17">
        <v>68</v>
      </c>
      <c r="L4" s="29">
        <v>68</v>
      </c>
      <c r="M4" s="17">
        <v>68</v>
      </c>
      <c r="N4" s="17">
        <v>0</v>
      </c>
      <c r="O4" s="17">
        <v>57</v>
      </c>
      <c r="P4" s="17">
        <v>68</v>
      </c>
      <c r="Q4" s="6">
        <f t="shared" si="0"/>
        <v>0</v>
      </c>
      <c r="R4" s="6">
        <f t="shared" si="1"/>
        <v>0</v>
      </c>
      <c r="S4" s="6">
        <f t="shared" si="2"/>
        <v>57</v>
      </c>
      <c r="T4" s="31">
        <f t="shared" si="3"/>
        <v>476</v>
      </c>
    </row>
    <row r="5" spans="1:20" ht="12.75">
      <c r="A5" s="24">
        <f>1+A4</f>
        <v>3</v>
      </c>
      <c r="B5" s="15">
        <v>112030</v>
      </c>
      <c r="C5" s="2" t="s">
        <v>38</v>
      </c>
      <c r="D5" s="4">
        <v>90</v>
      </c>
      <c r="F5" s="2" t="s">
        <v>15</v>
      </c>
      <c r="G5" s="29">
        <v>62</v>
      </c>
      <c r="H5" s="17">
        <v>62</v>
      </c>
      <c r="I5" s="17">
        <v>68</v>
      </c>
      <c r="J5" s="17">
        <v>62</v>
      </c>
      <c r="K5" s="17">
        <v>62</v>
      </c>
      <c r="L5" s="29">
        <v>62</v>
      </c>
      <c r="M5" s="17">
        <v>62</v>
      </c>
      <c r="N5" s="17">
        <v>62</v>
      </c>
      <c r="O5" s="17">
        <v>68</v>
      </c>
      <c r="P5" s="17">
        <v>62</v>
      </c>
      <c r="Q5" s="6">
        <f t="shared" si="0"/>
        <v>62</v>
      </c>
      <c r="R5" s="6">
        <f t="shared" si="1"/>
        <v>62</v>
      </c>
      <c r="S5" s="6">
        <f t="shared" si="2"/>
        <v>62</v>
      </c>
      <c r="T5" s="31">
        <f t="shared" si="3"/>
        <v>446</v>
      </c>
    </row>
    <row r="6" spans="1:20" ht="12.75">
      <c r="A6" s="24">
        <v>4</v>
      </c>
      <c r="B6" s="6">
        <v>108026</v>
      </c>
      <c r="C6" s="7" t="s">
        <v>30</v>
      </c>
      <c r="D6" s="8">
        <v>90</v>
      </c>
      <c r="F6" s="20" t="s">
        <v>36</v>
      </c>
      <c r="G6" s="29">
        <v>57</v>
      </c>
      <c r="H6" s="17">
        <v>57</v>
      </c>
      <c r="I6" s="17">
        <v>57</v>
      </c>
      <c r="J6" s="17">
        <v>57</v>
      </c>
      <c r="K6" s="17">
        <v>0</v>
      </c>
      <c r="L6" s="29">
        <v>53</v>
      </c>
      <c r="M6" s="17">
        <v>57</v>
      </c>
      <c r="N6" s="17">
        <v>68</v>
      </c>
      <c r="O6" s="17">
        <v>0</v>
      </c>
      <c r="P6" s="17">
        <v>49</v>
      </c>
      <c r="Q6" s="6">
        <f t="shared" si="0"/>
        <v>0</v>
      </c>
      <c r="R6" s="6">
        <f t="shared" si="1"/>
        <v>0</v>
      </c>
      <c r="S6" s="6">
        <f t="shared" si="2"/>
        <v>49</v>
      </c>
      <c r="T6" s="31">
        <f t="shared" si="3"/>
        <v>406</v>
      </c>
    </row>
    <row r="7" spans="1:20" ht="12.75">
      <c r="A7" s="24">
        <f>1+A6</f>
        <v>5</v>
      </c>
      <c r="B7" s="15">
        <v>108033</v>
      </c>
      <c r="C7" s="20" t="s">
        <v>43</v>
      </c>
      <c r="D7" s="21">
        <v>92</v>
      </c>
      <c r="E7" s="22"/>
      <c r="F7" s="20" t="s">
        <v>36</v>
      </c>
      <c r="G7" s="29">
        <v>53</v>
      </c>
      <c r="H7" s="17">
        <v>53</v>
      </c>
      <c r="I7" s="17">
        <v>53</v>
      </c>
      <c r="J7" s="17">
        <v>53</v>
      </c>
      <c r="K7" s="17">
        <v>57</v>
      </c>
      <c r="L7" s="29">
        <v>57</v>
      </c>
      <c r="M7" s="17">
        <v>49</v>
      </c>
      <c r="N7" s="17">
        <v>49</v>
      </c>
      <c r="O7" s="17">
        <v>62</v>
      </c>
      <c r="P7" s="17">
        <v>57</v>
      </c>
      <c r="Q7" s="6">
        <f t="shared" si="0"/>
        <v>49</v>
      </c>
      <c r="R7" s="6">
        <f t="shared" si="1"/>
        <v>49</v>
      </c>
      <c r="S7" s="6">
        <f t="shared" si="2"/>
        <v>53</v>
      </c>
      <c r="T7" s="31">
        <f t="shared" si="3"/>
        <v>392</v>
      </c>
    </row>
    <row r="8" spans="1:20" ht="12.75">
      <c r="A8" s="24">
        <f>1+A7</f>
        <v>6</v>
      </c>
      <c r="B8" s="14">
        <v>57020</v>
      </c>
      <c r="C8" s="2" t="s">
        <v>88</v>
      </c>
      <c r="D8" s="4">
        <v>94</v>
      </c>
      <c r="F8" s="2" t="s">
        <v>29</v>
      </c>
      <c r="G8" s="29">
        <v>49</v>
      </c>
      <c r="H8" s="17">
        <v>46</v>
      </c>
      <c r="I8" s="17">
        <v>0</v>
      </c>
      <c r="J8" s="17">
        <v>37</v>
      </c>
      <c r="K8" s="17">
        <v>0</v>
      </c>
      <c r="L8" s="29">
        <v>46</v>
      </c>
      <c r="M8" s="17">
        <v>43</v>
      </c>
      <c r="N8" s="17">
        <v>43</v>
      </c>
      <c r="O8" s="17">
        <v>0</v>
      </c>
      <c r="P8" s="17">
        <v>40</v>
      </c>
      <c r="Q8" s="6">
        <f t="shared" si="0"/>
        <v>0</v>
      </c>
      <c r="R8" s="6">
        <f t="shared" si="1"/>
        <v>0</v>
      </c>
      <c r="S8" s="6">
        <f t="shared" si="2"/>
        <v>0</v>
      </c>
      <c r="T8" s="31">
        <f t="shared" si="3"/>
        <v>304</v>
      </c>
    </row>
    <row r="9" spans="1:20" ht="12.75">
      <c r="A9" s="24">
        <v>7</v>
      </c>
      <c r="B9" s="15">
        <v>116054</v>
      </c>
      <c r="C9" s="7" t="s">
        <v>33</v>
      </c>
      <c r="D9" s="8">
        <v>91</v>
      </c>
      <c r="E9" s="8"/>
      <c r="F9" s="7" t="s">
        <v>16</v>
      </c>
      <c r="G9" s="29">
        <v>0</v>
      </c>
      <c r="H9" s="17">
        <v>49</v>
      </c>
      <c r="I9" s="17">
        <v>62</v>
      </c>
      <c r="J9" s="17">
        <v>46</v>
      </c>
      <c r="K9" s="17">
        <v>0</v>
      </c>
      <c r="L9" s="29">
        <v>49</v>
      </c>
      <c r="M9" s="17">
        <v>53</v>
      </c>
      <c r="N9" s="17">
        <v>0</v>
      </c>
      <c r="O9" s="17">
        <v>0</v>
      </c>
      <c r="P9" s="17">
        <v>0</v>
      </c>
      <c r="Q9" s="6">
        <f t="shared" si="0"/>
        <v>0</v>
      </c>
      <c r="R9" s="6">
        <f t="shared" si="1"/>
        <v>0</v>
      </c>
      <c r="S9" s="6">
        <f t="shared" si="2"/>
        <v>0</v>
      </c>
      <c r="T9" s="31">
        <f t="shared" si="3"/>
        <v>259</v>
      </c>
    </row>
    <row r="10" spans="1:20" ht="12.75">
      <c r="A10" s="24">
        <f>1+A9</f>
        <v>8</v>
      </c>
      <c r="B10" s="1">
        <v>132053</v>
      </c>
      <c r="C10" s="7" t="s">
        <v>101</v>
      </c>
      <c r="D10" s="8">
        <v>96</v>
      </c>
      <c r="E10" s="8"/>
      <c r="F10" s="7" t="s">
        <v>47</v>
      </c>
      <c r="G10" s="29">
        <v>35</v>
      </c>
      <c r="H10" s="17">
        <v>0</v>
      </c>
      <c r="I10" s="17">
        <v>0</v>
      </c>
      <c r="J10" s="17">
        <v>43</v>
      </c>
      <c r="K10" s="17">
        <v>0</v>
      </c>
      <c r="L10" s="29">
        <v>0</v>
      </c>
      <c r="M10" s="17">
        <v>0</v>
      </c>
      <c r="N10" s="17">
        <v>53</v>
      </c>
      <c r="O10" s="17">
        <v>0</v>
      </c>
      <c r="P10" s="17">
        <v>0</v>
      </c>
      <c r="Q10" s="6">
        <f t="shared" si="0"/>
        <v>0</v>
      </c>
      <c r="R10" s="6">
        <f t="shared" si="1"/>
        <v>0</v>
      </c>
      <c r="S10" s="6">
        <f t="shared" si="2"/>
        <v>0</v>
      </c>
      <c r="T10" s="31">
        <f t="shared" si="3"/>
        <v>131</v>
      </c>
    </row>
    <row r="11" spans="1:20" ht="12.75">
      <c r="A11" s="24">
        <v>9</v>
      </c>
      <c r="B11" s="1">
        <v>132040</v>
      </c>
      <c r="C11" s="2" t="s">
        <v>48</v>
      </c>
      <c r="D11" s="4">
        <v>90</v>
      </c>
      <c r="F11" s="2" t="s">
        <v>47</v>
      </c>
      <c r="G11" s="29">
        <v>0</v>
      </c>
      <c r="H11" s="17">
        <v>0</v>
      </c>
      <c r="I11" s="17">
        <v>0</v>
      </c>
      <c r="J11" s="17">
        <v>0</v>
      </c>
      <c r="K11" s="17">
        <v>0</v>
      </c>
      <c r="L11" s="29">
        <v>0</v>
      </c>
      <c r="M11" s="17">
        <v>0</v>
      </c>
      <c r="N11" s="17">
        <v>57</v>
      </c>
      <c r="O11" s="17">
        <v>0</v>
      </c>
      <c r="P11" s="17">
        <v>53</v>
      </c>
      <c r="Q11" s="6">
        <f t="shared" si="0"/>
        <v>0</v>
      </c>
      <c r="R11" s="6">
        <f t="shared" si="1"/>
        <v>0</v>
      </c>
      <c r="S11" s="6">
        <f t="shared" si="2"/>
        <v>0</v>
      </c>
      <c r="T11" s="31">
        <f t="shared" si="3"/>
        <v>110</v>
      </c>
    </row>
    <row r="12" spans="1:20" ht="12.75">
      <c r="A12" s="24">
        <v>10</v>
      </c>
      <c r="B12" s="15">
        <v>119042</v>
      </c>
      <c r="C12" s="7" t="s">
        <v>102</v>
      </c>
      <c r="D12" s="8">
        <v>93</v>
      </c>
      <c r="E12" s="8"/>
      <c r="F12" s="7" t="s">
        <v>9</v>
      </c>
      <c r="G12" s="29">
        <v>33</v>
      </c>
      <c r="H12" s="17">
        <v>0</v>
      </c>
      <c r="I12" s="17">
        <v>0</v>
      </c>
      <c r="J12" s="17">
        <v>33</v>
      </c>
      <c r="K12" s="17">
        <v>0</v>
      </c>
      <c r="L12" s="29">
        <v>0</v>
      </c>
      <c r="M12" s="17">
        <v>40</v>
      </c>
      <c r="N12" s="17">
        <v>0</v>
      </c>
      <c r="O12" s="17">
        <v>0</v>
      </c>
      <c r="P12" s="17">
        <v>0</v>
      </c>
      <c r="Q12" s="6">
        <f t="shared" si="0"/>
        <v>0</v>
      </c>
      <c r="R12" s="6">
        <f t="shared" si="1"/>
        <v>0</v>
      </c>
      <c r="S12" s="6">
        <f t="shared" si="2"/>
        <v>0</v>
      </c>
      <c r="T12" s="31">
        <f t="shared" si="3"/>
        <v>106</v>
      </c>
    </row>
    <row r="13" spans="1:20" ht="12.75">
      <c r="A13" s="24">
        <f>1+A12</f>
        <v>11</v>
      </c>
      <c r="B13" s="15">
        <v>52028</v>
      </c>
      <c r="C13" s="7" t="s">
        <v>119</v>
      </c>
      <c r="D13" s="8">
        <v>94</v>
      </c>
      <c r="E13" s="8"/>
      <c r="F13" s="7" t="s">
        <v>120</v>
      </c>
      <c r="G13" s="29">
        <v>0</v>
      </c>
      <c r="H13" s="17">
        <v>0</v>
      </c>
      <c r="I13" s="17">
        <v>0</v>
      </c>
      <c r="J13" s="17">
        <v>0</v>
      </c>
      <c r="K13" s="17">
        <v>0</v>
      </c>
      <c r="L13" s="29">
        <v>0</v>
      </c>
      <c r="M13" s="17">
        <v>46</v>
      </c>
      <c r="N13" s="17">
        <v>46</v>
      </c>
      <c r="O13" s="17">
        <v>0</v>
      </c>
      <c r="P13" s="17">
        <v>0</v>
      </c>
      <c r="Q13" s="6">
        <f t="shared" si="0"/>
        <v>0</v>
      </c>
      <c r="R13" s="6">
        <f t="shared" si="1"/>
        <v>0</v>
      </c>
      <c r="S13" s="6">
        <f t="shared" si="2"/>
        <v>0</v>
      </c>
      <c r="T13" s="31">
        <f t="shared" si="3"/>
        <v>92</v>
      </c>
    </row>
    <row r="14" spans="1:20" ht="12.75">
      <c r="A14" s="24">
        <v>12</v>
      </c>
      <c r="B14" s="1">
        <v>116035</v>
      </c>
      <c r="C14" s="2" t="s">
        <v>98</v>
      </c>
      <c r="D14" s="4">
        <v>93</v>
      </c>
      <c r="F14" s="2" t="s">
        <v>16</v>
      </c>
      <c r="G14" s="29">
        <v>46</v>
      </c>
      <c r="H14" s="17">
        <v>0</v>
      </c>
      <c r="I14" s="17">
        <v>0</v>
      </c>
      <c r="J14" s="17">
        <v>35</v>
      </c>
      <c r="K14" s="17">
        <v>0</v>
      </c>
      <c r="L14" s="29">
        <v>0</v>
      </c>
      <c r="M14" s="17">
        <v>0</v>
      </c>
      <c r="N14" s="17">
        <v>0</v>
      </c>
      <c r="O14" s="17">
        <v>0</v>
      </c>
      <c r="P14" s="17">
        <v>0</v>
      </c>
      <c r="Q14" s="6">
        <f t="shared" si="0"/>
        <v>0</v>
      </c>
      <c r="R14" s="6">
        <f t="shared" si="1"/>
        <v>0</v>
      </c>
      <c r="S14" s="6">
        <f t="shared" si="2"/>
        <v>0</v>
      </c>
      <c r="T14" s="31">
        <f t="shared" si="3"/>
        <v>81</v>
      </c>
    </row>
    <row r="15" spans="1:20" ht="12.75">
      <c r="A15" s="24">
        <f>1+A14</f>
        <v>13</v>
      </c>
      <c r="B15" s="15">
        <v>116064</v>
      </c>
      <c r="C15" s="7" t="s">
        <v>100</v>
      </c>
      <c r="D15" s="8">
        <v>93</v>
      </c>
      <c r="E15" s="8"/>
      <c r="F15" s="7" t="s">
        <v>16</v>
      </c>
      <c r="G15" s="29">
        <v>37</v>
      </c>
      <c r="H15" s="17">
        <v>0</v>
      </c>
      <c r="I15" s="17">
        <v>0</v>
      </c>
      <c r="J15" s="17">
        <v>31</v>
      </c>
      <c r="K15" s="17">
        <v>0</v>
      </c>
      <c r="L15" s="29">
        <v>0</v>
      </c>
      <c r="M15" s="17">
        <v>0</v>
      </c>
      <c r="N15" s="17">
        <v>0</v>
      </c>
      <c r="O15" s="17">
        <v>0</v>
      </c>
      <c r="P15" s="17">
        <v>0</v>
      </c>
      <c r="Q15" s="6">
        <f t="shared" si="0"/>
        <v>0</v>
      </c>
      <c r="R15" s="6">
        <f t="shared" si="1"/>
        <v>0</v>
      </c>
      <c r="S15" s="6">
        <f t="shared" si="2"/>
        <v>0</v>
      </c>
      <c r="T15" s="31">
        <f t="shared" si="3"/>
        <v>68</v>
      </c>
    </row>
  </sheetData>
  <mergeCells count="2">
    <mergeCell ref="L1:P1"/>
    <mergeCell ref="G1:K1"/>
  </mergeCells>
  <printOptions/>
  <pageMargins left="0.75" right="0.75" top="1" bottom="1" header="0.4921259845" footer="0.4921259845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W31"/>
  <sheetViews>
    <sheetView workbookViewId="0" topLeftCell="A1">
      <pane ySplit="2" topLeftCell="BM17" activePane="bottomLeft" state="frozen"/>
      <selection pane="topLeft" activeCell="A1" sqref="A1"/>
      <selection pane="bottomLeft" activeCell="L33" sqref="L33"/>
    </sheetView>
  </sheetViews>
  <sheetFormatPr defaultColWidth="9.00390625" defaultRowHeight="12.75"/>
  <cols>
    <col min="1" max="1" width="3.75390625" style="4" customWidth="1"/>
    <col min="2" max="2" width="6.75390625" style="1" customWidth="1"/>
    <col min="3" max="3" width="17.00390625" style="2" customWidth="1"/>
    <col min="4" max="4" width="3.75390625" style="4" customWidth="1"/>
    <col min="5" max="5" width="3.75390625" style="4" hidden="1" customWidth="1"/>
    <col min="6" max="6" width="11.25390625" style="2" customWidth="1"/>
    <col min="7" max="16" width="4.75390625" style="1" customWidth="1"/>
    <col min="17" max="19" width="4.75390625" style="1" hidden="1" customWidth="1"/>
    <col min="20" max="20" width="5.75390625" style="1" customWidth="1"/>
    <col min="21" max="21" width="1.75390625" style="1" customWidth="1"/>
    <col min="22" max="22" width="2.75390625" style="1" customWidth="1"/>
  </cols>
  <sheetData>
    <row r="1" spans="7:20" ht="12.75">
      <c r="G1" s="39" t="s">
        <v>26</v>
      </c>
      <c r="H1" s="40"/>
      <c r="I1" s="40"/>
      <c r="J1" s="40"/>
      <c r="K1" s="40"/>
      <c r="L1" s="41" t="s">
        <v>27</v>
      </c>
      <c r="M1" s="41"/>
      <c r="N1" s="41"/>
      <c r="O1" s="41"/>
      <c r="P1" s="41"/>
      <c r="T1" s="30"/>
    </row>
    <row r="2" spans="1:22" ht="66">
      <c r="A2" s="3" t="s">
        <v>22</v>
      </c>
      <c r="B2" s="25" t="s">
        <v>1</v>
      </c>
      <c r="C2" s="5" t="s">
        <v>23</v>
      </c>
      <c r="D2" s="3" t="s">
        <v>24</v>
      </c>
      <c r="E2" s="3" t="s">
        <v>4</v>
      </c>
      <c r="F2" s="25" t="s">
        <v>25</v>
      </c>
      <c r="G2" s="35" t="s">
        <v>96</v>
      </c>
      <c r="H2" s="3" t="s">
        <v>91</v>
      </c>
      <c r="I2" s="3" t="s">
        <v>78</v>
      </c>
      <c r="J2" s="3" t="s">
        <v>92</v>
      </c>
      <c r="K2" s="3" t="s">
        <v>93</v>
      </c>
      <c r="L2" s="27" t="s">
        <v>91</v>
      </c>
      <c r="M2" s="28" t="s">
        <v>95</v>
      </c>
      <c r="N2" s="28" t="s">
        <v>76</v>
      </c>
      <c r="O2" s="28" t="s">
        <v>77</v>
      </c>
      <c r="P2" s="28" t="s">
        <v>94</v>
      </c>
      <c r="Q2" s="3" t="s">
        <v>12</v>
      </c>
      <c r="R2" s="3" t="s">
        <v>13</v>
      </c>
      <c r="S2" s="3" t="s">
        <v>49</v>
      </c>
      <c r="T2" s="27" t="s">
        <v>6</v>
      </c>
      <c r="U2"/>
      <c r="V2"/>
    </row>
    <row r="3" spans="1:22" ht="12.75">
      <c r="A3" s="36">
        <v>1</v>
      </c>
      <c r="B3" s="14">
        <v>60034</v>
      </c>
      <c r="C3" s="12" t="s">
        <v>32</v>
      </c>
      <c r="D3" s="11">
        <v>90</v>
      </c>
      <c r="E3" s="10"/>
      <c r="F3" s="12" t="s">
        <v>8</v>
      </c>
      <c r="G3" s="29">
        <v>75</v>
      </c>
      <c r="H3" s="17">
        <v>75</v>
      </c>
      <c r="I3" s="17">
        <v>75</v>
      </c>
      <c r="J3" s="17">
        <v>75</v>
      </c>
      <c r="K3" s="17">
        <v>57</v>
      </c>
      <c r="L3" s="29">
        <v>75</v>
      </c>
      <c r="M3" s="17">
        <v>0</v>
      </c>
      <c r="N3" s="17">
        <v>0</v>
      </c>
      <c r="O3" s="17">
        <v>68</v>
      </c>
      <c r="P3" s="17">
        <v>57</v>
      </c>
      <c r="Q3" s="6">
        <f aca="true" t="shared" si="0" ref="Q3:Q31">SMALL((G3:P3),1)</f>
        <v>0</v>
      </c>
      <c r="R3" s="6">
        <f aca="true" t="shared" si="1" ref="R3:R31">SMALL(G3:P3,2)</f>
        <v>0</v>
      </c>
      <c r="S3" s="6">
        <f aca="true" t="shared" si="2" ref="S3:S31">SMALL((G3:P3),3)</f>
        <v>57</v>
      </c>
      <c r="T3" s="31">
        <f aca="true" t="shared" si="3" ref="T3:T31">SUM(G3:P3)-Q3-R3-S3</f>
        <v>500</v>
      </c>
      <c r="U3"/>
      <c r="V3"/>
    </row>
    <row r="4" spans="1:22" ht="12.75">
      <c r="A4" s="36">
        <v>2</v>
      </c>
      <c r="B4" s="14">
        <v>133044</v>
      </c>
      <c r="C4" s="2" t="s">
        <v>52</v>
      </c>
      <c r="D4" s="4">
        <v>92</v>
      </c>
      <c r="E4" s="4">
        <v>3</v>
      </c>
      <c r="F4" s="2" t="s">
        <v>34</v>
      </c>
      <c r="G4" s="29">
        <v>68</v>
      </c>
      <c r="H4" s="17">
        <v>68</v>
      </c>
      <c r="I4" s="17">
        <v>68</v>
      </c>
      <c r="J4" s="17">
        <v>57</v>
      </c>
      <c r="K4" s="17">
        <v>75</v>
      </c>
      <c r="L4" s="29">
        <v>68</v>
      </c>
      <c r="M4" s="17">
        <v>75</v>
      </c>
      <c r="N4" s="17">
        <v>0</v>
      </c>
      <c r="O4" s="17">
        <v>75</v>
      </c>
      <c r="P4" s="17">
        <v>62</v>
      </c>
      <c r="Q4" s="6">
        <f t="shared" si="0"/>
        <v>0</v>
      </c>
      <c r="R4" s="6">
        <f t="shared" si="1"/>
        <v>57</v>
      </c>
      <c r="S4" s="6">
        <f t="shared" si="2"/>
        <v>62</v>
      </c>
      <c r="T4" s="31">
        <f t="shared" si="3"/>
        <v>497</v>
      </c>
      <c r="U4"/>
      <c r="V4"/>
    </row>
    <row r="5" spans="1:22" ht="12.75">
      <c r="A5" s="36">
        <v>3</v>
      </c>
      <c r="B5" s="15">
        <v>112018</v>
      </c>
      <c r="C5" s="7" t="s">
        <v>37</v>
      </c>
      <c r="D5" s="8">
        <v>92</v>
      </c>
      <c r="E5" s="8"/>
      <c r="F5" s="7" t="s">
        <v>9</v>
      </c>
      <c r="G5" s="29">
        <v>62</v>
      </c>
      <c r="H5" s="17">
        <v>62</v>
      </c>
      <c r="I5" s="17">
        <v>57</v>
      </c>
      <c r="J5" s="17">
        <v>68</v>
      </c>
      <c r="K5" s="17">
        <v>62</v>
      </c>
      <c r="L5" s="29">
        <v>62</v>
      </c>
      <c r="M5" s="17">
        <v>57</v>
      </c>
      <c r="N5" s="17">
        <v>75</v>
      </c>
      <c r="O5" s="17">
        <v>57</v>
      </c>
      <c r="P5" s="17">
        <v>46</v>
      </c>
      <c r="Q5" s="6">
        <f t="shared" si="0"/>
        <v>46</v>
      </c>
      <c r="R5" s="6">
        <f t="shared" si="1"/>
        <v>57</v>
      </c>
      <c r="S5" s="6">
        <f t="shared" si="2"/>
        <v>57</v>
      </c>
      <c r="T5" s="31">
        <f t="shared" si="3"/>
        <v>448</v>
      </c>
      <c r="U5"/>
      <c r="V5"/>
    </row>
    <row r="6" spans="1:22" ht="12.75">
      <c r="A6" s="36">
        <v>4</v>
      </c>
      <c r="B6" s="15">
        <v>103010</v>
      </c>
      <c r="C6" s="7" t="s">
        <v>50</v>
      </c>
      <c r="D6" s="8">
        <v>92</v>
      </c>
      <c r="E6" s="8"/>
      <c r="F6" s="7" t="s">
        <v>21</v>
      </c>
      <c r="G6" s="29">
        <v>53</v>
      </c>
      <c r="H6" s="17">
        <v>57</v>
      </c>
      <c r="I6" s="17">
        <v>62</v>
      </c>
      <c r="J6" s="17">
        <v>62</v>
      </c>
      <c r="K6" s="17">
        <v>68</v>
      </c>
      <c r="L6" s="29">
        <v>57</v>
      </c>
      <c r="M6" s="17">
        <v>62</v>
      </c>
      <c r="N6" s="17">
        <v>57</v>
      </c>
      <c r="O6" s="17">
        <v>62</v>
      </c>
      <c r="P6" s="17">
        <v>68</v>
      </c>
      <c r="Q6" s="6">
        <f t="shared" si="0"/>
        <v>53</v>
      </c>
      <c r="R6" s="6">
        <f t="shared" si="1"/>
        <v>57</v>
      </c>
      <c r="S6" s="6">
        <f t="shared" si="2"/>
        <v>57</v>
      </c>
      <c r="T6" s="31">
        <f t="shared" si="3"/>
        <v>441</v>
      </c>
      <c r="U6"/>
      <c r="V6"/>
    </row>
    <row r="7" spans="1:22" ht="12.75">
      <c r="A7" s="36">
        <v>5</v>
      </c>
      <c r="B7" s="6">
        <v>63021</v>
      </c>
      <c r="C7" s="7" t="s">
        <v>66</v>
      </c>
      <c r="D7" s="8">
        <v>92</v>
      </c>
      <c r="E7" s="8">
        <v>3</v>
      </c>
      <c r="F7" s="7" t="s">
        <v>65</v>
      </c>
      <c r="G7" s="29">
        <v>57</v>
      </c>
      <c r="H7" s="17">
        <v>49</v>
      </c>
      <c r="I7" s="17">
        <v>49</v>
      </c>
      <c r="J7" s="17">
        <v>46</v>
      </c>
      <c r="K7" s="17">
        <v>53</v>
      </c>
      <c r="L7" s="29">
        <v>53</v>
      </c>
      <c r="M7" s="17">
        <v>68</v>
      </c>
      <c r="N7" s="17">
        <v>68</v>
      </c>
      <c r="O7" s="17">
        <v>53</v>
      </c>
      <c r="P7" s="17">
        <v>75</v>
      </c>
      <c r="Q7" s="6">
        <f t="shared" si="0"/>
        <v>46</v>
      </c>
      <c r="R7" s="6">
        <f t="shared" si="1"/>
        <v>49</v>
      </c>
      <c r="S7" s="6">
        <f t="shared" si="2"/>
        <v>49</v>
      </c>
      <c r="T7" s="31">
        <f t="shared" si="3"/>
        <v>427</v>
      </c>
      <c r="U7"/>
      <c r="V7"/>
    </row>
    <row r="8" spans="1:22" ht="12.75">
      <c r="A8" s="36">
        <v>6</v>
      </c>
      <c r="B8" s="1">
        <v>26006</v>
      </c>
      <c r="C8" s="7" t="s">
        <v>54</v>
      </c>
      <c r="D8" s="8">
        <v>91</v>
      </c>
      <c r="E8" s="8"/>
      <c r="F8" s="7" t="s">
        <v>55</v>
      </c>
      <c r="G8" s="29">
        <v>46</v>
      </c>
      <c r="H8" s="17">
        <v>53</v>
      </c>
      <c r="I8" s="17">
        <v>53</v>
      </c>
      <c r="J8" s="17">
        <v>43</v>
      </c>
      <c r="K8" s="17">
        <v>49</v>
      </c>
      <c r="L8" s="29">
        <v>49</v>
      </c>
      <c r="M8" s="17">
        <v>0</v>
      </c>
      <c r="N8" s="17">
        <v>53</v>
      </c>
      <c r="O8" s="17">
        <v>46</v>
      </c>
      <c r="P8" s="17">
        <v>43</v>
      </c>
      <c r="Q8" s="6">
        <f t="shared" si="0"/>
        <v>0</v>
      </c>
      <c r="R8" s="6">
        <f t="shared" si="1"/>
        <v>43</v>
      </c>
      <c r="S8" s="6">
        <f t="shared" si="2"/>
        <v>43</v>
      </c>
      <c r="T8" s="31">
        <f t="shared" si="3"/>
        <v>349</v>
      </c>
      <c r="U8"/>
      <c r="V8"/>
    </row>
    <row r="9" spans="1:22" ht="12.75">
      <c r="A9" s="36">
        <v>7</v>
      </c>
      <c r="B9" s="1">
        <v>26028</v>
      </c>
      <c r="C9" s="2" t="s">
        <v>79</v>
      </c>
      <c r="D9" s="4">
        <v>92</v>
      </c>
      <c r="F9" s="2" t="s">
        <v>11</v>
      </c>
      <c r="G9" s="29">
        <v>40</v>
      </c>
      <c r="H9" s="17">
        <v>46</v>
      </c>
      <c r="I9" s="17">
        <v>46</v>
      </c>
      <c r="J9" s="17">
        <v>40</v>
      </c>
      <c r="K9" s="17">
        <v>0</v>
      </c>
      <c r="L9" s="29">
        <v>43</v>
      </c>
      <c r="M9" s="17">
        <v>53</v>
      </c>
      <c r="N9" s="17">
        <v>62</v>
      </c>
      <c r="O9" s="17">
        <v>0</v>
      </c>
      <c r="P9" s="17">
        <v>40</v>
      </c>
      <c r="Q9" s="6">
        <f t="shared" si="0"/>
        <v>0</v>
      </c>
      <c r="R9" s="6">
        <f t="shared" si="1"/>
        <v>0</v>
      </c>
      <c r="S9" s="6">
        <f t="shared" si="2"/>
        <v>40</v>
      </c>
      <c r="T9" s="31">
        <f t="shared" si="3"/>
        <v>330</v>
      </c>
      <c r="U9"/>
      <c r="V9"/>
    </row>
    <row r="10" spans="1:22" ht="12.75">
      <c r="A10" s="36">
        <v>8</v>
      </c>
      <c r="B10" s="15">
        <v>48073</v>
      </c>
      <c r="C10" s="7" t="s">
        <v>51</v>
      </c>
      <c r="D10" s="8">
        <v>92</v>
      </c>
      <c r="E10" s="8"/>
      <c r="F10" s="7" t="s">
        <v>17</v>
      </c>
      <c r="G10" s="29">
        <v>25</v>
      </c>
      <c r="H10" s="17">
        <v>0</v>
      </c>
      <c r="I10" s="17">
        <v>0</v>
      </c>
      <c r="J10" s="17">
        <v>37</v>
      </c>
      <c r="K10" s="17">
        <v>46</v>
      </c>
      <c r="L10" s="29">
        <v>0</v>
      </c>
      <c r="M10" s="17">
        <v>46</v>
      </c>
      <c r="N10" s="17">
        <v>49</v>
      </c>
      <c r="O10" s="17">
        <v>49</v>
      </c>
      <c r="P10" s="17">
        <v>49</v>
      </c>
      <c r="Q10" s="6">
        <f t="shared" si="0"/>
        <v>0</v>
      </c>
      <c r="R10" s="6">
        <f t="shared" si="1"/>
        <v>0</v>
      </c>
      <c r="S10" s="6">
        <f t="shared" si="2"/>
        <v>0</v>
      </c>
      <c r="T10" s="31">
        <f t="shared" si="3"/>
        <v>301</v>
      </c>
      <c r="U10"/>
      <c r="V10"/>
    </row>
    <row r="11" spans="1:22" ht="12.75">
      <c r="A11" s="36">
        <v>9</v>
      </c>
      <c r="B11" s="1">
        <v>26028</v>
      </c>
      <c r="C11" s="7" t="s">
        <v>80</v>
      </c>
      <c r="D11" s="8">
        <v>94</v>
      </c>
      <c r="E11" s="8"/>
      <c r="F11" s="7" t="s">
        <v>14</v>
      </c>
      <c r="G11" s="29">
        <v>0</v>
      </c>
      <c r="H11" s="17">
        <v>43</v>
      </c>
      <c r="I11" s="17">
        <v>0</v>
      </c>
      <c r="J11" s="17">
        <v>0</v>
      </c>
      <c r="K11" s="17">
        <v>43</v>
      </c>
      <c r="L11" s="29">
        <v>40</v>
      </c>
      <c r="M11" s="17">
        <v>40</v>
      </c>
      <c r="N11" s="17">
        <v>43</v>
      </c>
      <c r="O11" s="17">
        <v>43</v>
      </c>
      <c r="P11" s="17">
        <v>31</v>
      </c>
      <c r="Q11" s="6">
        <f t="shared" si="0"/>
        <v>0</v>
      </c>
      <c r="R11" s="6">
        <f t="shared" si="1"/>
        <v>0</v>
      </c>
      <c r="S11" s="6">
        <f t="shared" si="2"/>
        <v>0</v>
      </c>
      <c r="T11" s="31">
        <f t="shared" si="3"/>
        <v>283</v>
      </c>
      <c r="U11"/>
      <c r="V11"/>
    </row>
    <row r="12" spans="1:22" ht="12.75">
      <c r="A12" s="36">
        <v>10</v>
      </c>
      <c r="B12" s="1">
        <v>119054</v>
      </c>
      <c r="C12" s="2" t="s">
        <v>105</v>
      </c>
      <c r="D12" s="4">
        <v>94</v>
      </c>
      <c r="F12" s="2" t="s">
        <v>9</v>
      </c>
      <c r="G12" s="29">
        <v>27</v>
      </c>
      <c r="H12" s="17">
        <v>37</v>
      </c>
      <c r="I12" s="17">
        <v>43</v>
      </c>
      <c r="J12" s="17">
        <v>31</v>
      </c>
      <c r="K12" s="17">
        <v>0</v>
      </c>
      <c r="L12" s="29">
        <v>37</v>
      </c>
      <c r="M12" s="17">
        <v>43</v>
      </c>
      <c r="N12" s="17">
        <v>40</v>
      </c>
      <c r="O12" s="17">
        <v>40</v>
      </c>
      <c r="P12" s="17">
        <v>23</v>
      </c>
      <c r="Q12" s="6">
        <f t="shared" si="0"/>
        <v>0</v>
      </c>
      <c r="R12" s="6">
        <f t="shared" si="1"/>
        <v>23</v>
      </c>
      <c r="S12" s="6">
        <f t="shared" si="2"/>
        <v>27</v>
      </c>
      <c r="T12" s="31">
        <f t="shared" si="3"/>
        <v>271</v>
      </c>
      <c r="U12"/>
      <c r="V12"/>
    </row>
    <row r="13" spans="1:22" ht="12.75">
      <c r="A13" s="36">
        <v>11</v>
      </c>
      <c r="B13" s="1">
        <v>112046</v>
      </c>
      <c r="C13" s="2" t="s">
        <v>84</v>
      </c>
      <c r="D13" s="4">
        <v>90</v>
      </c>
      <c r="F13" s="2" t="s">
        <v>15</v>
      </c>
      <c r="G13" s="29">
        <v>23</v>
      </c>
      <c r="H13" s="17">
        <v>40</v>
      </c>
      <c r="I13" s="17">
        <v>0</v>
      </c>
      <c r="J13" s="17">
        <v>29</v>
      </c>
      <c r="K13" s="17">
        <v>40</v>
      </c>
      <c r="L13" s="29">
        <v>33</v>
      </c>
      <c r="M13" s="17">
        <v>0</v>
      </c>
      <c r="N13" s="17">
        <v>46</v>
      </c>
      <c r="O13" s="17">
        <v>37</v>
      </c>
      <c r="P13" s="17">
        <v>13</v>
      </c>
      <c r="Q13" s="6">
        <f t="shared" si="0"/>
        <v>0</v>
      </c>
      <c r="R13" s="6">
        <f t="shared" si="1"/>
        <v>0</v>
      </c>
      <c r="S13" s="6">
        <f t="shared" si="2"/>
        <v>13</v>
      </c>
      <c r="T13" s="31">
        <f t="shared" si="3"/>
        <v>248</v>
      </c>
      <c r="U13"/>
      <c r="V13"/>
    </row>
    <row r="14" spans="1:22" ht="12.75">
      <c r="A14" s="36">
        <v>12</v>
      </c>
      <c r="B14" s="1">
        <v>64038</v>
      </c>
      <c r="C14" s="2" t="s">
        <v>63</v>
      </c>
      <c r="D14" s="4">
        <v>93</v>
      </c>
      <c r="F14" s="2" t="s">
        <v>20</v>
      </c>
      <c r="G14" s="29">
        <v>49</v>
      </c>
      <c r="H14" s="17">
        <v>0</v>
      </c>
      <c r="I14" s="17">
        <v>0</v>
      </c>
      <c r="J14" s="17">
        <v>0</v>
      </c>
      <c r="K14" s="17">
        <v>0</v>
      </c>
      <c r="L14" s="29">
        <v>46</v>
      </c>
      <c r="M14" s="17">
        <v>0</v>
      </c>
      <c r="N14" s="17">
        <v>37</v>
      </c>
      <c r="O14" s="17">
        <v>0</v>
      </c>
      <c r="P14" s="17">
        <v>33</v>
      </c>
      <c r="Q14" s="6">
        <f t="shared" si="0"/>
        <v>0</v>
      </c>
      <c r="R14" s="6">
        <f t="shared" si="1"/>
        <v>0</v>
      </c>
      <c r="S14" s="6">
        <f t="shared" si="2"/>
        <v>0</v>
      </c>
      <c r="T14" s="31">
        <f t="shared" si="3"/>
        <v>165</v>
      </c>
      <c r="U14"/>
      <c r="V14"/>
    </row>
    <row r="15" spans="1:22" ht="12.75">
      <c r="A15" s="36">
        <v>13</v>
      </c>
      <c r="B15" s="1">
        <v>103019</v>
      </c>
      <c r="C15" s="2" t="s">
        <v>69</v>
      </c>
      <c r="D15" s="4">
        <v>94</v>
      </c>
      <c r="F15" s="2" t="s">
        <v>17</v>
      </c>
      <c r="G15" s="29">
        <v>37</v>
      </c>
      <c r="H15" s="17">
        <v>0</v>
      </c>
      <c r="I15" s="17">
        <v>0</v>
      </c>
      <c r="J15" s="17">
        <v>35</v>
      </c>
      <c r="K15" s="17">
        <v>0</v>
      </c>
      <c r="L15" s="29">
        <v>0</v>
      </c>
      <c r="M15" s="17">
        <v>49</v>
      </c>
      <c r="N15" s="17">
        <v>0</v>
      </c>
      <c r="O15" s="17">
        <v>0</v>
      </c>
      <c r="P15" s="17">
        <v>35</v>
      </c>
      <c r="Q15" s="6">
        <f t="shared" si="0"/>
        <v>0</v>
      </c>
      <c r="R15" s="6">
        <f t="shared" si="1"/>
        <v>0</v>
      </c>
      <c r="S15" s="6">
        <f t="shared" si="2"/>
        <v>0</v>
      </c>
      <c r="T15" s="31">
        <f t="shared" si="3"/>
        <v>156</v>
      </c>
      <c r="U15"/>
      <c r="V15"/>
    </row>
    <row r="16" spans="1:22" ht="12.75">
      <c r="A16" s="36">
        <v>14</v>
      </c>
      <c r="B16" s="1">
        <v>119014</v>
      </c>
      <c r="C16" s="2" t="s">
        <v>60</v>
      </c>
      <c r="D16" s="4">
        <v>92</v>
      </c>
      <c r="F16" s="2" t="s">
        <v>34</v>
      </c>
      <c r="G16" s="29">
        <v>33</v>
      </c>
      <c r="H16" s="17">
        <v>0</v>
      </c>
      <c r="I16" s="17">
        <v>0</v>
      </c>
      <c r="J16" s="17">
        <v>27</v>
      </c>
      <c r="K16" s="17">
        <v>0</v>
      </c>
      <c r="L16" s="29">
        <v>0</v>
      </c>
      <c r="M16" s="17">
        <v>35</v>
      </c>
      <c r="N16" s="17">
        <v>35</v>
      </c>
      <c r="O16" s="17">
        <v>0</v>
      </c>
      <c r="P16" s="17">
        <v>15</v>
      </c>
      <c r="Q16" s="6">
        <f t="shared" si="0"/>
        <v>0</v>
      </c>
      <c r="R16" s="6">
        <f t="shared" si="1"/>
        <v>0</v>
      </c>
      <c r="S16" s="6">
        <f t="shared" si="2"/>
        <v>0</v>
      </c>
      <c r="T16" s="31">
        <f t="shared" si="3"/>
        <v>145</v>
      </c>
      <c r="U16"/>
      <c r="V16"/>
    </row>
    <row r="17" spans="1:22" ht="12.75">
      <c r="A17" s="36">
        <v>15</v>
      </c>
      <c r="B17" s="14">
        <v>133009</v>
      </c>
      <c r="C17" s="2" t="s">
        <v>64</v>
      </c>
      <c r="D17" s="4">
        <v>93</v>
      </c>
      <c r="F17" s="2" t="s">
        <v>20</v>
      </c>
      <c r="G17" s="29">
        <v>29</v>
      </c>
      <c r="H17" s="17">
        <v>0</v>
      </c>
      <c r="I17" s="17">
        <v>0</v>
      </c>
      <c r="J17" s="17">
        <v>0</v>
      </c>
      <c r="K17" s="17">
        <v>0</v>
      </c>
      <c r="L17" s="29">
        <v>35</v>
      </c>
      <c r="M17" s="17">
        <v>0</v>
      </c>
      <c r="N17" s="17">
        <v>29</v>
      </c>
      <c r="O17" s="17">
        <v>0</v>
      </c>
      <c r="P17" s="17">
        <v>29</v>
      </c>
      <c r="Q17" s="6">
        <f t="shared" si="0"/>
        <v>0</v>
      </c>
      <c r="R17" s="6">
        <f t="shared" si="1"/>
        <v>0</v>
      </c>
      <c r="S17" s="6">
        <f t="shared" si="2"/>
        <v>0</v>
      </c>
      <c r="T17" s="31">
        <f t="shared" si="3"/>
        <v>122</v>
      </c>
      <c r="U17"/>
      <c r="V17"/>
    </row>
    <row r="18" spans="1:22" ht="12.75">
      <c r="A18" s="36">
        <v>16</v>
      </c>
      <c r="B18" s="1">
        <v>133062</v>
      </c>
      <c r="C18" s="2" t="s">
        <v>89</v>
      </c>
      <c r="D18" s="4">
        <v>93</v>
      </c>
      <c r="F18" s="2" t="s">
        <v>34</v>
      </c>
      <c r="G18" s="29">
        <v>31</v>
      </c>
      <c r="H18" s="17">
        <v>0</v>
      </c>
      <c r="I18" s="17">
        <v>0</v>
      </c>
      <c r="J18" s="17">
        <v>17</v>
      </c>
      <c r="K18" s="17">
        <v>0</v>
      </c>
      <c r="L18" s="29">
        <v>0</v>
      </c>
      <c r="M18" s="17">
        <v>21</v>
      </c>
      <c r="N18" s="17">
        <v>31</v>
      </c>
      <c r="O18" s="17">
        <v>0</v>
      </c>
      <c r="P18" s="17">
        <v>14</v>
      </c>
      <c r="Q18" s="6">
        <f t="shared" si="0"/>
        <v>0</v>
      </c>
      <c r="R18" s="6">
        <f t="shared" si="1"/>
        <v>0</v>
      </c>
      <c r="S18" s="6">
        <f t="shared" si="2"/>
        <v>0</v>
      </c>
      <c r="T18" s="31">
        <f t="shared" si="3"/>
        <v>114</v>
      </c>
      <c r="U18"/>
      <c r="V18"/>
    </row>
    <row r="19" spans="1:22" ht="12.75">
      <c r="A19" s="36">
        <v>17</v>
      </c>
      <c r="B19" s="1">
        <v>57067</v>
      </c>
      <c r="C19" s="2" t="s">
        <v>103</v>
      </c>
      <c r="D19" s="4">
        <v>90</v>
      </c>
      <c r="F19" s="2" t="s">
        <v>104</v>
      </c>
      <c r="G19" s="29">
        <v>43</v>
      </c>
      <c r="H19" s="17">
        <v>0</v>
      </c>
      <c r="I19" s="17">
        <v>0</v>
      </c>
      <c r="J19" s="17">
        <v>49</v>
      </c>
      <c r="K19" s="17">
        <v>0</v>
      </c>
      <c r="L19" s="29">
        <v>0</v>
      </c>
      <c r="M19" s="17">
        <v>0</v>
      </c>
      <c r="N19" s="17">
        <v>0</v>
      </c>
      <c r="O19" s="17">
        <v>0</v>
      </c>
      <c r="P19" s="17">
        <v>0</v>
      </c>
      <c r="Q19" s="6">
        <f t="shared" si="0"/>
        <v>0</v>
      </c>
      <c r="R19" s="6">
        <f t="shared" si="1"/>
        <v>0</v>
      </c>
      <c r="S19" s="6">
        <f t="shared" si="2"/>
        <v>0</v>
      </c>
      <c r="T19" s="31">
        <f t="shared" si="3"/>
        <v>92</v>
      </c>
      <c r="U19"/>
      <c r="V19"/>
    </row>
    <row r="20" spans="1:22" ht="12.75">
      <c r="A20" s="36">
        <v>18</v>
      </c>
      <c r="B20" s="1">
        <v>26029</v>
      </c>
      <c r="C20" s="2" t="s">
        <v>122</v>
      </c>
      <c r="D20" s="4">
        <v>95</v>
      </c>
      <c r="F20" s="2" t="s">
        <v>11</v>
      </c>
      <c r="G20" s="29">
        <v>0</v>
      </c>
      <c r="H20" s="17">
        <v>0</v>
      </c>
      <c r="I20" s="17">
        <v>0</v>
      </c>
      <c r="J20" s="17">
        <v>21</v>
      </c>
      <c r="K20" s="17">
        <v>0</v>
      </c>
      <c r="L20" s="29">
        <v>0</v>
      </c>
      <c r="M20" s="17">
        <v>29</v>
      </c>
      <c r="N20" s="17">
        <v>27</v>
      </c>
      <c r="O20" s="17">
        <v>0</v>
      </c>
      <c r="P20" s="17">
        <v>0</v>
      </c>
      <c r="Q20" s="6">
        <f t="shared" si="0"/>
        <v>0</v>
      </c>
      <c r="R20" s="6">
        <f t="shared" si="1"/>
        <v>0</v>
      </c>
      <c r="S20" s="6">
        <f t="shared" si="2"/>
        <v>0</v>
      </c>
      <c r="T20" s="31">
        <f t="shared" si="3"/>
        <v>77</v>
      </c>
      <c r="U20"/>
      <c r="V20"/>
    </row>
    <row r="21" spans="1:22" ht="12.75">
      <c r="A21" s="36">
        <v>19</v>
      </c>
      <c r="B21" s="1">
        <v>119140</v>
      </c>
      <c r="C21" s="2" t="s">
        <v>131</v>
      </c>
      <c r="D21" s="4">
        <v>93</v>
      </c>
      <c r="F21" s="2" t="s">
        <v>9</v>
      </c>
      <c r="G21" s="29">
        <v>0</v>
      </c>
      <c r="H21" s="17">
        <v>0</v>
      </c>
      <c r="I21" s="17">
        <v>0</v>
      </c>
      <c r="J21" s="17">
        <v>25</v>
      </c>
      <c r="K21" s="17">
        <v>0</v>
      </c>
      <c r="L21" s="29">
        <v>0</v>
      </c>
      <c r="M21" s="17">
        <v>0</v>
      </c>
      <c r="N21" s="17">
        <v>33</v>
      </c>
      <c r="O21" s="17">
        <v>0</v>
      </c>
      <c r="P21" s="17">
        <v>19</v>
      </c>
      <c r="Q21" s="6">
        <f t="shared" si="0"/>
        <v>0</v>
      </c>
      <c r="R21" s="6">
        <f t="shared" si="1"/>
        <v>0</v>
      </c>
      <c r="S21" s="6">
        <f t="shared" si="2"/>
        <v>0</v>
      </c>
      <c r="T21" s="31">
        <f t="shared" si="3"/>
        <v>77</v>
      </c>
      <c r="U21"/>
      <c r="V21"/>
    </row>
    <row r="22" spans="1:22" ht="12.75">
      <c r="A22" s="36">
        <v>20</v>
      </c>
      <c r="B22" s="1">
        <v>103005</v>
      </c>
      <c r="C22" s="2" t="s">
        <v>106</v>
      </c>
      <c r="D22" s="4">
        <v>94</v>
      </c>
      <c r="F22" s="2" t="s">
        <v>17</v>
      </c>
      <c r="G22" s="29">
        <v>21</v>
      </c>
      <c r="H22" s="17">
        <v>0</v>
      </c>
      <c r="I22" s="17">
        <v>0</v>
      </c>
      <c r="J22" s="17">
        <v>19</v>
      </c>
      <c r="K22" s="17">
        <v>0</v>
      </c>
      <c r="L22" s="29">
        <v>0</v>
      </c>
      <c r="M22" s="17">
        <v>33</v>
      </c>
      <c r="N22" s="17">
        <v>0</v>
      </c>
      <c r="O22" s="17">
        <v>0</v>
      </c>
      <c r="P22" s="17">
        <v>0</v>
      </c>
      <c r="Q22" s="6">
        <f t="shared" si="0"/>
        <v>0</v>
      </c>
      <c r="R22" s="6">
        <f t="shared" si="1"/>
        <v>0</v>
      </c>
      <c r="S22" s="6">
        <f t="shared" si="2"/>
        <v>0</v>
      </c>
      <c r="T22" s="31">
        <f t="shared" si="3"/>
        <v>73</v>
      </c>
      <c r="U22"/>
      <c r="V22"/>
    </row>
    <row r="23" spans="1:22" ht="12.75">
      <c r="A23" s="36">
        <v>21</v>
      </c>
      <c r="B23" s="1">
        <v>42024</v>
      </c>
      <c r="C23" s="2" t="s">
        <v>35</v>
      </c>
      <c r="D23" s="4">
        <v>90</v>
      </c>
      <c r="F23" s="2" t="s">
        <v>36</v>
      </c>
      <c r="G23" s="29">
        <v>35</v>
      </c>
      <c r="H23" s="17">
        <v>0</v>
      </c>
      <c r="I23" s="17">
        <v>0</v>
      </c>
      <c r="J23" s="17">
        <v>31</v>
      </c>
      <c r="K23" s="17">
        <v>0</v>
      </c>
      <c r="L23" s="29">
        <v>0</v>
      </c>
      <c r="M23" s="17">
        <v>0</v>
      </c>
      <c r="N23" s="17">
        <v>0</v>
      </c>
      <c r="O23" s="17">
        <v>0</v>
      </c>
      <c r="P23" s="17">
        <v>0</v>
      </c>
      <c r="Q23" s="6">
        <f t="shared" si="0"/>
        <v>0</v>
      </c>
      <c r="R23" s="6">
        <f t="shared" si="1"/>
        <v>0</v>
      </c>
      <c r="S23" s="6">
        <f t="shared" si="2"/>
        <v>0</v>
      </c>
      <c r="T23" s="31">
        <f t="shared" si="3"/>
        <v>66</v>
      </c>
      <c r="U23"/>
      <c r="V23"/>
    </row>
    <row r="24" spans="1:23" ht="12.75">
      <c r="A24" s="36">
        <v>22</v>
      </c>
      <c r="B24" s="15">
        <v>112030</v>
      </c>
      <c r="C24" s="2" t="s">
        <v>67</v>
      </c>
      <c r="D24" s="4">
        <v>92</v>
      </c>
      <c r="F24" s="2" t="s">
        <v>20</v>
      </c>
      <c r="G24" s="29">
        <v>0</v>
      </c>
      <c r="H24" s="17">
        <v>0</v>
      </c>
      <c r="I24" s="17">
        <v>0</v>
      </c>
      <c r="J24" s="17">
        <v>23</v>
      </c>
      <c r="K24" s="17">
        <v>0</v>
      </c>
      <c r="L24" s="29">
        <v>0</v>
      </c>
      <c r="M24" s="17">
        <v>37</v>
      </c>
      <c r="N24" s="17">
        <v>0</v>
      </c>
      <c r="O24" s="17">
        <v>0</v>
      </c>
      <c r="P24" s="17">
        <v>0</v>
      </c>
      <c r="Q24" s="6">
        <f t="shared" si="0"/>
        <v>0</v>
      </c>
      <c r="R24" s="6">
        <f t="shared" si="1"/>
        <v>0</v>
      </c>
      <c r="S24" s="6">
        <f t="shared" si="2"/>
        <v>0</v>
      </c>
      <c r="T24" s="31">
        <f t="shared" si="3"/>
        <v>60</v>
      </c>
      <c r="U24" s="34"/>
      <c r="V24" s="34"/>
      <c r="W24" s="34"/>
    </row>
    <row r="25" spans="1:23" ht="12.75">
      <c r="A25" s="36">
        <v>24</v>
      </c>
      <c r="B25" s="1">
        <v>108003</v>
      </c>
      <c r="C25" s="2" t="s">
        <v>107</v>
      </c>
      <c r="D25" s="4">
        <v>94</v>
      </c>
      <c r="F25" s="2" t="s">
        <v>36</v>
      </c>
      <c r="G25" s="29">
        <v>19</v>
      </c>
      <c r="H25" s="17">
        <v>0</v>
      </c>
      <c r="I25" s="17">
        <v>0</v>
      </c>
      <c r="J25" s="17">
        <v>14</v>
      </c>
      <c r="K25" s="17">
        <v>0</v>
      </c>
      <c r="L25" s="29">
        <v>0</v>
      </c>
      <c r="M25" s="17">
        <v>6</v>
      </c>
      <c r="N25" s="17">
        <v>0</v>
      </c>
      <c r="O25" s="17">
        <v>0</v>
      </c>
      <c r="P25" s="17">
        <v>10</v>
      </c>
      <c r="Q25" s="6">
        <f t="shared" si="0"/>
        <v>0</v>
      </c>
      <c r="R25" s="6">
        <f t="shared" si="1"/>
        <v>0</v>
      </c>
      <c r="S25" s="6">
        <f t="shared" si="2"/>
        <v>0</v>
      </c>
      <c r="T25" s="31">
        <f t="shared" si="3"/>
        <v>49</v>
      </c>
      <c r="U25" s="34"/>
      <c r="V25" s="34"/>
      <c r="W25" s="34"/>
    </row>
    <row r="26" spans="1:22" ht="12.75">
      <c r="A26" s="36">
        <v>25</v>
      </c>
      <c r="B26" s="1">
        <v>103041</v>
      </c>
      <c r="C26" s="2" t="s">
        <v>121</v>
      </c>
      <c r="D26" s="4">
        <v>94</v>
      </c>
      <c r="F26" s="2" t="s">
        <v>17</v>
      </c>
      <c r="G26" s="29">
        <v>0</v>
      </c>
      <c r="H26" s="17">
        <v>0</v>
      </c>
      <c r="I26" s="17">
        <v>0</v>
      </c>
      <c r="J26" s="17">
        <v>15</v>
      </c>
      <c r="K26" s="17">
        <v>0</v>
      </c>
      <c r="L26" s="29">
        <v>0</v>
      </c>
      <c r="M26" s="17">
        <v>31</v>
      </c>
      <c r="N26" s="17">
        <v>0</v>
      </c>
      <c r="O26" s="17">
        <v>0</v>
      </c>
      <c r="P26" s="17">
        <v>0</v>
      </c>
      <c r="Q26" s="6">
        <f t="shared" si="0"/>
        <v>0</v>
      </c>
      <c r="R26" s="6">
        <f t="shared" si="1"/>
        <v>0</v>
      </c>
      <c r="S26" s="6">
        <f t="shared" si="2"/>
        <v>0</v>
      </c>
      <c r="T26" s="31">
        <f t="shared" si="3"/>
        <v>46</v>
      </c>
      <c r="U26"/>
      <c r="V26"/>
    </row>
    <row r="27" spans="1:22" ht="12.75">
      <c r="A27" s="36">
        <v>26</v>
      </c>
      <c r="B27" s="1">
        <v>124020</v>
      </c>
      <c r="C27" s="2" t="s">
        <v>116</v>
      </c>
      <c r="D27" s="4">
        <v>92</v>
      </c>
      <c r="F27" s="2" t="s">
        <v>10</v>
      </c>
      <c r="G27" s="29">
        <v>0</v>
      </c>
      <c r="H27" s="17">
        <v>0</v>
      </c>
      <c r="I27" s="17">
        <v>0</v>
      </c>
      <c r="J27" s="17">
        <v>0</v>
      </c>
      <c r="K27" s="17">
        <v>0</v>
      </c>
      <c r="L27" s="29">
        <v>0</v>
      </c>
      <c r="M27" s="17">
        <v>25</v>
      </c>
      <c r="N27" s="17">
        <v>0</v>
      </c>
      <c r="O27" s="17">
        <v>0</v>
      </c>
      <c r="P27" s="17">
        <v>21</v>
      </c>
      <c r="Q27" s="6">
        <f t="shared" si="0"/>
        <v>0</v>
      </c>
      <c r="R27" s="6">
        <f t="shared" si="1"/>
        <v>0</v>
      </c>
      <c r="S27" s="6">
        <f t="shared" si="2"/>
        <v>0</v>
      </c>
      <c r="T27" s="31">
        <f t="shared" si="3"/>
        <v>46</v>
      </c>
      <c r="U27"/>
      <c r="V27"/>
    </row>
    <row r="28" spans="1:22" ht="12.75">
      <c r="A28" s="36">
        <v>27</v>
      </c>
      <c r="B28" s="1">
        <v>133058</v>
      </c>
      <c r="C28" s="2" t="s">
        <v>108</v>
      </c>
      <c r="D28" s="4">
        <v>95</v>
      </c>
      <c r="F28" s="2" t="s">
        <v>34</v>
      </c>
      <c r="G28" s="29">
        <v>17</v>
      </c>
      <c r="H28" s="17">
        <v>0</v>
      </c>
      <c r="I28" s="17">
        <v>0</v>
      </c>
      <c r="J28" s="17">
        <v>0</v>
      </c>
      <c r="K28" s="17">
        <v>0</v>
      </c>
      <c r="L28" s="29">
        <v>0</v>
      </c>
      <c r="M28" s="17">
        <v>23</v>
      </c>
      <c r="N28" s="17">
        <v>0</v>
      </c>
      <c r="O28" s="17">
        <v>0</v>
      </c>
      <c r="P28" s="17">
        <v>0</v>
      </c>
      <c r="Q28" s="6">
        <f t="shared" si="0"/>
        <v>0</v>
      </c>
      <c r="R28" s="6">
        <f t="shared" si="1"/>
        <v>0</v>
      </c>
      <c r="S28" s="6">
        <f t="shared" si="2"/>
        <v>0</v>
      </c>
      <c r="T28" s="31">
        <f t="shared" si="3"/>
        <v>40</v>
      </c>
      <c r="U28"/>
      <c r="V28"/>
    </row>
    <row r="29" spans="1:22" ht="12.75">
      <c r="A29" s="36">
        <v>28</v>
      </c>
      <c r="B29" s="1">
        <v>1018</v>
      </c>
      <c r="C29" s="2" t="s">
        <v>123</v>
      </c>
      <c r="D29" s="4">
        <v>94</v>
      </c>
      <c r="F29" s="2" t="s">
        <v>14</v>
      </c>
      <c r="G29" s="29">
        <v>0</v>
      </c>
      <c r="H29" s="17">
        <v>0</v>
      </c>
      <c r="I29" s="17">
        <v>0</v>
      </c>
      <c r="J29" s="17">
        <v>0</v>
      </c>
      <c r="K29" s="17">
        <v>0</v>
      </c>
      <c r="L29" s="29">
        <v>0</v>
      </c>
      <c r="M29" s="17">
        <v>27</v>
      </c>
      <c r="N29" s="17">
        <v>0</v>
      </c>
      <c r="O29" s="17">
        <v>0</v>
      </c>
      <c r="P29" s="17">
        <v>12</v>
      </c>
      <c r="Q29" s="6">
        <f t="shared" si="0"/>
        <v>0</v>
      </c>
      <c r="R29" s="6">
        <f t="shared" si="1"/>
        <v>0</v>
      </c>
      <c r="S29" s="6">
        <f t="shared" si="2"/>
        <v>0</v>
      </c>
      <c r="T29" s="31">
        <f t="shared" si="3"/>
        <v>39</v>
      </c>
      <c r="U29"/>
      <c r="V29"/>
    </row>
    <row r="30" spans="1:22" ht="12.75">
      <c r="A30" s="36">
        <v>29</v>
      </c>
      <c r="B30" s="1">
        <v>57065</v>
      </c>
      <c r="C30" s="2" t="s">
        <v>124</v>
      </c>
      <c r="D30" s="4">
        <v>93</v>
      </c>
      <c r="F30" s="2" t="s">
        <v>29</v>
      </c>
      <c r="G30" s="29">
        <v>0</v>
      </c>
      <c r="H30" s="17">
        <v>0</v>
      </c>
      <c r="I30" s="17">
        <v>0</v>
      </c>
      <c r="J30" s="17">
        <v>12</v>
      </c>
      <c r="K30" s="17">
        <v>0</v>
      </c>
      <c r="L30" s="29">
        <v>0</v>
      </c>
      <c r="M30" s="17">
        <v>14</v>
      </c>
      <c r="N30" s="17">
        <v>0</v>
      </c>
      <c r="O30" s="17">
        <v>0</v>
      </c>
      <c r="P30" s="17">
        <v>11</v>
      </c>
      <c r="Q30" s="6">
        <f t="shared" si="0"/>
        <v>0</v>
      </c>
      <c r="R30" s="6">
        <f t="shared" si="1"/>
        <v>0</v>
      </c>
      <c r="S30" s="6">
        <f t="shared" si="2"/>
        <v>0</v>
      </c>
      <c r="T30" s="31">
        <f t="shared" si="3"/>
        <v>37</v>
      </c>
      <c r="U30"/>
      <c r="V30"/>
    </row>
    <row r="31" spans="1:22" ht="12.75">
      <c r="A31" s="36">
        <v>30</v>
      </c>
      <c r="B31" s="1">
        <v>64037</v>
      </c>
      <c r="C31" s="2" t="s">
        <v>109</v>
      </c>
      <c r="D31" s="4">
        <v>96</v>
      </c>
      <c r="F31" s="2" t="s">
        <v>20</v>
      </c>
      <c r="G31" s="29">
        <v>15</v>
      </c>
      <c r="H31" s="17">
        <v>0</v>
      </c>
      <c r="I31" s="17">
        <v>0</v>
      </c>
      <c r="J31" s="17">
        <v>13</v>
      </c>
      <c r="K31" s="17">
        <v>0</v>
      </c>
      <c r="L31" s="29">
        <v>0</v>
      </c>
      <c r="M31" s="17">
        <v>0</v>
      </c>
      <c r="N31" s="17">
        <v>0</v>
      </c>
      <c r="O31" s="17">
        <v>0</v>
      </c>
      <c r="P31" s="17">
        <v>0</v>
      </c>
      <c r="Q31" s="6">
        <f t="shared" si="0"/>
        <v>0</v>
      </c>
      <c r="R31" s="6">
        <f t="shared" si="1"/>
        <v>0</v>
      </c>
      <c r="S31" s="6">
        <f t="shared" si="2"/>
        <v>0</v>
      </c>
      <c r="T31" s="31">
        <f t="shared" si="3"/>
        <v>28</v>
      </c>
      <c r="U31"/>
      <c r="V31"/>
    </row>
  </sheetData>
  <mergeCells count="2">
    <mergeCell ref="L1:P1"/>
    <mergeCell ref="G1:K1"/>
  </mergeCells>
  <printOptions/>
  <pageMargins left="0.75" right="0.75" top="1" bottom="1" header="0.4921259845" footer="0.4921259845"/>
  <pageSetup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T19"/>
  <sheetViews>
    <sheetView workbookViewId="0" topLeftCell="A1">
      <pane ySplit="2" topLeftCell="BM3" activePane="bottomLeft" state="frozen"/>
      <selection pane="topLeft" activeCell="A1" sqref="A1"/>
      <selection pane="bottomLeft" activeCell="J22" sqref="J22"/>
    </sheetView>
  </sheetViews>
  <sheetFormatPr defaultColWidth="9.00390625" defaultRowHeight="12.75"/>
  <cols>
    <col min="1" max="1" width="3.75390625" style="1" customWidth="1"/>
    <col min="2" max="2" width="7.125" style="1" customWidth="1"/>
    <col min="3" max="3" width="18.75390625" style="2" customWidth="1"/>
    <col min="4" max="4" width="3.75390625" style="4" customWidth="1"/>
    <col min="5" max="5" width="3.75390625" style="4" hidden="1" customWidth="1"/>
    <col min="6" max="6" width="10.75390625" style="2" bestFit="1" customWidth="1"/>
    <col min="7" max="16" width="4.00390625" style="1" customWidth="1"/>
    <col min="17" max="18" width="4.75390625" style="1" hidden="1" customWidth="1"/>
    <col min="19" max="19" width="4.75390625" style="0" hidden="1" customWidth="1"/>
    <col min="20" max="20" width="5.75390625" style="0" customWidth="1"/>
  </cols>
  <sheetData>
    <row r="1" spans="7:20" ht="12.75">
      <c r="G1" s="39" t="s">
        <v>26</v>
      </c>
      <c r="H1" s="40"/>
      <c r="I1" s="40"/>
      <c r="J1" s="40"/>
      <c r="K1" s="40"/>
      <c r="L1" s="41" t="s">
        <v>27</v>
      </c>
      <c r="M1" s="41"/>
      <c r="N1" s="41"/>
      <c r="O1" s="41"/>
      <c r="P1" s="41"/>
      <c r="S1" s="1"/>
      <c r="T1" s="30"/>
    </row>
    <row r="2" spans="1:20" ht="66">
      <c r="A2" s="3" t="s">
        <v>0</v>
      </c>
      <c r="B2" s="3" t="s">
        <v>1</v>
      </c>
      <c r="C2" s="5" t="s">
        <v>2</v>
      </c>
      <c r="D2" s="3" t="s">
        <v>3</v>
      </c>
      <c r="E2" s="3" t="s">
        <v>4</v>
      </c>
      <c r="F2" s="5" t="s">
        <v>5</v>
      </c>
      <c r="G2" s="35" t="s">
        <v>96</v>
      </c>
      <c r="H2" s="3" t="s">
        <v>91</v>
      </c>
      <c r="I2" s="3" t="s">
        <v>78</v>
      </c>
      <c r="J2" s="3" t="s">
        <v>92</v>
      </c>
      <c r="K2" s="3" t="s">
        <v>93</v>
      </c>
      <c r="L2" s="27" t="s">
        <v>91</v>
      </c>
      <c r="M2" s="28" t="s">
        <v>95</v>
      </c>
      <c r="N2" s="28" t="s">
        <v>76</v>
      </c>
      <c r="O2" s="28" t="s">
        <v>77</v>
      </c>
      <c r="P2" s="28" t="s">
        <v>94</v>
      </c>
      <c r="Q2" s="3" t="s">
        <v>12</v>
      </c>
      <c r="R2" s="3" t="s">
        <v>13</v>
      </c>
      <c r="S2" s="3" t="s">
        <v>49</v>
      </c>
      <c r="T2" s="27" t="s">
        <v>6</v>
      </c>
    </row>
    <row r="3" spans="1:20" s="9" customFormat="1" ht="12.75">
      <c r="A3" s="23">
        <v>1</v>
      </c>
      <c r="B3" s="17">
        <v>57074</v>
      </c>
      <c r="C3" s="18" t="s">
        <v>28</v>
      </c>
      <c r="D3" s="16">
        <v>91</v>
      </c>
      <c r="E3" s="4"/>
      <c r="F3" s="2" t="s">
        <v>29</v>
      </c>
      <c r="G3" s="29">
        <v>60</v>
      </c>
      <c r="H3" s="17">
        <v>60</v>
      </c>
      <c r="I3" s="17">
        <v>60</v>
      </c>
      <c r="J3" s="17">
        <v>60</v>
      </c>
      <c r="K3" s="17">
        <v>0</v>
      </c>
      <c r="L3" s="29">
        <v>60</v>
      </c>
      <c r="M3" s="17">
        <v>60</v>
      </c>
      <c r="N3" s="17">
        <v>60</v>
      </c>
      <c r="O3" s="17">
        <v>0</v>
      </c>
      <c r="P3" s="17">
        <v>0</v>
      </c>
      <c r="Q3" s="6">
        <f aca="true" t="shared" si="0" ref="Q3:Q19">SMALL((G3:P3),1)</f>
        <v>0</v>
      </c>
      <c r="R3" s="6">
        <f aca="true" t="shared" si="1" ref="R3:R19">SMALL(G3:P3,2)</f>
        <v>0</v>
      </c>
      <c r="S3" s="6">
        <f aca="true" t="shared" si="2" ref="S3:S19">SMALL((G3:P3),3)</f>
        <v>0</v>
      </c>
      <c r="T3" s="31">
        <f aca="true" t="shared" si="3" ref="T3:T19">SUM(G3:P3)-Q3-R3-S3</f>
        <v>420</v>
      </c>
    </row>
    <row r="4" spans="1:20" s="9" customFormat="1" ht="12.75">
      <c r="A4" s="23">
        <f>1+A3</f>
        <v>2</v>
      </c>
      <c r="B4" s="1">
        <v>39058</v>
      </c>
      <c r="C4" s="7" t="s">
        <v>40</v>
      </c>
      <c r="D4" s="8">
        <v>90</v>
      </c>
      <c r="E4" s="8"/>
      <c r="F4" s="7" t="s">
        <v>39</v>
      </c>
      <c r="G4" s="29">
        <v>53</v>
      </c>
      <c r="H4" s="17">
        <v>53</v>
      </c>
      <c r="I4" s="17">
        <v>0</v>
      </c>
      <c r="J4" s="17">
        <v>42</v>
      </c>
      <c r="K4" s="17">
        <v>60</v>
      </c>
      <c r="L4" s="29">
        <v>47</v>
      </c>
      <c r="M4" s="17">
        <v>0</v>
      </c>
      <c r="N4" s="17">
        <v>47</v>
      </c>
      <c r="O4" s="17">
        <v>60</v>
      </c>
      <c r="P4" s="17">
        <v>53</v>
      </c>
      <c r="Q4" s="6">
        <f t="shared" si="0"/>
        <v>0</v>
      </c>
      <c r="R4" s="6">
        <f t="shared" si="1"/>
        <v>0</v>
      </c>
      <c r="S4" s="6">
        <f t="shared" si="2"/>
        <v>42</v>
      </c>
      <c r="T4" s="31">
        <f t="shared" si="3"/>
        <v>373</v>
      </c>
    </row>
    <row r="5" spans="1:20" ht="12.75">
      <c r="A5" s="23">
        <v>3</v>
      </c>
      <c r="B5" s="6">
        <v>119108</v>
      </c>
      <c r="C5" s="7" t="s">
        <v>18</v>
      </c>
      <c r="D5" s="8">
        <v>90</v>
      </c>
      <c r="E5" s="8"/>
      <c r="F5" s="7" t="s">
        <v>9</v>
      </c>
      <c r="G5" s="29">
        <v>47</v>
      </c>
      <c r="H5" s="17">
        <v>47</v>
      </c>
      <c r="I5" s="17">
        <v>53</v>
      </c>
      <c r="J5" s="17">
        <v>38</v>
      </c>
      <c r="K5" s="17">
        <v>0</v>
      </c>
      <c r="L5" s="29">
        <v>53</v>
      </c>
      <c r="M5" s="17">
        <v>53</v>
      </c>
      <c r="N5" s="17">
        <v>53</v>
      </c>
      <c r="O5" s="17">
        <v>0</v>
      </c>
      <c r="P5" s="17">
        <v>42</v>
      </c>
      <c r="Q5" s="6">
        <f t="shared" si="0"/>
        <v>0</v>
      </c>
      <c r="R5" s="6">
        <f t="shared" si="1"/>
        <v>0</v>
      </c>
      <c r="S5" s="6">
        <f t="shared" si="2"/>
        <v>38</v>
      </c>
      <c r="T5" s="31">
        <f t="shared" si="3"/>
        <v>348</v>
      </c>
    </row>
    <row r="6" spans="1:20" ht="12.75">
      <c r="A6" s="23">
        <v>4</v>
      </c>
      <c r="B6" s="1">
        <v>64041</v>
      </c>
      <c r="C6" s="2" t="s">
        <v>110</v>
      </c>
      <c r="D6" s="4">
        <v>94</v>
      </c>
      <c r="F6" s="2" t="s">
        <v>20</v>
      </c>
      <c r="G6" s="29">
        <v>42</v>
      </c>
      <c r="H6" s="17">
        <v>0</v>
      </c>
      <c r="I6" s="17">
        <v>0</v>
      </c>
      <c r="J6" s="17">
        <v>25</v>
      </c>
      <c r="K6" s="17">
        <v>0</v>
      </c>
      <c r="L6" s="29">
        <v>38</v>
      </c>
      <c r="M6" s="17">
        <v>47</v>
      </c>
      <c r="N6" s="17">
        <v>31</v>
      </c>
      <c r="O6" s="17">
        <v>0</v>
      </c>
      <c r="P6" s="17">
        <v>22</v>
      </c>
      <c r="Q6" s="6">
        <f t="shared" si="0"/>
        <v>0</v>
      </c>
      <c r="R6" s="6">
        <f t="shared" si="1"/>
        <v>0</v>
      </c>
      <c r="S6" s="6">
        <f t="shared" si="2"/>
        <v>0</v>
      </c>
      <c r="T6" s="31">
        <f t="shared" si="3"/>
        <v>205</v>
      </c>
    </row>
    <row r="7" spans="1:20" ht="12.75">
      <c r="A7" s="23">
        <v>5</v>
      </c>
      <c r="B7" s="1">
        <v>1022</v>
      </c>
      <c r="C7" s="2" t="s">
        <v>112</v>
      </c>
      <c r="D7" s="4">
        <v>91</v>
      </c>
      <c r="F7" s="2" t="s">
        <v>14</v>
      </c>
      <c r="G7" s="29">
        <v>25</v>
      </c>
      <c r="H7" s="17">
        <v>38</v>
      </c>
      <c r="I7" s="17">
        <v>47</v>
      </c>
      <c r="J7" s="17">
        <v>20</v>
      </c>
      <c r="K7" s="17">
        <v>0</v>
      </c>
      <c r="L7" s="29">
        <v>31</v>
      </c>
      <c r="M7" s="17">
        <v>0</v>
      </c>
      <c r="N7" s="17">
        <v>18</v>
      </c>
      <c r="O7" s="17">
        <v>0</v>
      </c>
      <c r="P7" s="17">
        <v>25</v>
      </c>
      <c r="Q7" s="6">
        <f t="shared" si="0"/>
        <v>0</v>
      </c>
      <c r="R7" s="6">
        <f t="shared" si="1"/>
        <v>0</v>
      </c>
      <c r="S7" s="6">
        <f t="shared" si="2"/>
        <v>0</v>
      </c>
      <c r="T7" s="31">
        <f t="shared" si="3"/>
        <v>204</v>
      </c>
    </row>
    <row r="8" spans="1:20" ht="12.75">
      <c r="A8" s="23">
        <v>6</v>
      </c>
      <c r="B8" s="1">
        <v>112011</v>
      </c>
      <c r="C8" s="2" t="s">
        <v>118</v>
      </c>
      <c r="D8" s="4">
        <v>95</v>
      </c>
      <c r="F8" s="2" t="s">
        <v>15</v>
      </c>
      <c r="G8" s="29">
        <v>0</v>
      </c>
      <c r="H8" s="17">
        <v>34</v>
      </c>
      <c r="I8" s="17">
        <v>0</v>
      </c>
      <c r="J8" s="17">
        <v>12</v>
      </c>
      <c r="K8" s="17">
        <v>0</v>
      </c>
      <c r="L8" s="29">
        <v>28</v>
      </c>
      <c r="M8" s="17">
        <v>38</v>
      </c>
      <c r="N8" s="17">
        <v>22</v>
      </c>
      <c r="O8" s="17">
        <v>0</v>
      </c>
      <c r="P8" s="17">
        <v>20</v>
      </c>
      <c r="Q8" s="6">
        <f t="shared" si="0"/>
        <v>0</v>
      </c>
      <c r="R8" s="6">
        <f t="shared" si="1"/>
        <v>0</v>
      </c>
      <c r="S8" s="6">
        <f t="shared" si="2"/>
        <v>0</v>
      </c>
      <c r="T8" s="31">
        <f t="shared" si="3"/>
        <v>154</v>
      </c>
    </row>
    <row r="9" spans="1:20" ht="12.75">
      <c r="A9" s="23">
        <v>7</v>
      </c>
      <c r="B9" s="1">
        <v>80004</v>
      </c>
      <c r="C9" s="2" t="s">
        <v>72</v>
      </c>
      <c r="D9" s="4">
        <v>93</v>
      </c>
      <c r="E9" s="4">
        <v>3</v>
      </c>
      <c r="F9" s="2" t="s">
        <v>19</v>
      </c>
      <c r="G9" s="29">
        <v>0</v>
      </c>
      <c r="H9" s="17">
        <v>0</v>
      </c>
      <c r="I9" s="17">
        <v>0</v>
      </c>
      <c r="J9" s="17">
        <v>47</v>
      </c>
      <c r="K9" s="17">
        <v>0</v>
      </c>
      <c r="L9" s="29">
        <v>0</v>
      </c>
      <c r="M9" s="17">
        <v>0</v>
      </c>
      <c r="N9" s="17">
        <v>42</v>
      </c>
      <c r="O9" s="17">
        <v>0</v>
      </c>
      <c r="P9" s="17">
        <v>47</v>
      </c>
      <c r="Q9" s="6">
        <f t="shared" si="0"/>
        <v>0</v>
      </c>
      <c r="R9" s="6">
        <f t="shared" si="1"/>
        <v>0</v>
      </c>
      <c r="S9" s="6">
        <f t="shared" si="2"/>
        <v>0</v>
      </c>
      <c r="T9" s="31">
        <f t="shared" si="3"/>
        <v>136</v>
      </c>
    </row>
    <row r="10" spans="1:20" ht="12.75">
      <c r="A10" s="23">
        <v>8</v>
      </c>
      <c r="B10" s="1">
        <v>119089</v>
      </c>
      <c r="C10" s="2" t="s">
        <v>73</v>
      </c>
      <c r="D10" s="4">
        <v>93</v>
      </c>
      <c r="F10" s="2" t="s">
        <v>9</v>
      </c>
      <c r="G10" s="29">
        <v>34</v>
      </c>
      <c r="H10" s="17">
        <v>0</v>
      </c>
      <c r="I10" s="17">
        <v>0</v>
      </c>
      <c r="J10" s="17">
        <v>10</v>
      </c>
      <c r="K10" s="17">
        <v>0</v>
      </c>
      <c r="L10" s="29">
        <v>34</v>
      </c>
      <c r="M10" s="17">
        <v>31</v>
      </c>
      <c r="N10" s="17">
        <v>0</v>
      </c>
      <c r="O10" s="17">
        <v>0</v>
      </c>
      <c r="P10" s="17">
        <v>14</v>
      </c>
      <c r="Q10" s="6">
        <f t="shared" si="0"/>
        <v>0</v>
      </c>
      <c r="R10" s="6">
        <f t="shared" si="1"/>
        <v>0</v>
      </c>
      <c r="S10" s="6">
        <f t="shared" si="2"/>
        <v>0</v>
      </c>
      <c r="T10" s="31">
        <f t="shared" si="3"/>
        <v>123</v>
      </c>
    </row>
    <row r="11" spans="1:20" ht="12.75">
      <c r="A11" s="23">
        <f>1+A10</f>
        <v>9</v>
      </c>
      <c r="B11" s="1">
        <v>103018</v>
      </c>
      <c r="C11" s="2" t="s">
        <v>41</v>
      </c>
      <c r="D11" s="4">
        <v>91</v>
      </c>
      <c r="F11" s="2" t="s">
        <v>17</v>
      </c>
      <c r="G11" s="29">
        <v>0</v>
      </c>
      <c r="H11" s="17">
        <v>42</v>
      </c>
      <c r="I11" s="17">
        <v>0</v>
      </c>
      <c r="J11" s="17">
        <v>0</v>
      </c>
      <c r="K11" s="17">
        <v>0</v>
      </c>
      <c r="L11" s="29">
        <v>42</v>
      </c>
      <c r="M11" s="17">
        <v>0</v>
      </c>
      <c r="N11" s="17">
        <v>38</v>
      </c>
      <c r="O11" s="17">
        <v>0</v>
      </c>
      <c r="P11" s="17">
        <v>0</v>
      </c>
      <c r="Q11" s="6">
        <f t="shared" si="0"/>
        <v>0</v>
      </c>
      <c r="R11" s="6">
        <f t="shared" si="1"/>
        <v>0</v>
      </c>
      <c r="S11" s="6">
        <f t="shared" si="2"/>
        <v>0</v>
      </c>
      <c r="T11" s="31">
        <f t="shared" si="3"/>
        <v>122</v>
      </c>
    </row>
    <row r="12" spans="1:20" ht="12.75">
      <c r="A12" s="23">
        <f>1+A11</f>
        <v>10</v>
      </c>
      <c r="B12" s="1">
        <v>119155</v>
      </c>
      <c r="C12" s="2" t="s">
        <v>111</v>
      </c>
      <c r="D12" s="4">
        <v>94</v>
      </c>
      <c r="F12" s="2" t="s">
        <v>9</v>
      </c>
      <c r="G12" s="29">
        <v>31</v>
      </c>
      <c r="H12" s="17">
        <v>0</v>
      </c>
      <c r="I12" s="17">
        <v>0</v>
      </c>
      <c r="J12" s="17">
        <v>9</v>
      </c>
      <c r="K12" s="17">
        <v>0</v>
      </c>
      <c r="L12" s="29">
        <v>0</v>
      </c>
      <c r="M12" s="17">
        <v>34</v>
      </c>
      <c r="N12" s="17">
        <v>28</v>
      </c>
      <c r="O12" s="17">
        <v>0</v>
      </c>
      <c r="P12" s="17">
        <v>18</v>
      </c>
      <c r="Q12" s="6">
        <f t="shared" si="0"/>
        <v>0</v>
      </c>
      <c r="R12" s="6">
        <f t="shared" si="1"/>
        <v>0</v>
      </c>
      <c r="S12" s="6">
        <f t="shared" si="2"/>
        <v>0</v>
      </c>
      <c r="T12" s="31">
        <f t="shared" si="3"/>
        <v>120</v>
      </c>
    </row>
    <row r="13" spans="1:20" ht="12.75">
      <c r="A13" s="23">
        <f>1+A12</f>
        <v>11</v>
      </c>
      <c r="B13" s="1">
        <v>9150</v>
      </c>
      <c r="C13" s="2" t="s">
        <v>90</v>
      </c>
      <c r="D13" s="4">
        <v>90</v>
      </c>
      <c r="F13" s="2" t="s">
        <v>7</v>
      </c>
      <c r="G13" s="29">
        <v>0</v>
      </c>
      <c r="H13" s="17">
        <v>0</v>
      </c>
      <c r="I13" s="17">
        <v>0</v>
      </c>
      <c r="J13" s="17">
        <v>53</v>
      </c>
      <c r="K13" s="17">
        <v>0</v>
      </c>
      <c r="L13" s="29">
        <v>0</v>
      </c>
      <c r="M13" s="17">
        <v>0</v>
      </c>
      <c r="N13" s="17">
        <v>0</v>
      </c>
      <c r="O13" s="17">
        <v>0</v>
      </c>
      <c r="P13" s="17">
        <v>60</v>
      </c>
      <c r="Q13" s="6">
        <f t="shared" si="0"/>
        <v>0</v>
      </c>
      <c r="R13" s="6">
        <f t="shared" si="1"/>
        <v>0</v>
      </c>
      <c r="S13" s="6">
        <f t="shared" si="2"/>
        <v>0</v>
      </c>
      <c r="T13" s="31">
        <f t="shared" si="3"/>
        <v>113</v>
      </c>
    </row>
    <row r="14" spans="1:20" ht="12.75">
      <c r="A14" s="23">
        <f>1+A13</f>
        <v>12</v>
      </c>
      <c r="B14" s="1">
        <v>133015</v>
      </c>
      <c r="C14" s="2" t="s">
        <v>82</v>
      </c>
      <c r="D14" s="4">
        <v>92</v>
      </c>
      <c r="F14" s="2" t="s">
        <v>34</v>
      </c>
      <c r="G14" s="29">
        <v>0</v>
      </c>
      <c r="H14" s="17">
        <v>0</v>
      </c>
      <c r="I14" s="17">
        <v>0</v>
      </c>
      <c r="J14" s="17">
        <v>16</v>
      </c>
      <c r="K14" s="17">
        <v>0</v>
      </c>
      <c r="L14" s="29">
        <v>0</v>
      </c>
      <c r="M14" s="17">
        <v>42</v>
      </c>
      <c r="N14" s="17">
        <v>34</v>
      </c>
      <c r="O14" s="17">
        <v>0</v>
      </c>
      <c r="P14" s="17">
        <v>16</v>
      </c>
      <c r="Q14" s="6">
        <f t="shared" si="0"/>
        <v>0</v>
      </c>
      <c r="R14" s="6">
        <f t="shared" si="1"/>
        <v>0</v>
      </c>
      <c r="S14" s="6">
        <f t="shared" si="2"/>
        <v>0</v>
      </c>
      <c r="T14" s="31">
        <f t="shared" si="3"/>
        <v>108</v>
      </c>
    </row>
    <row r="15" spans="1:20" ht="12.75">
      <c r="A15" s="23">
        <v>13</v>
      </c>
      <c r="B15" s="1">
        <v>43010</v>
      </c>
      <c r="C15" s="2" t="s">
        <v>74</v>
      </c>
      <c r="D15" s="4">
        <v>93</v>
      </c>
      <c r="E15" s="4">
        <v>0</v>
      </c>
      <c r="F15" s="2" t="s">
        <v>75</v>
      </c>
      <c r="G15" s="29">
        <v>38</v>
      </c>
      <c r="H15" s="17">
        <v>0</v>
      </c>
      <c r="I15" s="17">
        <v>0</v>
      </c>
      <c r="J15" s="17">
        <v>14</v>
      </c>
      <c r="K15" s="17">
        <v>0</v>
      </c>
      <c r="L15" s="29">
        <v>0</v>
      </c>
      <c r="M15" s="17">
        <v>0</v>
      </c>
      <c r="N15" s="17">
        <v>20</v>
      </c>
      <c r="O15" s="17">
        <v>0</v>
      </c>
      <c r="P15" s="17">
        <v>31</v>
      </c>
      <c r="Q15" s="6">
        <f t="shared" si="0"/>
        <v>0</v>
      </c>
      <c r="R15" s="6">
        <f t="shared" si="1"/>
        <v>0</v>
      </c>
      <c r="S15" s="6">
        <f t="shared" si="2"/>
        <v>0</v>
      </c>
      <c r="T15" s="31">
        <f t="shared" si="3"/>
        <v>103</v>
      </c>
    </row>
    <row r="16" spans="1:20" ht="12.75">
      <c r="A16" s="23">
        <f>1+A15</f>
        <v>14</v>
      </c>
      <c r="B16" s="6">
        <v>133011</v>
      </c>
      <c r="C16" s="2" t="s">
        <v>83</v>
      </c>
      <c r="D16" s="4">
        <v>92</v>
      </c>
      <c r="F16" s="2" t="s">
        <v>34</v>
      </c>
      <c r="G16" s="29">
        <v>0</v>
      </c>
      <c r="H16" s="17">
        <v>0</v>
      </c>
      <c r="I16" s="17">
        <v>0</v>
      </c>
      <c r="J16" s="17">
        <v>28</v>
      </c>
      <c r="K16" s="17">
        <v>0</v>
      </c>
      <c r="L16" s="29">
        <v>0</v>
      </c>
      <c r="M16" s="17">
        <v>0</v>
      </c>
      <c r="N16" s="17">
        <v>0</v>
      </c>
      <c r="O16" s="17">
        <v>0</v>
      </c>
      <c r="P16" s="17">
        <v>38</v>
      </c>
      <c r="Q16" s="6">
        <f t="shared" si="0"/>
        <v>0</v>
      </c>
      <c r="R16" s="6">
        <f t="shared" si="1"/>
        <v>0</v>
      </c>
      <c r="S16" s="6">
        <f t="shared" si="2"/>
        <v>0</v>
      </c>
      <c r="T16" s="31">
        <f t="shared" si="3"/>
        <v>66</v>
      </c>
    </row>
    <row r="17" spans="1:20" ht="12.75">
      <c r="A17" s="23">
        <f>1+A16</f>
        <v>15</v>
      </c>
      <c r="B17" s="17">
        <v>49030</v>
      </c>
      <c r="C17" s="18" t="s">
        <v>87</v>
      </c>
      <c r="D17" s="16">
        <v>92</v>
      </c>
      <c r="E17" s="16">
        <v>3</v>
      </c>
      <c r="F17" s="18" t="s">
        <v>62</v>
      </c>
      <c r="G17" s="29">
        <v>0</v>
      </c>
      <c r="H17" s="17">
        <v>0</v>
      </c>
      <c r="I17" s="17">
        <v>0</v>
      </c>
      <c r="J17" s="17">
        <v>31</v>
      </c>
      <c r="K17" s="17">
        <v>0</v>
      </c>
      <c r="L17" s="29">
        <v>0</v>
      </c>
      <c r="M17" s="17">
        <v>0</v>
      </c>
      <c r="N17" s="17">
        <v>0</v>
      </c>
      <c r="O17" s="17">
        <v>0</v>
      </c>
      <c r="P17" s="17">
        <v>34</v>
      </c>
      <c r="Q17" s="6">
        <f t="shared" si="0"/>
        <v>0</v>
      </c>
      <c r="R17" s="6">
        <f t="shared" si="1"/>
        <v>0</v>
      </c>
      <c r="S17" s="6">
        <f t="shared" si="2"/>
        <v>0</v>
      </c>
      <c r="T17" s="31">
        <f t="shared" si="3"/>
        <v>65</v>
      </c>
    </row>
    <row r="18" spans="1:20" ht="12.75">
      <c r="A18" s="23">
        <f>1+A17</f>
        <v>16</v>
      </c>
      <c r="B18" s="1">
        <v>49001</v>
      </c>
      <c r="C18" s="2" t="s">
        <v>61</v>
      </c>
      <c r="D18" s="4">
        <v>90</v>
      </c>
      <c r="F18" s="2" t="s">
        <v>62</v>
      </c>
      <c r="G18" s="29">
        <v>0</v>
      </c>
      <c r="H18" s="17">
        <v>0</v>
      </c>
      <c r="I18" s="17">
        <v>0</v>
      </c>
      <c r="J18" s="17">
        <v>34</v>
      </c>
      <c r="K18" s="17">
        <v>0</v>
      </c>
      <c r="L18" s="29">
        <v>0</v>
      </c>
      <c r="M18" s="17">
        <v>0</v>
      </c>
      <c r="N18" s="17">
        <v>25</v>
      </c>
      <c r="O18" s="17">
        <v>0</v>
      </c>
      <c r="P18" s="17">
        <v>0</v>
      </c>
      <c r="Q18" s="6">
        <f t="shared" si="0"/>
        <v>0</v>
      </c>
      <c r="R18" s="6">
        <f t="shared" si="1"/>
        <v>0</v>
      </c>
      <c r="S18" s="6">
        <f t="shared" si="2"/>
        <v>0</v>
      </c>
      <c r="T18" s="31">
        <f t="shared" si="3"/>
        <v>59</v>
      </c>
    </row>
    <row r="19" spans="1:20" s="9" customFormat="1" ht="12.75">
      <c r="A19" s="23">
        <f>1+A18</f>
        <v>17</v>
      </c>
      <c r="B19" s="1">
        <v>49035</v>
      </c>
      <c r="C19" s="2" t="s">
        <v>81</v>
      </c>
      <c r="D19" s="4">
        <v>92</v>
      </c>
      <c r="E19" s="4"/>
      <c r="F19" s="2" t="s">
        <v>62</v>
      </c>
      <c r="G19" s="29">
        <v>0</v>
      </c>
      <c r="H19" s="17">
        <v>0</v>
      </c>
      <c r="I19" s="17">
        <v>0</v>
      </c>
      <c r="J19" s="17">
        <v>18</v>
      </c>
      <c r="K19" s="17">
        <v>0</v>
      </c>
      <c r="L19" s="29">
        <v>0</v>
      </c>
      <c r="M19" s="17">
        <v>0</v>
      </c>
      <c r="N19" s="17">
        <v>0</v>
      </c>
      <c r="O19" s="17">
        <v>0</v>
      </c>
      <c r="P19" s="17">
        <v>12</v>
      </c>
      <c r="Q19" s="6">
        <f t="shared" si="0"/>
        <v>0</v>
      </c>
      <c r="R19" s="6">
        <f t="shared" si="1"/>
        <v>0</v>
      </c>
      <c r="S19" s="6">
        <f t="shared" si="2"/>
        <v>0</v>
      </c>
      <c r="T19" s="31">
        <f t="shared" si="3"/>
        <v>30</v>
      </c>
    </row>
  </sheetData>
  <mergeCells count="2">
    <mergeCell ref="L1:P1"/>
    <mergeCell ref="G1:K1"/>
  </mergeCells>
  <printOptions/>
  <pageMargins left="0.75" right="0.75" top="1" bottom="1" header="0.4921259845" footer="0.492125984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U2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1" sqref="N41"/>
    </sheetView>
  </sheetViews>
  <sheetFormatPr defaultColWidth="9.00390625" defaultRowHeight="12.75"/>
  <cols>
    <col min="1" max="1" width="3.75390625" style="1" customWidth="1"/>
    <col min="2" max="2" width="7.375" style="14" customWidth="1"/>
    <col min="3" max="3" width="18.75390625" style="2" customWidth="1"/>
    <col min="4" max="4" width="3.75390625" style="4" customWidth="1"/>
    <col min="5" max="5" width="3.75390625" style="4" hidden="1" customWidth="1"/>
    <col min="6" max="6" width="9.875" style="1" customWidth="1"/>
    <col min="7" max="7" width="17.75390625" style="4" customWidth="1"/>
    <col min="8" max="17" width="4.75390625" style="1" customWidth="1"/>
    <col min="18" max="19" width="4.75390625" style="1" hidden="1" customWidth="1"/>
    <col min="20" max="20" width="4.75390625" style="0" hidden="1" customWidth="1"/>
    <col min="21" max="21" width="5.75390625" style="0" customWidth="1"/>
  </cols>
  <sheetData>
    <row r="1" spans="8:21" ht="12.75">
      <c r="H1" s="39" t="s">
        <v>26</v>
      </c>
      <c r="I1" s="40"/>
      <c r="J1" s="40"/>
      <c r="K1" s="40"/>
      <c r="L1" s="40"/>
      <c r="M1" s="41" t="s">
        <v>27</v>
      </c>
      <c r="N1" s="41"/>
      <c r="O1" s="41"/>
      <c r="P1" s="41"/>
      <c r="Q1" s="41"/>
      <c r="T1" s="1"/>
      <c r="U1" s="30"/>
    </row>
    <row r="2" spans="1:21" ht="66">
      <c r="A2" s="3" t="s">
        <v>0</v>
      </c>
      <c r="B2" s="3" t="s">
        <v>1</v>
      </c>
      <c r="C2" s="5" t="s">
        <v>2</v>
      </c>
      <c r="D2" s="3" t="s">
        <v>3</v>
      </c>
      <c r="E2" s="3"/>
      <c r="F2" s="3" t="s">
        <v>5</v>
      </c>
      <c r="G2" s="3"/>
      <c r="H2" s="35" t="s">
        <v>96</v>
      </c>
      <c r="I2" s="3" t="s">
        <v>91</v>
      </c>
      <c r="J2" s="3" t="s">
        <v>78</v>
      </c>
      <c r="K2" s="3" t="s">
        <v>92</v>
      </c>
      <c r="L2" s="3" t="s">
        <v>93</v>
      </c>
      <c r="M2" s="27" t="s">
        <v>91</v>
      </c>
      <c r="N2" s="28" t="s">
        <v>95</v>
      </c>
      <c r="O2" s="28" t="s">
        <v>76</v>
      </c>
      <c r="P2" s="28" t="s">
        <v>77</v>
      </c>
      <c r="Q2" s="28" t="s">
        <v>94</v>
      </c>
      <c r="R2" s="3" t="s">
        <v>12</v>
      </c>
      <c r="S2" s="3" t="s">
        <v>13</v>
      </c>
      <c r="T2" s="3" t="s">
        <v>49</v>
      </c>
      <c r="U2" s="27" t="s">
        <v>6</v>
      </c>
    </row>
    <row r="3" spans="1:21" ht="12.75">
      <c r="A3" s="48">
        <v>1</v>
      </c>
      <c r="B3" s="14">
        <v>36023</v>
      </c>
      <c r="C3" s="2" t="s">
        <v>58</v>
      </c>
      <c r="D3" s="4">
        <v>90</v>
      </c>
      <c r="F3" s="1" t="s">
        <v>56</v>
      </c>
      <c r="G3" s="45" t="s">
        <v>53</v>
      </c>
      <c r="H3" s="42">
        <v>60</v>
      </c>
      <c r="I3" s="42">
        <v>60</v>
      </c>
      <c r="J3" s="42">
        <v>60</v>
      </c>
      <c r="K3" s="42">
        <v>53</v>
      </c>
      <c r="L3" s="42">
        <v>60</v>
      </c>
      <c r="M3" s="42">
        <v>60</v>
      </c>
      <c r="N3" s="42">
        <v>0</v>
      </c>
      <c r="O3" s="42">
        <v>47</v>
      </c>
      <c r="P3" s="42">
        <v>60</v>
      </c>
      <c r="Q3" s="42">
        <v>60</v>
      </c>
      <c r="R3" s="44">
        <f>SMALL((H3:Q3),1)</f>
        <v>0</v>
      </c>
      <c r="S3" s="44">
        <f>SMALL(H3:Q3,2)</f>
        <v>47</v>
      </c>
      <c r="T3" s="46">
        <f>SMALL((H3:Q3),3)</f>
        <v>53</v>
      </c>
      <c r="U3" s="47">
        <f>SUM(H3:Q3)-R3-S3-T3</f>
        <v>420</v>
      </c>
    </row>
    <row r="4" spans="1:21" ht="12.75">
      <c r="A4" s="48"/>
      <c r="B4" s="14">
        <v>36024</v>
      </c>
      <c r="C4" s="2" t="s">
        <v>57</v>
      </c>
      <c r="D4" s="4">
        <v>91</v>
      </c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  <c r="S4" s="44"/>
      <c r="T4" s="46"/>
      <c r="U4" s="47"/>
    </row>
    <row r="5" spans="1:21" ht="12.75">
      <c r="A5" s="48">
        <v>2</v>
      </c>
      <c r="B5" s="1">
        <v>64021</v>
      </c>
      <c r="C5" s="2" t="s">
        <v>64</v>
      </c>
      <c r="D5" s="4">
        <v>93</v>
      </c>
      <c r="F5" s="33" t="s">
        <v>20</v>
      </c>
      <c r="G5" s="45" t="s">
        <v>45</v>
      </c>
      <c r="H5" s="42">
        <v>42</v>
      </c>
      <c r="I5" s="42">
        <v>47</v>
      </c>
      <c r="J5" s="42">
        <v>47</v>
      </c>
      <c r="K5" s="42">
        <v>38</v>
      </c>
      <c r="L5" s="42">
        <v>53</v>
      </c>
      <c r="M5" s="42">
        <v>42</v>
      </c>
      <c r="N5" s="42">
        <v>53</v>
      </c>
      <c r="O5" s="42">
        <v>53</v>
      </c>
      <c r="P5" s="42">
        <v>53</v>
      </c>
      <c r="Q5" s="42">
        <v>34</v>
      </c>
      <c r="R5" s="44">
        <f>SMALL((H5:Q5),1)</f>
        <v>34</v>
      </c>
      <c r="S5" s="44">
        <f>SMALL(H5:Q5,2)</f>
        <v>38</v>
      </c>
      <c r="T5" s="46">
        <f>SMALL((H5:Q5),3)</f>
        <v>42</v>
      </c>
      <c r="U5" s="47">
        <f>SUM(H5:Q5)-R5-S5-T5</f>
        <v>348</v>
      </c>
    </row>
    <row r="6" spans="1:21" ht="12.75">
      <c r="A6" s="48"/>
      <c r="B6" s="1">
        <v>64038</v>
      </c>
      <c r="C6" s="2" t="s">
        <v>63</v>
      </c>
      <c r="D6" s="4">
        <v>93</v>
      </c>
      <c r="F6" s="33"/>
      <c r="G6" s="45"/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  <c r="S6" s="44"/>
      <c r="T6" s="46"/>
      <c r="U6" s="47"/>
    </row>
    <row r="7" spans="1:21" ht="12.75">
      <c r="A7" s="48">
        <v>3</v>
      </c>
      <c r="B7" s="14">
        <v>132009</v>
      </c>
      <c r="C7" s="2" t="s">
        <v>46</v>
      </c>
      <c r="D7" s="4">
        <v>91</v>
      </c>
      <c r="F7" s="1" t="s">
        <v>47</v>
      </c>
      <c r="G7" s="49" t="s">
        <v>42</v>
      </c>
      <c r="H7" s="42">
        <v>53</v>
      </c>
      <c r="I7" s="42">
        <v>53</v>
      </c>
      <c r="J7" s="42">
        <v>53</v>
      </c>
      <c r="K7" s="42">
        <v>47</v>
      </c>
      <c r="L7" s="42">
        <v>0</v>
      </c>
      <c r="M7" s="42">
        <v>53</v>
      </c>
      <c r="N7" s="42">
        <v>0</v>
      </c>
      <c r="O7" s="42">
        <v>0</v>
      </c>
      <c r="P7" s="42">
        <v>0</v>
      </c>
      <c r="Q7" s="42">
        <v>53</v>
      </c>
      <c r="R7" s="44">
        <f>SMALL((H7:Q7),1)</f>
        <v>0</v>
      </c>
      <c r="S7" s="44">
        <f>SMALL(H7:Q7,2)</f>
        <v>0</v>
      </c>
      <c r="T7" s="46">
        <f>SMALL((H7:Q7),3)</f>
        <v>0</v>
      </c>
      <c r="U7" s="47">
        <f>SUM(H7:Q7)-R7-S7-T7</f>
        <v>312</v>
      </c>
    </row>
    <row r="8" spans="1:21" ht="12.75">
      <c r="A8" s="48"/>
      <c r="B8" s="14">
        <v>132040</v>
      </c>
      <c r="C8" s="2" t="s">
        <v>48</v>
      </c>
      <c r="D8" s="4">
        <v>90</v>
      </c>
      <c r="G8" s="49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  <c r="S8" s="44"/>
      <c r="T8" s="46"/>
      <c r="U8" s="47"/>
    </row>
    <row r="9" spans="1:21" ht="12.75">
      <c r="A9" s="48">
        <v>4</v>
      </c>
      <c r="B9">
        <v>132052</v>
      </c>
      <c r="C9" s="7" t="s">
        <v>71</v>
      </c>
      <c r="D9" s="11">
        <v>92</v>
      </c>
      <c r="E9" s="11"/>
      <c r="F9" t="s">
        <v>47</v>
      </c>
      <c r="G9" s="44" t="s">
        <v>59</v>
      </c>
      <c r="H9" s="42">
        <v>47</v>
      </c>
      <c r="I9" s="42">
        <v>42</v>
      </c>
      <c r="J9" s="42">
        <v>0</v>
      </c>
      <c r="K9" s="42">
        <v>42</v>
      </c>
      <c r="L9" s="42">
        <v>0</v>
      </c>
      <c r="M9" s="42">
        <v>47</v>
      </c>
      <c r="N9" s="42">
        <v>60</v>
      </c>
      <c r="O9" s="42">
        <v>60</v>
      </c>
      <c r="P9" s="42">
        <v>0</v>
      </c>
      <c r="Q9" s="42">
        <v>0</v>
      </c>
      <c r="R9" s="44">
        <f>SMALL((H9:Q9),1)</f>
        <v>0</v>
      </c>
      <c r="S9" s="44">
        <f>SMALL(H9:Q9,2)</f>
        <v>0</v>
      </c>
      <c r="T9" s="46">
        <f>SMALL((H9:Q9),3)</f>
        <v>0</v>
      </c>
      <c r="U9" s="47">
        <f>SUM(H9:Q9)-R9-S9-T9</f>
        <v>298</v>
      </c>
    </row>
    <row r="10" spans="1:21" ht="12.75">
      <c r="A10" s="48"/>
      <c r="B10">
        <v>132049</v>
      </c>
      <c r="C10" s="7" t="s">
        <v>70</v>
      </c>
      <c r="D10" s="11">
        <v>92</v>
      </c>
      <c r="E10" s="11"/>
      <c r="F10"/>
      <c r="G10" s="44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4"/>
      <c r="S10" s="44"/>
      <c r="T10" s="46"/>
      <c r="U10" s="47"/>
    </row>
    <row r="11" spans="1:21" ht="12.75">
      <c r="A11" s="50">
        <v>5</v>
      </c>
      <c r="B11" s="15">
        <v>124024</v>
      </c>
      <c r="C11" s="7" t="s">
        <v>129</v>
      </c>
      <c r="D11" s="8">
        <v>92</v>
      </c>
      <c r="E11" s="8"/>
      <c r="F11" s="6"/>
      <c r="G11" s="45" t="s">
        <v>130</v>
      </c>
      <c r="H11" s="42">
        <v>0</v>
      </c>
      <c r="I11" s="42">
        <v>0</v>
      </c>
      <c r="J11" s="42">
        <v>0</v>
      </c>
      <c r="K11" s="42">
        <v>22</v>
      </c>
      <c r="L11" s="42">
        <v>0</v>
      </c>
      <c r="M11" s="42">
        <v>0</v>
      </c>
      <c r="N11" s="42">
        <v>34</v>
      </c>
      <c r="O11" s="42">
        <v>42</v>
      </c>
      <c r="P11" s="42">
        <v>0</v>
      </c>
      <c r="Q11" s="42">
        <v>28</v>
      </c>
      <c r="R11" s="44">
        <f>SMALL((H11:Q11),1)</f>
        <v>0</v>
      </c>
      <c r="S11" s="44">
        <f>SMALL(H11:Q11,2)</f>
        <v>0</v>
      </c>
      <c r="T11" s="46">
        <f>SMALL((H11:Q11),3)</f>
        <v>0</v>
      </c>
      <c r="U11" s="47">
        <f>SUM(H11:Q11)-R11-S11-T11</f>
        <v>126</v>
      </c>
    </row>
    <row r="12" spans="1:21" ht="12.75">
      <c r="A12" s="50"/>
      <c r="B12" s="15">
        <v>124020</v>
      </c>
      <c r="C12" s="7" t="s">
        <v>116</v>
      </c>
      <c r="D12" s="8">
        <v>92</v>
      </c>
      <c r="E12" s="8"/>
      <c r="F12" s="6" t="s">
        <v>10</v>
      </c>
      <c r="G12" s="45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44"/>
      <c r="T12" s="46"/>
      <c r="U12" s="47"/>
    </row>
    <row r="13" spans="1:21" ht="12.75">
      <c r="A13" s="48">
        <v>6</v>
      </c>
      <c r="B13" s="15">
        <v>57071</v>
      </c>
      <c r="C13" s="7" t="s">
        <v>44</v>
      </c>
      <c r="D13" s="8">
        <v>91</v>
      </c>
      <c r="E13" s="11"/>
      <c r="F13" t="s">
        <v>125</v>
      </c>
      <c r="G13" s="45" t="s">
        <v>126</v>
      </c>
      <c r="H13" s="42">
        <v>0</v>
      </c>
      <c r="I13" s="42">
        <v>0</v>
      </c>
      <c r="J13" s="42">
        <v>0</v>
      </c>
      <c r="K13" s="42">
        <v>60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47</v>
      </c>
      <c r="R13" s="44">
        <f>SMALL((H13:Q13),1)</f>
        <v>0</v>
      </c>
      <c r="S13" s="44">
        <f>SMALL(H13:Q13,2)</f>
        <v>0</v>
      </c>
      <c r="T13" s="46">
        <f>SMALL((H13:Q13),3)</f>
        <v>0</v>
      </c>
      <c r="U13" s="47">
        <f>SUM(H13:Q13)-R13-S13-T13</f>
        <v>107</v>
      </c>
    </row>
    <row r="14" spans="1:21" ht="12.75">
      <c r="A14" s="48"/>
      <c r="B14" s="15">
        <v>116057</v>
      </c>
      <c r="C14" s="7" t="s">
        <v>31</v>
      </c>
      <c r="D14" s="8">
        <v>90</v>
      </c>
      <c r="E14" s="11"/>
      <c r="F14" t="s">
        <v>16</v>
      </c>
      <c r="G14" s="45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44"/>
      <c r="T14" s="46"/>
      <c r="U14" s="47"/>
    </row>
    <row r="15" spans="1:21" ht="12.75">
      <c r="A15" s="48">
        <v>7</v>
      </c>
      <c r="B15" s="14">
        <v>132036</v>
      </c>
      <c r="C15" s="2" t="s">
        <v>132</v>
      </c>
      <c r="D15" s="4">
        <v>95</v>
      </c>
      <c r="F15" s="33" t="s">
        <v>47</v>
      </c>
      <c r="G15" s="51" t="s">
        <v>114</v>
      </c>
      <c r="H15" s="42">
        <v>38</v>
      </c>
      <c r="I15" s="42">
        <v>0</v>
      </c>
      <c r="J15" s="42">
        <v>0</v>
      </c>
      <c r="K15" s="42">
        <v>28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31</v>
      </c>
      <c r="R15" s="44">
        <f>SMALL((H15:Q15),1)</f>
        <v>0</v>
      </c>
      <c r="S15" s="44">
        <f>SMALL(H15:Q15,2)</f>
        <v>0</v>
      </c>
      <c r="T15" s="46">
        <f>SMALL((H15:Q15),3)</f>
        <v>0</v>
      </c>
      <c r="U15" s="47">
        <f>SUM(H15:Q15)-R15-S15-T15</f>
        <v>97</v>
      </c>
    </row>
    <row r="16" spans="1:21" ht="12.75">
      <c r="A16" s="48"/>
      <c r="B16" s="14">
        <v>132037</v>
      </c>
      <c r="C16" s="2" t="s">
        <v>99</v>
      </c>
      <c r="D16" s="4">
        <v>95</v>
      </c>
      <c r="F16" s="33" t="s">
        <v>113</v>
      </c>
      <c r="G16" s="51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/>
      <c r="S16" s="44"/>
      <c r="T16" s="46"/>
      <c r="U16" s="47"/>
    </row>
    <row r="17" spans="1:21" ht="12.75">
      <c r="A17" s="48">
        <v>8</v>
      </c>
      <c r="B17" s="14">
        <v>23149</v>
      </c>
      <c r="C17" s="2" t="s">
        <v>86</v>
      </c>
      <c r="D17" s="4">
        <v>94</v>
      </c>
      <c r="F17" s="1" t="s">
        <v>68</v>
      </c>
      <c r="G17" s="45" t="s">
        <v>117</v>
      </c>
      <c r="H17" s="42">
        <v>0</v>
      </c>
      <c r="I17" s="42">
        <v>38</v>
      </c>
      <c r="J17" s="42">
        <v>0</v>
      </c>
      <c r="K17" s="42">
        <v>0</v>
      </c>
      <c r="L17" s="42">
        <v>0</v>
      </c>
      <c r="M17" s="42">
        <v>38</v>
      </c>
      <c r="N17" s="42">
        <v>0</v>
      </c>
      <c r="O17" s="42">
        <v>0</v>
      </c>
      <c r="P17" s="42">
        <v>0</v>
      </c>
      <c r="Q17" s="42">
        <v>0</v>
      </c>
      <c r="R17" s="44">
        <f>SMALL((H17:Q17),1)</f>
        <v>0</v>
      </c>
      <c r="S17" s="44">
        <f>SMALL(H17:Q17,2)</f>
        <v>0</v>
      </c>
      <c r="T17" s="46">
        <f>SMALL((H17:Q17),3)</f>
        <v>0</v>
      </c>
      <c r="U17" s="47">
        <f>SUM(H17:Q17)-R17-S17-T17</f>
        <v>76</v>
      </c>
    </row>
    <row r="18" spans="1:21" ht="12.75">
      <c r="A18" s="48"/>
      <c r="B18" s="14">
        <v>23148</v>
      </c>
      <c r="C18" s="2" t="s">
        <v>85</v>
      </c>
      <c r="D18" s="4">
        <v>91</v>
      </c>
      <c r="G18" s="45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  <c r="S18" s="44"/>
      <c r="T18" s="46"/>
      <c r="U18" s="47"/>
    </row>
    <row r="19" spans="1:21" ht="12.75">
      <c r="A19" s="50">
        <v>9</v>
      </c>
      <c r="B19" s="15">
        <v>103019</v>
      </c>
      <c r="C19" s="7" t="s">
        <v>69</v>
      </c>
      <c r="D19" s="8">
        <v>94</v>
      </c>
      <c r="E19" s="8"/>
      <c r="F19" s="6" t="s">
        <v>17</v>
      </c>
      <c r="G19" s="45" t="s">
        <v>127</v>
      </c>
      <c r="H19" s="42">
        <v>0</v>
      </c>
      <c r="I19" s="42">
        <v>0</v>
      </c>
      <c r="J19" s="42">
        <v>0</v>
      </c>
      <c r="K19" s="42">
        <v>31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42</v>
      </c>
      <c r="R19" s="44">
        <f>SMALL((H19:Q19),1)</f>
        <v>0</v>
      </c>
      <c r="S19" s="44">
        <f>SMALL(H19:Q19,2)</f>
        <v>0</v>
      </c>
      <c r="T19" s="46">
        <f>SMALL((H19:Q19),3)</f>
        <v>0</v>
      </c>
      <c r="U19" s="47">
        <f>SUM(H19:Q19)-R19-S19-T19</f>
        <v>73</v>
      </c>
    </row>
    <row r="20" spans="1:21" ht="12.75">
      <c r="A20" s="50"/>
      <c r="B20" s="15">
        <v>108033</v>
      </c>
      <c r="C20" s="7" t="s">
        <v>43</v>
      </c>
      <c r="D20" s="8">
        <v>92</v>
      </c>
      <c r="E20" s="8"/>
      <c r="F20" s="6" t="s">
        <v>36</v>
      </c>
      <c r="G20" s="45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44"/>
      <c r="T20" s="46"/>
      <c r="U20" s="47"/>
    </row>
    <row r="21" spans="1:21" ht="12.75">
      <c r="A21" s="50">
        <v>10</v>
      </c>
      <c r="B21" s="15">
        <v>132051</v>
      </c>
      <c r="C21" s="7" t="s">
        <v>115</v>
      </c>
      <c r="D21" s="8">
        <v>95</v>
      </c>
      <c r="E21" s="8"/>
      <c r="F21" s="6"/>
      <c r="G21" s="45" t="s">
        <v>128</v>
      </c>
      <c r="H21" s="42">
        <v>0</v>
      </c>
      <c r="I21" s="42">
        <v>0</v>
      </c>
      <c r="J21" s="42">
        <v>0</v>
      </c>
      <c r="K21" s="42">
        <v>25</v>
      </c>
      <c r="L21" s="42">
        <v>0</v>
      </c>
      <c r="M21" s="42">
        <v>0</v>
      </c>
      <c r="N21" s="42">
        <v>38</v>
      </c>
      <c r="O21" s="42">
        <v>0</v>
      </c>
      <c r="P21" s="42">
        <v>0</v>
      </c>
      <c r="Q21" s="42">
        <v>0</v>
      </c>
      <c r="R21" s="44">
        <f>SMALL((H21:Q21),1)</f>
        <v>0</v>
      </c>
      <c r="S21" s="44">
        <f>SMALL(H21:Q21,2)</f>
        <v>0</v>
      </c>
      <c r="T21" s="46">
        <f>SMALL((H21:Q21),3)</f>
        <v>0</v>
      </c>
      <c r="U21" s="47">
        <f>SUM(H21:Q21)-R21-S21-T21</f>
        <v>63</v>
      </c>
    </row>
    <row r="22" spans="1:21" ht="12.75">
      <c r="A22" s="50"/>
      <c r="B22" s="15">
        <v>132053</v>
      </c>
      <c r="C22" s="7" t="s">
        <v>101</v>
      </c>
      <c r="D22" s="8">
        <v>96</v>
      </c>
      <c r="E22" s="8"/>
      <c r="F22" s="6" t="s">
        <v>47</v>
      </c>
      <c r="G22" s="45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  <c r="S22" s="44"/>
      <c r="T22" s="46"/>
      <c r="U22" s="47"/>
    </row>
    <row r="27" spans="1:21" ht="12.75">
      <c r="A27" s="19"/>
      <c r="B27" s="15"/>
      <c r="C27" s="7"/>
      <c r="D27" s="8"/>
      <c r="E27" s="8"/>
      <c r="F27" s="6"/>
      <c r="G27" s="2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32"/>
      <c r="S27" s="32"/>
      <c r="T27" s="38"/>
      <c r="U27" s="37"/>
    </row>
    <row r="28" spans="1:21" ht="12.75">
      <c r="A28" s="19"/>
      <c r="B28" s="15"/>
      <c r="C28" s="7"/>
      <c r="D28" s="8"/>
      <c r="E28" s="8"/>
      <c r="F28" s="6"/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32"/>
      <c r="S28" s="32"/>
      <c r="T28" s="38"/>
      <c r="U28" s="37"/>
    </row>
  </sheetData>
  <mergeCells count="162">
    <mergeCell ref="H13:H14"/>
    <mergeCell ref="G13:G14"/>
    <mergeCell ref="A19:A20"/>
    <mergeCell ref="A21:A22"/>
    <mergeCell ref="A11:A12"/>
    <mergeCell ref="I19:I20"/>
    <mergeCell ref="H1:L1"/>
    <mergeCell ref="I9:I10"/>
    <mergeCell ref="I15:I16"/>
    <mergeCell ref="L21:L22"/>
    <mergeCell ref="H21:H22"/>
    <mergeCell ref="J13:J14"/>
    <mergeCell ref="K13:K14"/>
    <mergeCell ref="I13:I14"/>
    <mergeCell ref="O11:O12"/>
    <mergeCell ref="O13:O14"/>
    <mergeCell ref="P13:P14"/>
    <mergeCell ref="Q13:Q14"/>
    <mergeCell ref="Q11:Q12"/>
    <mergeCell ref="T19:T20"/>
    <mergeCell ref="P19:P20"/>
    <mergeCell ref="R19:R20"/>
    <mergeCell ref="O19:O20"/>
    <mergeCell ref="M21:M22"/>
    <mergeCell ref="P21:P22"/>
    <mergeCell ref="S3:S4"/>
    <mergeCell ref="J7:J8"/>
    <mergeCell ref="K7:K8"/>
    <mergeCell ref="S7:S8"/>
    <mergeCell ref="L3:L4"/>
    <mergeCell ref="L7:L8"/>
    <mergeCell ref="K3:K4"/>
    <mergeCell ref="N7:N8"/>
    <mergeCell ref="P7:P8"/>
    <mergeCell ref="M13:M14"/>
    <mergeCell ref="N13:N14"/>
    <mergeCell ref="I11:I12"/>
    <mergeCell ref="T11:T12"/>
    <mergeCell ref="L11:L12"/>
    <mergeCell ref="N11:N12"/>
    <mergeCell ref="S13:S14"/>
    <mergeCell ref="T13:T14"/>
    <mergeCell ref="R13:R14"/>
    <mergeCell ref="P11:P12"/>
    <mergeCell ref="U11:U12"/>
    <mergeCell ref="R21:R22"/>
    <mergeCell ref="T21:T22"/>
    <mergeCell ref="U21:U22"/>
    <mergeCell ref="R11:R12"/>
    <mergeCell ref="S11:S12"/>
    <mergeCell ref="S21:S22"/>
    <mergeCell ref="U19:U20"/>
    <mergeCell ref="S19:S20"/>
    <mergeCell ref="Q19:Q20"/>
    <mergeCell ref="U13:U14"/>
    <mergeCell ref="L13:L14"/>
    <mergeCell ref="N15:N16"/>
    <mergeCell ref="P15:P16"/>
    <mergeCell ref="U15:U16"/>
    <mergeCell ref="Q15:Q16"/>
    <mergeCell ref="S15:S16"/>
    <mergeCell ref="R15:R16"/>
    <mergeCell ref="M15:M16"/>
    <mergeCell ref="L15:L16"/>
    <mergeCell ref="T15:T16"/>
    <mergeCell ref="T5:T6"/>
    <mergeCell ref="U5:U6"/>
    <mergeCell ref="S17:S18"/>
    <mergeCell ref="T17:T18"/>
    <mergeCell ref="S9:S10"/>
    <mergeCell ref="U7:U8"/>
    <mergeCell ref="U17:U18"/>
    <mergeCell ref="R5:R6"/>
    <mergeCell ref="S5:S6"/>
    <mergeCell ref="M7:M8"/>
    <mergeCell ref="M9:M10"/>
    <mergeCell ref="N5:N6"/>
    <mergeCell ref="P9:P10"/>
    <mergeCell ref="O5:O6"/>
    <mergeCell ref="P5:P6"/>
    <mergeCell ref="Q5:Q6"/>
    <mergeCell ref="N9:N10"/>
    <mergeCell ref="L9:L10"/>
    <mergeCell ref="A15:A16"/>
    <mergeCell ref="G15:G16"/>
    <mergeCell ref="H15:H16"/>
    <mergeCell ref="K15:K16"/>
    <mergeCell ref="J15:J16"/>
    <mergeCell ref="K5:K6"/>
    <mergeCell ref="L5:L6"/>
    <mergeCell ref="M5:M6"/>
    <mergeCell ref="A5:A6"/>
    <mergeCell ref="M1:Q1"/>
    <mergeCell ref="Q3:Q4"/>
    <mergeCell ref="M3:M4"/>
    <mergeCell ref="P3:P4"/>
    <mergeCell ref="N3:N4"/>
    <mergeCell ref="A9:A10"/>
    <mergeCell ref="G9:G10"/>
    <mergeCell ref="A17:A18"/>
    <mergeCell ref="A13:A14"/>
    <mergeCell ref="H9:H10"/>
    <mergeCell ref="J9:J10"/>
    <mergeCell ref="K9:K10"/>
    <mergeCell ref="H3:H4"/>
    <mergeCell ref="J3:J4"/>
    <mergeCell ref="A3:A4"/>
    <mergeCell ref="A7:A8"/>
    <mergeCell ref="G3:G4"/>
    <mergeCell ref="G7:G8"/>
    <mergeCell ref="I3:I4"/>
    <mergeCell ref="I7:I8"/>
    <mergeCell ref="H7:H8"/>
    <mergeCell ref="T3:T4"/>
    <mergeCell ref="U3:U4"/>
    <mergeCell ref="Q7:Q8"/>
    <mergeCell ref="Q9:Q10"/>
    <mergeCell ref="R7:R8"/>
    <mergeCell ref="T7:T8"/>
    <mergeCell ref="R9:R10"/>
    <mergeCell ref="T9:T10"/>
    <mergeCell ref="U9:U10"/>
    <mergeCell ref="R3:R4"/>
    <mergeCell ref="N19:N20"/>
    <mergeCell ref="Q21:Q22"/>
    <mergeCell ref="O21:O22"/>
    <mergeCell ref="G19:G20"/>
    <mergeCell ref="G21:G22"/>
    <mergeCell ref="H19:H20"/>
    <mergeCell ref="M11:M12"/>
    <mergeCell ref="J19:J20"/>
    <mergeCell ref="K19:K20"/>
    <mergeCell ref="M19:M20"/>
    <mergeCell ref="L19:L20"/>
    <mergeCell ref="G11:G12"/>
    <mergeCell ref="O3:O4"/>
    <mergeCell ref="O7:O8"/>
    <mergeCell ref="O9:O10"/>
    <mergeCell ref="O15:O16"/>
    <mergeCell ref="H11:H12"/>
    <mergeCell ref="K11:K12"/>
    <mergeCell ref="J11:J12"/>
    <mergeCell ref="N21:N22"/>
    <mergeCell ref="J21:J22"/>
    <mergeCell ref="I21:I22"/>
    <mergeCell ref="K21:K22"/>
    <mergeCell ref="G5:G6"/>
    <mergeCell ref="H5:H6"/>
    <mergeCell ref="I5:I6"/>
    <mergeCell ref="J5:J6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</mergeCells>
  <printOptions/>
  <pageMargins left="0.75" right="0.75" top="1" bottom="1" header="0.4921259845" footer="0.4921259845"/>
  <pageSetup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Hana Kneblová</cp:lastModifiedBy>
  <cp:lastPrinted>2008-06-24T19:29:54Z</cp:lastPrinted>
  <dcterms:created xsi:type="dcterms:W3CDTF">1998-07-05T11:58:42Z</dcterms:created>
  <dcterms:modified xsi:type="dcterms:W3CDTF">2008-09-25T15:12:03Z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-1654933422</vt:i4>
  </property>
  <property fmtid="{D5CDD505-2E9C-101B-9397-08002B2CF9AE}" pid="4" name="_EmailSubje">
    <vt:lpwstr>junioři sjezd</vt:lpwstr>
  </property>
  <property fmtid="{D5CDD505-2E9C-101B-9397-08002B2CF9AE}" pid="5" name="_AuthorEma">
    <vt:lpwstr>hkneblova@o2active.cz</vt:lpwstr>
  </property>
  <property fmtid="{D5CDD505-2E9C-101B-9397-08002B2CF9AE}" pid="6" name="_AuthorEmailDisplayNa">
    <vt:lpwstr>Hana Kneblová</vt:lpwstr>
  </property>
</Properties>
</file>