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280" windowHeight="6228" activeTab="2"/>
  </bookViews>
  <sheets>
    <sheet name="C1 muži" sheetId="1" r:id="rId1"/>
    <sheet name="K1 ženy" sheetId="2" r:id="rId2"/>
    <sheet name="C2 mix" sheetId="3" r:id="rId3"/>
    <sheet name="K1 muži" sheetId="4" r:id="rId4"/>
    <sheet name="C1 ženy" sheetId="5" r:id="rId5"/>
    <sheet name="bodovani" sheetId="6" r:id="rId6"/>
  </sheets>
  <definedNames>
    <definedName name="_xlnm.Print_Area" localSheetId="0">'C1 muži'!$A$1:$V$16</definedName>
    <definedName name="_xlnm.Print_Area" localSheetId="4">'C1 ženy'!$A$1:$V$12</definedName>
    <definedName name="_xlnm.Print_Area" localSheetId="2">'C2 mix'!$B$1:$V$16</definedName>
    <definedName name="_xlnm.Print_Area" localSheetId="3">'K1 muži'!$A$1:$V$17</definedName>
    <definedName name="_xlnm.Print_Area" localSheetId="1">'K1 ženy'!$A$1:$V$17</definedName>
  </definedNames>
  <calcPr fullCalcOnLoad="1"/>
</workbook>
</file>

<file path=xl/sharedStrings.xml><?xml version="1.0" encoding="utf-8"?>
<sst xmlns="http://schemas.openxmlformats.org/spreadsheetml/2006/main" count="196" uniqueCount="91">
  <si>
    <t>C1 muži</t>
  </si>
  <si>
    <t>BODY</t>
  </si>
  <si>
    <t>POŘ.</t>
  </si>
  <si>
    <t>poř.</t>
  </si>
  <si>
    <t>body</t>
  </si>
  <si>
    <t>CELKEM</t>
  </si>
  <si>
    <t>K1 ženy</t>
  </si>
  <si>
    <t xml:space="preserve">Plus </t>
  </si>
  <si>
    <t>Body</t>
  </si>
  <si>
    <t>POMĚR</t>
  </si>
  <si>
    <t>VÍTĚZSTVÍ</t>
  </si>
  <si>
    <t>ID</t>
  </si>
  <si>
    <t>Jméno</t>
  </si>
  <si>
    <t>Pořadí</t>
  </si>
  <si>
    <t xml:space="preserve">POSLEDNÍ </t>
  </si>
  <si>
    <t>ZÁVOD</t>
  </si>
  <si>
    <t>POŘ. POSL.</t>
  </si>
  <si>
    <t>K1 muži</t>
  </si>
  <si>
    <t xml:space="preserve">GEBAS </t>
  </si>
  <si>
    <t>JÁNĚ M.</t>
  </si>
  <si>
    <t xml:space="preserve">HILGERT </t>
  </si>
  <si>
    <t>C1 ženy</t>
  </si>
  <si>
    <t>Trója - 1</t>
  </si>
  <si>
    <t>Trója - 2</t>
  </si>
  <si>
    <t>Veltrusy - 2</t>
  </si>
  <si>
    <t>Veltrusy- 1</t>
  </si>
  <si>
    <t xml:space="preserve">RAK </t>
  </si>
  <si>
    <t xml:space="preserve">ŘÍHA </t>
  </si>
  <si>
    <t>HILGERTOVÁ Š</t>
  </si>
  <si>
    <t xml:space="preserve">VOJTOVÁ </t>
  </si>
  <si>
    <t xml:space="preserve">CVIKL </t>
  </si>
  <si>
    <t xml:space="preserve">JANČOVÁ </t>
  </si>
  <si>
    <t>HAVLÍČKOVÁ</t>
  </si>
  <si>
    <t>VALÍKOVÁ</t>
  </si>
  <si>
    <t xml:space="preserve">KUDĚJOVÁ </t>
  </si>
  <si>
    <t>SATKOVÁ M. - U23</t>
  </si>
  <si>
    <t>MATULKOVÁ - U23</t>
  </si>
  <si>
    <t>SATKOVÁ G. - J</t>
  </si>
  <si>
    <t>VRBOVÁ - J</t>
  </si>
  <si>
    <t>DOLEŽALOVÁ - J</t>
  </si>
  <si>
    <t>CHALOUPKA - U23</t>
  </si>
  <si>
    <t>KUNA - U23</t>
  </si>
  <si>
    <t>KAMINSKÝ - U23</t>
  </si>
  <si>
    <t>HILGERTOVÁ A.-U23</t>
  </si>
  <si>
    <t>GALUŠKOVÁ A. - J</t>
  </si>
  <si>
    <t>FOLTYSOVÁ S. -U23</t>
  </si>
  <si>
    <t>FIŠEROVÁ - U23</t>
  </si>
  <si>
    <t>DUŠKOVÁ K. - U23</t>
  </si>
  <si>
    <t>NESNÍDALOVÁ - J</t>
  </si>
  <si>
    <t>MAJKRANZ - U23</t>
  </si>
  <si>
    <t>MATĚJKA -U23</t>
  </si>
  <si>
    <t>ŽÍŽALA J. -U23</t>
  </si>
  <si>
    <t>KREJČÍ - J</t>
  </si>
  <si>
    <t>KNEBLOVÁ  K. - J</t>
  </si>
  <si>
    <t>KNEBLOVÁ  T- J</t>
  </si>
  <si>
    <t>JÁNĚ J.</t>
  </si>
  <si>
    <t>SATKOVÁ M. - 23</t>
  </si>
  <si>
    <t>ORNSTOVÁ</t>
  </si>
  <si>
    <t>VAŠINA</t>
  </si>
  <si>
    <t>Výsledky nominace 2019</t>
  </si>
  <si>
    <t>Velrusy - 1</t>
  </si>
  <si>
    <t>Velrusy - 2</t>
  </si>
  <si>
    <t>Veltrusy - 1</t>
  </si>
  <si>
    <t>ŘÍHOVÁ - U23</t>
  </si>
  <si>
    <t>KRÁLOVÁ - J</t>
  </si>
  <si>
    <t>KLOBOUČKOVÁ - J</t>
  </si>
  <si>
    <t>FREISSLEBENOVÁ - J</t>
  </si>
  <si>
    <t>NĚMCOVÁ - U23</t>
  </si>
  <si>
    <t xml:space="preserve">ROHAN </t>
  </si>
  <si>
    <t>VĚTROVSKÝ - U23</t>
  </si>
  <si>
    <t>HEGER V. - U23</t>
  </si>
  <si>
    <t>NOVOTNÝ P. - U23</t>
  </si>
  <si>
    <t>LHOTA M - U23</t>
  </si>
  <si>
    <t>PŘÍHODA M - U23</t>
  </si>
  <si>
    <t>GALUŠKOVÁ K.</t>
  </si>
  <si>
    <t>DUŠKOVÁ M. - 23</t>
  </si>
  <si>
    <t>BEKOVÁ - J</t>
  </si>
  <si>
    <t>KNEBLOVÁ T. - J</t>
  </si>
  <si>
    <t>TUNKA</t>
  </si>
  <si>
    <t>PŘINDIŠ</t>
  </si>
  <si>
    <t>MASLAŇAK</t>
  </si>
  <si>
    <t xml:space="preserve">ZAJÍC </t>
  </si>
  <si>
    <t>BARTA - U23</t>
  </si>
  <si>
    <t>C2 mix</t>
  </si>
  <si>
    <t>Jáně - Fišerová</t>
  </si>
  <si>
    <t>ZIMA - U23</t>
  </si>
  <si>
    <t xml:space="preserve">HRADILEK </t>
  </si>
  <si>
    <t>Matulková-Mrůzek U23</t>
  </si>
  <si>
    <t>Heger-Galušková -U23</t>
  </si>
  <si>
    <t>Kneblová-Kratochvíl -J</t>
  </si>
  <si>
    <t>HEGER T. - U23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</si>
</sst>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3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57"/>
      <name val="Arial CE"/>
      <family val="0"/>
    </font>
    <font>
      <i/>
      <sz val="10"/>
      <color indexed="48"/>
      <name val="Arial CE"/>
      <family val="0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1" fontId="7" fillId="35" borderId="26" xfId="0" applyNumberFormat="1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1" fontId="7" fillId="35" borderId="28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4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left"/>
    </xf>
    <xf numFmtId="1" fontId="7" fillId="35" borderId="29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left"/>
    </xf>
    <xf numFmtId="0" fontId="13" fillId="35" borderId="21" xfId="0" applyNumberFormat="1" applyFont="1" applyFill="1" applyBorder="1" applyAlignment="1">
      <alignment horizontal="left"/>
    </xf>
    <xf numFmtId="0" fontId="9" fillId="35" borderId="21" xfId="0" applyNumberFormat="1" applyFont="1" applyFill="1" applyBorder="1" applyAlignment="1">
      <alignment horizontal="left"/>
    </xf>
    <xf numFmtId="0" fontId="13" fillId="35" borderId="22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30" xfId="0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left"/>
    </xf>
    <xf numFmtId="1" fontId="7" fillId="35" borderId="32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13" fillId="35" borderId="33" xfId="0" applyNumberFormat="1" applyFont="1" applyFill="1" applyBorder="1" applyAlignment="1">
      <alignment horizontal="left"/>
    </xf>
    <xf numFmtId="0" fontId="2" fillId="34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0" fontId="13" fillId="35" borderId="20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1" fontId="7" fillId="36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0" xfId="0" applyNumberFormat="1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" fontId="2" fillId="36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24" xfId="0" applyFont="1" applyFill="1" applyBorder="1" applyAlignment="1">
      <alignment horizontal="left"/>
    </xf>
    <xf numFmtId="0" fontId="0" fillId="35" borderId="28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left"/>
    </xf>
    <xf numFmtId="0" fontId="7" fillId="35" borderId="20" xfId="0" applyNumberFormat="1" applyFont="1" applyFill="1" applyBorder="1" applyAlignment="1">
      <alignment horizontal="left"/>
    </xf>
    <xf numFmtId="0" fontId="0" fillId="35" borderId="24" xfId="0" applyFont="1" applyFill="1" applyBorder="1" applyAlignment="1" applyProtection="1">
      <alignment/>
      <protection/>
    </xf>
    <xf numFmtId="0" fontId="0" fillId="35" borderId="24" xfId="0" applyFont="1" applyFill="1" applyBorder="1" applyAlignment="1" applyProtection="1">
      <alignment horizontal="left"/>
      <protection/>
    </xf>
    <xf numFmtId="0" fontId="0" fillId="35" borderId="23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Z81"/>
  <sheetViews>
    <sheetView showGridLines="0" showRowColHeaders="0" zoomScale="95" zoomScaleNormal="95" zoomScalePageLayoutView="0" workbookViewId="0" topLeftCell="A1">
      <selection activeCell="N7" sqref="N7:N31"/>
    </sheetView>
  </sheetViews>
  <sheetFormatPr defaultColWidth="9.00390625" defaultRowHeight="12.75"/>
  <cols>
    <col min="1" max="1" width="6.50390625" style="0" customWidth="1"/>
    <col min="2" max="2" width="18.50390625" style="18" bestFit="1" customWidth="1"/>
    <col min="3" max="3" width="8.625" style="2" customWidth="1"/>
    <col min="4" max="5" width="8.625" style="3" customWidth="1"/>
    <col min="6" max="6" width="8.625" style="0" customWidth="1"/>
    <col min="7" max="9" width="8.625" style="2" customWidth="1"/>
    <col min="10" max="10" width="8.625" style="0" customWidth="1"/>
    <col min="11" max="11" width="8.625" style="2" customWidth="1"/>
    <col min="12" max="12" width="10.5039062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625" style="2" customWidth="1"/>
    <col min="19" max="19" width="6.625" style="0" customWidth="1"/>
    <col min="20" max="20" width="8.375" style="0" customWidth="1"/>
    <col min="21" max="21" width="11.125" style="0" customWidth="1"/>
    <col min="23" max="23" width="11.00390625" style="20" customWidth="1"/>
    <col min="27" max="27" width="12.625" style="0" bestFit="1" customWidth="1"/>
    <col min="28" max="28" width="10.00390625" style="0" bestFit="1" customWidth="1"/>
  </cols>
  <sheetData>
    <row r="1" spans="2:22" ht="45">
      <c r="B1" s="140" t="s">
        <v>59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3" ht="17.25">
      <c r="B3" s="1"/>
    </row>
    <row r="4" spans="2:16" ht="21" thickBot="1">
      <c r="B4" s="4" t="s">
        <v>0</v>
      </c>
      <c r="C4" s="22"/>
      <c r="G4" s="22"/>
      <c r="K4" s="22"/>
      <c r="P4" s="22"/>
    </row>
    <row r="5" spans="1:23" ht="13.5" thickBot="1">
      <c r="A5" s="141" t="s">
        <v>11</v>
      </c>
      <c r="B5" s="141" t="s">
        <v>12</v>
      </c>
      <c r="C5" s="70" t="s">
        <v>60</v>
      </c>
      <c r="D5" s="69"/>
      <c r="E5" s="70" t="s">
        <v>61</v>
      </c>
      <c r="F5" s="107"/>
      <c r="G5" s="70" t="s">
        <v>22</v>
      </c>
      <c r="H5" s="69"/>
      <c r="I5" s="70" t="s">
        <v>23</v>
      </c>
      <c r="J5" s="69"/>
      <c r="K5" s="28" t="s">
        <v>7</v>
      </c>
      <c r="L5" s="9" t="s">
        <v>1</v>
      </c>
      <c r="M5" s="9" t="s">
        <v>9</v>
      </c>
      <c r="N5" s="9" t="s">
        <v>14</v>
      </c>
      <c r="O5" s="25" t="s">
        <v>2</v>
      </c>
      <c r="P5"/>
      <c r="Q5"/>
      <c r="R5"/>
      <c r="W5"/>
    </row>
    <row r="6" spans="1:23" ht="13.5" thickBot="1">
      <c r="A6" s="142"/>
      <c r="B6" s="142"/>
      <c r="C6" s="6" t="s">
        <v>3</v>
      </c>
      <c r="D6" s="7" t="s">
        <v>4</v>
      </c>
      <c r="E6" s="71" t="s">
        <v>3</v>
      </c>
      <c r="F6" s="108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8</v>
      </c>
      <c r="L6" s="26" t="s">
        <v>5</v>
      </c>
      <c r="M6" s="26" t="s">
        <v>10</v>
      </c>
      <c r="N6" s="26" t="s">
        <v>15</v>
      </c>
      <c r="O6" s="27" t="s">
        <v>5</v>
      </c>
      <c r="P6" s="12"/>
      <c r="Q6"/>
      <c r="R6"/>
      <c r="W6"/>
    </row>
    <row r="7" spans="1:23" ht="12.75">
      <c r="A7" s="72">
        <v>1</v>
      </c>
      <c r="B7" s="92" t="s">
        <v>68</v>
      </c>
      <c r="C7" s="93">
        <v>1</v>
      </c>
      <c r="D7" s="75">
        <f>IF(ISBLANK($B7),"",IF(ISBLANK(C7),0,IF(C7&lt;11,LOOKUP(C7,bodovani!$A$2:$B$11),0)))</f>
        <v>10</v>
      </c>
      <c r="E7" s="93">
        <v>3</v>
      </c>
      <c r="F7" s="75">
        <f>IF(ISBLANK($B7),"",IF(ISBLANK(E7),0,IF(E7&lt;11,LOOKUP(E7,bodovani!$A$2:$B$11),0)))</f>
        <v>8</v>
      </c>
      <c r="G7" s="93">
        <v>1</v>
      </c>
      <c r="H7" s="78">
        <f>IF(ISBLANK($B7),"",IF(ISBLANK(G7),0,IF(G7&lt;11,LOOKUP(G7,bodovani!$A$2:$B$11),0)))</f>
        <v>10</v>
      </c>
      <c r="I7" s="93">
        <v>3</v>
      </c>
      <c r="J7" s="78">
        <f>IF(ISBLANK($B7),"",IF(ISBLANK(I7),0,IF(I7&lt;11,LOOKUP(I7,bodovani!$A$2:$B$11),0)))</f>
        <v>8</v>
      </c>
      <c r="K7" s="135"/>
      <c r="L7" s="81">
        <f>IF(ISBLANK(B7),"",(D7+F7+H7+J7)-MIN(D7,F7,H7,J7)+K7)</f>
        <v>28</v>
      </c>
      <c r="M7" s="82"/>
      <c r="N7" s="110">
        <v>3</v>
      </c>
      <c r="O7" s="83">
        <v>1</v>
      </c>
      <c r="P7"/>
      <c r="Q7"/>
      <c r="R7"/>
      <c r="W7"/>
    </row>
    <row r="8" spans="1:23" ht="12.75">
      <c r="A8" s="72">
        <v>2</v>
      </c>
      <c r="B8" s="139" t="s">
        <v>26</v>
      </c>
      <c r="C8" s="95">
        <v>3</v>
      </c>
      <c r="D8" s="76">
        <f>IF(ISBLANK($B8),"",IF(ISBLANK(C8),0,IF(C8&lt;11,LOOKUP(C8,bodovani!$A$2:$B$11),0)))</f>
        <v>8</v>
      </c>
      <c r="E8" s="95">
        <v>8</v>
      </c>
      <c r="F8" s="76">
        <f>IF(ISBLANK($B8),"",IF(ISBLANK(E8),0,IF(E8&lt;11,LOOKUP(E8,bodovani!$A$2:$B$11),0)))</f>
        <v>3</v>
      </c>
      <c r="G8" s="95">
        <v>6</v>
      </c>
      <c r="H8" s="79">
        <f>IF(ISBLANK($B8),"",IF(ISBLANK(G8),0,IF(G8&lt;11,LOOKUP(G8,bodovani!$A$2:$B$11),0)))</f>
        <v>5</v>
      </c>
      <c r="I8" s="95">
        <v>2</v>
      </c>
      <c r="J8" s="79">
        <f>IF(ISBLANK($B8),"",IF(ISBLANK(I8),0,IF(I8&lt;11,LOOKUP(I8,bodovani!$A$2:$B$11),0)))</f>
        <v>9</v>
      </c>
      <c r="K8" s="105"/>
      <c r="L8" s="84">
        <f>IF(ISBLANK(B8),"",(D8+F8+H8+J8)-MIN(D8,F8,H8,J8)+K8)</f>
        <v>22</v>
      </c>
      <c r="M8" s="85">
        <v>2</v>
      </c>
      <c r="N8" s="86">
        <v>2</v>
      </c>
      <c r="O8" s="87">
        <v>2</v>
      </c>
      <c r="P8"/>
      <c r="Q8"/>
      <c r="R8"/>
      <c r="W8"/>
    </row>
    <row r="9" spans="1:23" ht="12.75">
      <c r="A9" s="73">
        <v>3</v>
      </c>
      <c r="B9" s="96" t="s">
        <v>70</v>
      </c>
      <c r="C9" s="95">
        <v>7</v>
      </c>
      <c r="D9" s="76">
        <f>IF(ISBLANK($B9),"",IF(ISBLANK(C9),0,IF(C9&lt;11,LOOKUP(C9,bodovani!$A$2:$B$11),0)))</f>
        <v>4</v>
      </c>
      <c r="E9" s="95">
        <v>2</v>
      </c>
      <c r="F9" s="76">
        <f>IF(ISBLANK($B9),"",IF(ISBLANK(E9),0,IF(E9&lt;11,LOOKUP(E9,bodovani!$A$2:$B$11),0)))</f>
        <v>9</v>
      </c>
      <c r="G9" s="95">
        <v>2</v>
      </c>
      <c r="H9" s="79">
        <f>IF(ISBLANK($B9),"",IF(ISBLANK(G9),0,IF(G9&lt;11,LOOKUP(G9,bodovani!$A$2:$B$11),0)))</f>
        <v>9</v>
      </c>
      <c r="I9" s="95">
        <v>7</v>
      </c>
      <c r="J9" s="79">
        <f>IF(ISBLANK($B9),"",IF(ISBLANK(I9),0,IF(I9&lt;11,LOOKUP(I9,bodovani!$A$2:$B$11),0)))</f>
        <v>4</v>
      </c>
      <c r="K9" s="103"/>
      <c r="L9" s="84">
        <f>IF(ISBLANK(B9),"",(D9+F9+H9+J9)-MIN(D9,F9,H9,J9)+K9)</f>
        <v>22</v>
      </c>
      <c r="M9" s="120">
        <v>2</v>
      </c>
      <c r="N9" s="86">
        <v>7</v>
      </c>
      <c r="O9" s="87">
        <v>3</v>
      </c>
      <c r="P9"/>
      <c r="Q9"/>
      <c r="R9"/>
      <c r="W9"/>
    </row>
    <row r="10" spans="1:22" s="13" customFormat="1" ht="12.75">
      <c r="A10" s="72">
        <v>4</v>
      </c>
      <c r="B10" s="97" t="s">
        <v>18</v>
      </c>
      <c r="C10" s="95">
        <v>2</v>
      </c>
      <c r="D10" s="76">
        <f>IF(ISBLANK($B10),"",IF(ISBLANK(C10),0,IF(C10&lt;11,LOOKUP(C10,bodovani!$A$2:$B$11),0)))</f>
        <v>9</v>
      </c>
      <c r="E10" s="95">
        <v>1</v>
      </c>
      <c r="F10" s="76">
        <f>IF(ISBLANK($B10),"",IF(ISBLANK(E10),0,IF(E10&lt;11,LOOKUP(E10,bodovani!$A$2:$B$11),0)))</f>
        <v>10</v>
      </c>
      <c r="G10" s="95">
        <v>37</v>
      </c>
      <c r="H10" s="79">
        <f>IF(ISBLANK($B10),"",IF(ISBLANK(G10),0,IF(G10&lt;11,LOOKUP(G10,bodovani!$A$2:$B$11),0)))</f>
        <v>0</v>
      </c>
      <c r="I10" s="95">
        <v>9</v>
      </c>
      <c r="J10" s="79">
        <f>IF(ISBLANK($B10),"",IF(ISBLANK(I10),0,IF(I10&lt;11,LOOKUP(I10,bodovani!$A$2:$B$11),0)))</f>
        <v>2</v>
      </c>
      <c r="K10" s="103"/>
      <c r="L10" s="84">
        <f>IF(ISBLANK(B10),"",(D10+F10+H10+J10)-MIN(D10,F10,H10,J10)+K10)</f>
        <v>21</v>
      </c>
      <c r="M10" s="85"/>
      <c r="N10" s="86">
        <v>9</v>
      </c>
      <c r="O10" s="87">
        <v>4</v>
      </c>
      <c r="R10"/>
      <c r="T10"/>
      <c r="V10"/>
    </row>
    <row r="11" spans="1:22" s="15" customFormat="1" ht="12.75">
      <c r="A11" s="72">
        <v>5</v>
      </c>
      <c r="B11" s="97" t="s">
        <v>40</v>
      </c>
      <c r="C11" s="95">
        <v>5</v>
      </c>
      <c r="D11" s="76">
        <f>IF(ISBLANK($B11),"",IF(ISBLANK(C11),0,IF(C11&lt;11,LOOKUP(C11,bodovani!$A$2:$B$11),0)))</f>
        <v>6</v>
      </c>
      <c r="E11" s="95">
        <v>10</v>
      </c>
      <c r="F11" s="76">
        <f>IF(ISBLANK($B11),"",IF(ISBLANK(E11),0,IF(E11&lt;11,LOOKUP(E11,bodovani!$A$2:$B$11),0)))</f>
        <v>1</v>
      </c>
      <c r="G11" s="95">
        <v>3</v>
      </c>
      <c r="H11" s="79">
        <f>IF(ISBLANK($B11),"",IF(ISBLANK(G11),0,IF(G11&lt;11,LOOKUP(G11,bodovani!$A$2:$B$11),0)))</f>
        <v>8</v>
      </c>
      <c r="I11" s="95">
        <v>6</v>
      </c>
      <c r="J11" s="79">
        <f>IF(ISBLANK($B11),"",IF(ISBLANK(I11),0,IF(I11&lt;11,LOOKUP(I11,bodovani!$A$2:$B$11),0)))</f>
        <v>5</v>
      </c>
      <c r="K11" s="104"/>
      <c r="L11" s="84">
        <f>IF(ISBLANK(B11),"",(D11+F11+H11+J11)-MIN(D11,F11,H11,J11)+K11)</f>
        <v>19</v>
      </c>
      <c r="M11" s="85"/>
      <c r="N11" s="86">
        <v>6</v>
      </c>
      <c r="O11" s="87">
        <v>5</v>
      </c>
      <c r="P11" s="14"/>
      <c r="R11"/>
      <c r="T11"/>
      <c r="V11"/>
    </row>
    <row r="12" spans="1:26" s="15" customFormat="1" ht="12.75">
      <c r="A12" s="72">
        <v>6</v>
      </c>
      <c r="B12" s="132" t="s">
        <v>69</v>
      </c>
      <c r="C12" s="95">
        <v>6</v>
      </c>
      <c r="D12" s="76">
        <f>IF(ISBLANK($B12),"",IF(ISBLANK(C12),0,IF(C12&lt;11,LOOKUP(C12,bodovani!$A$2:$B$11),0)))</f>
        <v>5</v>
      </c>
      <c r="E12" s="95">
        <v>5</v>
      </c>
      <c r="F12" s="76">
        <f>IF(ISBLANK($B12),"",IF(ISBLANK(E12),0,IF(E12&lt;11,LOOKUP(E12,bodovani!$A$2:$B$11),0)))</f>
        <v>6</v>
      </c>
      <c r="G12" s="95">
        <v>11</v>
      </c>
      <c r="H12" s="79">
        <f>IF(ISBLANK($B12),"",IF(ISBLANK(G12),0,IF(G12&lt;11,LOOKUP(G12,bodovani!$A$2:$B$11),0)))</f>
        <v>0</v>
      </c>
      <c r="I12" s="95">
        <v>5</v>
      </c>
      <c r="J12" s="79">
        <f>IF(ISBLANK($B12),"",IF(ISBLANK(I12),0,IF(I12&lt;11,LOOKUP(I12,bodovani!$A$2:$B$11),0)))</f>
        <v>6</v>
      </c>
      <c r="K12" s="104"/>
      <c r="L12" s="84">
        <f>IF(ISBLANK(B12),"",(D12+F12+H12+J12)-MIN(D12,F12,H12,J12)+K12)</f>
        <v>17</v>
      </c>
      <c r="M12" s="85"/>
      <c r="N12" s="86">
        <v>5</v>
      </c>
      <c r="O12" s="87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132" t="s">
        <v>72</v>
      </c>
      <c r="C13" s="95">
        <v>15</v>
      </c>
      <c r="D13" s="76">
        <f>IF(ISBLANK($B13),"",IF(ISBLANK(C13),0,IF(C13&lt;11,LOOKUP(C13,bodovani!$A$2:$B$11),0)))</f>
        <v>0</v>
      </c>
      <c r="E13" s="95">
        <v>9</v>
      </c>
      <c r="F13" s="76">
        <f>IF(ISBLANK($B13),"",IF(ISBLANK(E13),0,IF(E13&lt;11,LOOKUP(E13,bodovani!$A$2:$B$11),0)))</f>
        <v>2</v>
      </c>
      <c r="G13" s="95">
        <v>7</v>
      </c>
      <c r="H13" s="79">
        <f>IF(ISBLANK($B13),"",IF(ISBLANK(G13),0,IF(G13&lt;11,LOOKUP(G13,bodovani!$A$2:$B$11),0)))</f>
        <v>4</v>
      </c>
      <c r="I13" s="95">
        <v>1</v>
      </c>
      <c r="J13" s="79">
        <f>IF(ISBLANK($B13),"",IF(ISBLANK(I13),0,IF(I13&lt;11,LOOKUP(I13,bodovani!$A$2:$B$11),0)))</f>
        <v>10</v>
      </c>
      <c r="K13" s="104"/>
      <c r="L13" s="84">
        <f>IF(ISBLANK(B13),"",(D13+F13+H13+J13)-MIN(D13,F13,H13,J13)+K13)</f>
        <v>16</v>
      </c>
      <c r="M13" s="120"/>
      <c r="N13" s="86">
        <v>1</v>
      </c>
      <c r="O13" s="87">
        <v>7</v>
      </c>
      <c r="P13" s="14"/>
      <c r="R13"/>
      <c r="T13"/>
      <c r="V13"/>
    </row>
    <row r="14" spans="1:22" s="16" customFormat="1" ht="12.75">
      <c r="A14" s="72">
        <v>8</v>
      </c>
      <c r="B14" s="132" t="s">
        <v>55</v>
      </c>
      <c r="C14" s="95">
        <v>4</v>
      </c>
      <c r="D14" s="76">
        <f>IF(ISBLANK($B14),"",IF(ISBLANK(C14),0,IF(C14&lt;11,LOOKUP(C14,bodovani!$A$2:$B$11),0)))</f>
        <v>7</v>
      </c>
      <c r="E14" s="95">
        <v>13</v>
      </c>
      <c r="F14" s="76">
        <f>IF(ISBLANK($B14),"",IF(ISBLANK(E14),0,IF(E14&lt;11,LOOKUP(E14,bodovani!$A$2:$B$11),0)))</f>
        <v>0</v>
      </c>
      <c r="G14" s="95">
        <v>12</v>
      </c>
      <c r="H14" s="79">
        <f>IF(ISBLANK($B14),"",IF(ISBLANK(G14),0,IF(G14&lt;11,LOOKUP(G14,bodovani!$A$2:$B$11),0)))</f>
        <v>0</v>
      </c>
      <c r="I14" s="95">
        <v>4</v>
      </c>
      <c r="J14" s="79">
        <f>IF(ISBLANK($B14),"",IF(ISBLANK(I14),0,IF(I14&lt;11,LOOKUP(I14,bodovani!$A$2:$B$11),0)))</f>
        <v>7</v>
      </c>
      <c r="K14" s="104"/>
      <c r="L14" s="84">
        <f>IF(ISBLANK(B14),"",(D14+F14+H14+J14)-MIN(D14,F14,H14,J14)+K14)</f>
        <v>14</v>
      </c>
      <c r="M14" s="85"/>
      <c r="N14" s="86">
        <v>4</v>
      </c>
      <c r="O14" s="87">
        <v>8</v>
      </c>
      <c r="R14"/>
      <c r="T14"/>
      <c r="V14"/>
    </row>
    <row r="15" spans="1:22" s="24" customFormat="1" ht="12.75">
      <c r="A15" s="72">
        <v>9</v>
      </c>
      <c r="B15" s="97" t="s">
        <v>19</v>
      </c>
      <c r="C15" s="95">
        <v>13</v>
      </c>
      <c r="D15" s="76">
        <f>IF(ISBLANK($B15),"",IF(ISBLANK(C15),0,IF(C15&lt;11,LOOKUP(C15,bodovani!$A$2:$B$11),0)))</f>
        <v>0</v>
      </c>
      <c r="E15" s="95">
        <v>4</v>
      </c>
      <c r="F15" s="76">
        <f>IF(ISBLANK($B15),"",IF(ISBLANK(E15),0,IF(E15&lt;11,LOOKUP(E15,bodovani!$A$2:$B$11),0)))</f>
        <v>7</v>
      </c>
      <c r="G15" s="95">
        <v>9</v>
      </c>
      <c r="H15" s="79">
        <f>IF(ISBLANK($B15),"",IF(ISBLANK(G15),0,IF(G15&lt;11,LOOKUP(G15,bodovani!$A$2:$B$11),0)))</f>
        <v>2</v>
      </c>
      <c r="I15" s="95">
        <v>8</v>
      </c>
      <c r="J15" s="79">
        <f>IF(ISBLANK($B15),"",IF(ISBLANK(I15),0,IF(I15&lt;11,LOOKUP(I15,bodovani!$A$2:$B$11),0)))</f>
        <v>3</v>
      </c>
      <c r="K15" s="105"/>
      <c r="L15" s="84">
        <f>IF(ISBLANK(B15),"",(D15+F15+H15+J15)-MIN(D15,F15,H15,J15)+K15)</f>
        <v>12</v>
      </c>
      <c r="M15" s="85"/>
      <c r="N15" s="86">
        <v>8</v>
      </c>
      <c r="O15" s="87">
        <v>9</v>
      </c>
      <c r="R15" s="23"/>
      <c r="T15" s="23"/>
      <c r="V15" s="23"/>
    </row>
    <row r="16" spans="1:22" s="15" customFormat="1" ht="12.75" customHeight="1">
      <c r="A16" s="72">
        <v>10</v>
      </c>
      <c r="B16" s="132" t="s">
        <v>73</v>
      </c>
      <c r="C16" s="95">
        <v>8</v>
      </c>
      <c r="D16" s="76">
        <f>IF(ISBLANK($B16),"",IF(ISBLANK(C16),0,IF(C16&lt;11,LOOKUP(C16,bodovani!$A$2:$B$11),0)))</f>
        <v>3</v>
      </c>
      <c r="E16" s="95">
        <v>21</v>
      </c>
      <c r="F16" s="76">
        <f>IF(ISBLANK($B16),"",IF(ISBLANK(E16),0,IF(E16&lt;11,LOOKUP(E16,bodovani!$A$2:$B$11),0)))</f>
        <v>0</v>
      </c>
      <c r="G16" s="95">
        <v>4</v>
      </c>
      <c r="H16" s="79">
        <f>IF(ISBLANK($B16),"",IF(ISBLANK(G16),0,IF(G16&lt;11,LOOKUP(G16,bodovani!$A$2:$B$11),0)))</f>
        <v>7</v>
      </c>
      <c r="I16" s="95">
        <v>12</v>
      </c>
      <c r="J16" s="79">
        <f>IF(ISBLANK($B16),"",IF(ISBLANK(I16),0,IF(I16&lt;11,LOOKUP(I16,bodovani!$A$2:$B$11),0)))</f>
        <v>0</v>
      </c>
      <c r="K16" s="104"/>
      <c r="L16" s="84">
        <f>IF(ISBLANK(B16),"",(D16+F16+H16+J16)-MIN(D16,F16,H16,J16)+K16)</f>
        <v>10</v>
      </c>
      <c r="M16" s="85"/>
      <c r="N16" s="86">
        <v>12</v>
      </c>
      <c r="O16" s="87">
        <v>10</v>
      </c>
      <c r="R16"/>
      <c r="T16"/>
      <c r="V16"/>
    </row>
    <row r="17" spans="1:23" ht="12.75" customHeight="1">
      <c r="A17" s="72">
        <v>11</v>
      </c>
      <c r="B17" s="97" t="s">
        <v>27</v>
      </c>
      <c r="C17" s="95">
        <v>11</v>
      </c>
      <c r="D17" s="76">
        <f>IF(ISBLANK($B17),"",IF(ISBLANK(C17),0,IF(C17&lt;11,LOOKUP(C17,bodovani!$A$2:$B$11),0)))</f>
        <v>0</v>
      </c>
      <c r="E17" s="95">
        <v>7</v>
      </c>
      <c r="F17" s="76">
        <f>IF(ISBLANK($B17),"",IF(ISBLANK(E17),0,IF(E17&lt;11,LOOKUP(E17,bodovani!$A$2:$B$11),0)))</f>
        <v>4</v>
      </c>
      <c r="G17" s="95">
        <v>8</v>
      </c>
      <c r="H17" s="79">
        <f>IF(ISBLANK($B17),"",IF(ISBLANK(G17),0,IF(G17&lt;11,LOOKUP(G17,bodovani!$A$2:$B$11),0)))</f>
        <v>3</v>
      </c>
      <c r="I17" s="95">
        <v>16</v>
      </c>
      <c r="J17" s="79">
        <f>IF(ISBLANK($B17),"",IF(ISBLANK(I17),0,IF(I17&lt;11,LOOKUP(I17,bodovani!$A$2:$B$11),0)))</f>
        <v>0</v>
      </c>
      <c r="K17" s="105"/>
      <c r="L17" s="84">
        <f>IF(ISBLANK(B17),"",(D17+F17+H17+J17)-MIN(D17,F17,H17,J17)+K17)</f>
        <v>7</v>
      </c>
      <c r="M17" s="85"/>
      <c r="N17" s="86">
        <v>16</v>
      </c>
      <c r="O17" s="87">
        <v>11</v>
      </c>
      <c r="P17"/>
      <c r="Q17"/>
      <c r="R17"/>
      <c r="W17"/>
    </row>
    <row r="18" spans="1:23" ht="12.75" customHeight="1">
      <c r="A18" s="72">
        <v>12</v>
      </c>
      <c r="B18" s="137" t="s">
        <v>90</v>
      </c>
      <c r="C18" s="95">
        <v>14</v>
      </c>
      <c r="D18" s="76">
        <f>IF(ISBLANK($B18),"",IF(ISBLANK(C18),0,IF(C18&lt;11,LOOKUP(C18,bodovani!$A$2:$B$11),0)))</f>
        <v>0</v>
      </c>
      <c r="E18" s="95">
        <v>12</v>
      </c>
      <c r="F18" s="76">
        <f>IF(ISBLANK($B18),"",IF(ISBLANK(E18),0,IF(E18&lt;11,LOOKUP(E18,bodovani!$A$2:$B$11),0)))</f>
        <v>0</v>
      </c>
      <c r="G18" s="95">
        <v>5</v>
      </c>
      <c r="H18" s="79">
        <f>IF(ISBLANK($B18),"",IF(ISBLANK(G18),0,IF(G18&lt;11,LOOKUP(G18,bodovani!$A$2:$B$11),0)))</f>
        <v>6</v>
      </c>
      <c r="I18" s="95">
        <v>13</v>
      </c>
      <c r="J18" s="79">
        <f>IF(ISBLANK($B18),"",IF(ISBLANK(I18),0,IF(I18&lt;11,LOOKUP(I18,bodovani!$A$2:$B$11),0)))</f>
        <v>0</v>
      </c>
      <c r="K18" s="102"/>
      <c r="L18" s="84">
        <f>IF(ISBLANK(B18),"",(D18+F18+H18+J18)-MIN(D18,F18,H18,J18)+K18)</f>
        <v>6</v>
      </c>
      <c r="M18" s="120"/>
      <c r="N18" s="86">
        <v>13</v>
      </c>
      <c r="O18" s="87">
        <v>12</v>
      </c>
      <c r="P18"/>
      <c r="Q18"/>
      <c r="R18"/>
      <c r="W18"/>
    </row>
    <row r="19" spans="1:23" ht="12.75" customHeight="1">
      <c r="A19" s="72">
        <v>13</v>
      </c>
      <c r="B19" s="97" t="s">
        <v>71</v>
      </c>
      <c r="C19" s="95">
        <v>20</v>
      </c>
      <c r="D19" s="76">
        <f>IF(ISBLANK($B19),"",IF(ISBLANK(C19),0,IF(C19&lt;11,LOOKUP(C19,bodovani!$A$2:$B$11),0)))</f>
        <v>0</v>
      </c>
      <c r="E19" s="95">
        <v>6</v>
      </c>
      <c r="F19" s="76">
        <f>IF(ISBLANK($B19),"",IF(ISBLANK(E19),0,IF(E19&lt;11,LOOKUP(E19,bodovani!$A$2:$B$11),0)))</f>
        <v>5</v>
      </c>
      <c r="G19" s="95">
        <v>15</v>
      </c>
      <c r="H19" s="79">
        <f>IF(ISBLANK($B19),"",IF(ISBLANK(G19),0,IF(G19&lt;11,LOOKUP(G19,bodovani!$A$2:$B$11),0)))</f>
        <v>0</v>
      </c>
      <c r="I19" s="95">
        <v>15</v>
      </c>
      <c r="J19" s="79">
        <f>IF(ISBLANK($B19),"",IF(ISBLANK(I19),0,IF(I19&lt;11,LOOKUP(I19,bodovani!$A$2:$B$11),0)))</f>
        <v>0</v>
      </c>
      <c r="K19" s="103"/>
      <c r="L19" s="84">
        <f>IF(ISBLANK(B19),"",(D19+F19+H19+J19)-MIN(D19,F19,H19,J19)+K19)</f>
        <v>5</v>
      </c>
      <c r="M19" s="85"/>
      <c r="N19" s="109">
        <v>15</v>
      </c>
      <c r="O19" s="87">
        <v>13</v>
      </c>
      <c r="P19"/>
      <c r="Q19"/>
      <c r="R19"/>
      <c r="W19"/>
    </row>
    <row r="20" spans="1:23" ht="12.75">
      <c r="A20" s="72">
        <v>14</v>
      </c>
      <c r="B20" s="132" t="s">
        <v>42</v>
      </c>
      <c r="C20" s="95">
        <v>9</v>
      </c>
      <c r="D20" s="76">
        <f>IF(ISBLANK($B20),"",IF(ISBLANK(C20),0,IF(C20&lt;11,LOOKUP(C20,bodovani!$A$2:$B$11),0)))</f>
        <v>2</v>
      </c>
      <c r="E20" s="95">
        <v>16</v>
      </c>
      <c r="F20" s="76">
        <f>IF(ISBLANK($B20),"",IF(ISBLANK(E20),0,IF(E20&lt;11,LOOKUP(E20,bodovani!$A$2:$B$11),0)))</f>
        <v>0</v>
      </c>
      <c r="G20" s="95">
        <v>10</v>
      </c>
      <c r="H20" s="79">
        <f>IF(ISBLANK($B20),"",IF(ISBLANK(G20),0,IF(G20&lt;11,LOOKUP(G20,bodovani!$A$2:$B$11),0)))</f>
        <v>1</v>
      </c>
      <c r="I20" s="95">
        <v>31</v>
      </c>
      <c r="J20" s="79">
        <f>IF(ISBLANK($B20),"",IF(ISBLANK(I20),0,IF(I20&lt;11,LOOKUP(I20,bodovani!$A$2:$B$11),0)))</f>
        <v>0</v>
      </c>
      <c r="K20" s="104"/>
      <c r="L20" s="84">
        <f>IF(ISBLANK(B20),"",(D20+F20+H20+J20)-MIN(D20,F20,H20,J20)+K20)</f>
        <v>3</v>
      </c>
      <c r="M20" s="85"/>
      <c r="N20" s="86">
        <v>31</v>
      </c>
      <c r="O20" s="87">
        <v>14</v>
      </c>
      <c r="P20"/>
      <c r="Q20"/>
      <c r="R20"/>
      <c r="W20"/>
    </row>
    <row r="21" spans="1:23" ht="12.75">
      <c r="A21" s="72">
        <v>15</v>
      </c>
      <c r="B21" s="97" t="s">
        <v>41</v>
      </c>
      <c r="C21" s="95">
        <v>10</v>
      </c>
      <c r="D21" s="76">
        <f>IF(ISBLANK($B21),"",IF(ISBLANK(C21),0,IF(C21&lt;11,LOOKUP(C21,bodovani!$A$2:$B$11),0)))</f>
        <v>1</v>
      </c>
      <c r="E21" s="95">
        <v>18</v>
      </c>
      <c r="F21" s="76">
        <f>IF(ISBLANK($B21),"",IF(ISBLANK(E21),0,IF(E21&lt;11,LOOKUP(E21,bodovani!$A$2:$B$11),0)))</f>
        <v>0</v>
      </c>
      <c r="G21" s="95">
        <v>14</v>
      </c>
      <c r="H21" s="79">
        <f>IF(ISBLANK($B21),"",IF(ISBLANK(G21),0,IF(G21&lt;11,LOOKUP(G21,bodovani!$A$2:$B$11),0)))</f>
        <v>0</v>
      </c>
      <c r="I21" s="95">
        <v>10</v>
      </c>
      <c r="J21" s="79">
        <f>IF(ISBLANK($B21),"",IF(ISBLANK(I21),0,IF(I21&lt;11,LOOKUP(I21,bodovani!$A$2:$B$11),0)))</f>
        <v>1</v>
      </c>
      <c r="K21" s="104"/>
      <c r="L21" s="84">
        <f>IF(ISBLANK(B21),"",(D21+F21+H21+J21)-MIN(D21,F21,H21,J21)+K21)</f>
        <v>2</v>
      </c>
      <c r="M21" s="85"/>
      <c r="N21" s="86">
        <v>10</v>
      </c>
      <c r="O21" s="87">
        <v>15</v>
      </c>
      <c r="P21"/>
      <c r="Q21"/>
      <c r="R21"/>
      <c r="W21"/>
    </row>
    <row r="22" spans="1:23" ht="12.75">
      <c r="A22" s="72">
        <v>16</v>
      </c>
      <c r="B22" s="132"/>
      <c r="C22" s="95"/>
      <c r="D22" s="76">
        <f>IF(ISBLANK($B22),"",IF(ISBLANK(C22),0,IF(C22&lt;11,LOOKUP(C22,bodovani!$A$2:$B$11),0)))</f>
      </c>
      <c r="E22" s="95"/>
      <c r="F22" s="76">
        <f>IF(ISBLANK($B22),"",IF(ISBLANK(E22),0,IF(E22&lt;11,LOOKUP(E22,bodovani!$A$2:$B$11),0)))</f>
      </c>
      <c r="G22" s="95"/>
      <c r="H22" s="79">
        <f>IF(ISBLANK($B22),"",IF(ISBLANK(G22),0,IF(G22&lt;11,LOOKUP(G22,bodovani!$A$2:$B$11),0)))</f>
      </c>
      <c r="I22" s="95"/>
      <c r="J22" s="79">
        <f>IF(ISBLANK($B22),"",IF(ISBLANK(I22),0,IF(I22&lt;11,LOOKUP(I22,bodovani!$A$2:$B$11),0)))</f>
      </c>
      <c r="K22" s="104"/>
      <c r="L22" s="84">
        <f>IF(ISBLANK(B22),"",(D22+F22+H22+J22)-MIN(D22,F22,H22,J22)+K22)</f>
      </c>
      <c r="M22" s="85"/>
      <c r="N22" s="86"/>
      <c r="O22" s="87"/>
      <c r="P22"/>
      <c r="Q22"/>
      <c r="R22"/>
      <c r="W22"/>
    </row>
    <row r="23" spans="1:23" ht="12.75">
      <c r="A23" s="72">
        <v>17</v>
      </c>
      <c r="B23" s="98"/>
      <c r="C23" s="95"/>
      <c r="D23" s="76">
        <f>IF(ISBLANK($B23),"",IF(ISBLANK(C23),0,IF(C23&lt;11,LOOKUP(C23,bodovani!$A$2:$B$11),0)))</f>
      </c>
      <c r="E23" s="95"/>
      <c r="F23" s="76">
        <f>IF(ISBLANK($B23),"",IF(ISBLANK(E23),0,IF(E23&lt;11,LOOKUP(E23,bodovani!$A$2:$B$11),0)))</f>
      </c>
      <c r="G23" s="95"/>
      <c r="H23" s="79">
        <f>IF(ISBLANK($B23),"",IF(ISBLANK(G23),0,IF(G23&lt;11,LOOKUP(G23,bodovani!$A$2:$B$11),0)))</f>
      </c>
      <c r="I23" s="95"/>
      <c r="J23" s="79">
        <f>IF(ISBLANK($B23),"",IF(ISBLANK(I23),0,IF(I23&lt;11,LOOKUP(I23,bodovani!$A$2:$B$11),0)))</f>
      </c>
      <c r="K23" s="104"/>
      <c r="L23" s="84">
        <f>IF(ISBLANK(B23),"",(D23+F23+H23+J23)-MIN(D23,F23,H23,J23)+K23)</f>
      </c>
      <c r="M23" s="85"/>
      <c r="N23" s="86"/>
      <c r="O23" s="87"/>
      <c r="P23"/>
      <c r="Q23"/>
      <c r="R23"/>
      <c r="W23"/>
    </row>
    <row r="24" spans="1:23" ht="12.75">
      <c r="A24" s="72">
        <v>18</v>
      </c>
      <c r="B24" s="98"/>
      <c r="C24" s="95"/>
      <c r="D24" s="76">
        <f>IF(ISBLANK($B24),"",IF(ISBLANK(C24),0,IF(C24&lt;11,LOOKUP(C24,bodovani!$A$2:$B$11),0)))</f>
      </c>
      <c r="E24" s="95"/>
      <c r="F24" s="76">
        <f>IF(ISBLANK($B24),"",IF(ISBLANK(E24),0,IF(E24&lt;11,LOOKUP(E24,bodovani!$A$2:$B$11),0)))</f>
      </c>
      <c r="G24" s="95"/>
      <c r="H24" s="79">
        <f>IF(ISBLANK($B24),"",IF(ISBLANK(G24),0,IF(G24&lt;11,LOOKUP(G24,bodovani!$A$2:$B$11),0)))</f>
      </c>
      <c r="I24" s="95"/>
      <c r="J24" s="79">
        <f>IF(ISBLANK($B24),"",IF(ISBLANK(I24),0,IF(I24&lt;11,LOOKUP(I24,bodovani!$A$2:$B$11),0)))</f>
      </c>
      <c r="K24" s="104"/>
      <c r="L24" s="84">
        <f>IF(ISBLANK(B24),"",(D24+F24+H24+J24)-MIN(D24,F24,H24,J24)+K24)</f>
      </c>
      <c r="M24" s="85"/>
      <c r="N24" s="86"/>
      <c r="O24" s="87"/>
      <c r="P24"/>
      <c r="Q24"/>
      <c r="R24"/>
      <c r="W24"/>
    </row>
    <row r="25" spans="1:23" ht="13.5" customHeight="1">
      <c r="A25" s="72">
        <v>19</v>
      </c>
      <c r="B25" s="98"/>
      <c r="C25" s="95"/>
      <c r="D25" s="76">
        <f>IF(ISBLANK($B25),"",IF(ISBLANK(C25),0,IF(C25&lt;11,LOOKUP(C25,bodovani!$A$2:$B$11),0)))</f>
      </c>
      <c r="E25" s="95"/>
      <c r="F25" s="76">
        <f>IF(ISBLANK($B25),"",IF(ISBLANK(E25),0,IF(E25&lt;11,LOOKUP(E25,bodovani!$A$2:$B$11),0)))</f>
      </c>
      <c r="G25" s="95"/>
      <c r="H25" s="79">
        <f>IF(ISBLANK($B25),"",IF(ISBLANK(G25),0,IF(G25&lt;11,LOOKUP(G25,bodovani!$A$2:$B$11),0)))</f>
      </c>
      <c r="I25" s="95"/>
      <c r="J25" s="79">
        <f>IF(ISBLANK($B25),"",IF(ISBLANK(I25),0,IF(I25&lt;11,LOOKUP(I25,bodovani!$A$2:$B$11),0)))</f>
      </c>
      <c r="K25" s="104"/>
      <c r="L25" s="84">
        <f>IF(ISBLANK(B25),"",(D25+F25+H25+J25)-MIN(D25,F25,H25,J25)+K25)</f>
      </c>
      <c r="M25" s="85"/>
      <c r="N25" s="86"/>
      <c r="O25" s="87"/>
      <c r="P25"/>
      <c r="Q25"/>
      <c r="R25"/>
      <c r="W25"/>
    </row>
    <row r="26" spans="1:20" ht="13.5" customHeight="1">
      <c r="A26" s="72">
        <v>20</v>
      </c>
      <c r="B26" s="111"/>
      <c r="C26" s="112"/>
      <c r="D26" s="113">
        <f>IF(ISBLANK($B26),"",IF(ISBLANK(C26),0,IF(C26&lt;11,LOOKUP(C26,bodovani!$A$2:$B$11),0)))</f>
      </c>
      <c r="E26" s="112"/>
      <c r="F26" s="113">
        <f>IF(ISBLANK($B26),"",IF(ISBLANK(E26),0,IF(E26&lt;11,LOOKUP(E26,bodovani!$A$2:$B$11),0)))</f>
      </c>
      <c r="G26" s="112"/>
      <c r="H26" s="114">
        <f>IF(ISBLANK($B26),"",IF(ISBLANK(G26),0,IF(G26&lt;11,LOOKUP(G26,bodovani!$A$2:$B$11),0)))</f>
      </c>
      <c r="I26" s="112"/>
      <c r="J26" s="114">
        <f>IF(ISBLANK($B26),"",IF(ISBLANK(I26),0,IF(I26&lt;11,LOOKUP(I26,bodovani!$A$2:$B$11),0)))</f>
      </c>
      <c r="K26" s="115"/>
      <c r="L26" s="116">
        <f>IF(ISBLANK(B26),"",(D26+F26+H26+J26)-MIN(D26,F26,H26,J26)+K26)</f>
      </c>
      <c r="M26" s="117"/>
      <c r="N26" s="118"/>
      <c r="O26" s="119"/>
      <c r="S26" s="29"/>
      <c r="T26" s="29"/>
    </row>
    <row r="27" spans="1:23" ht="12.75">
      <c r="A27" s="72">
        <v>21</v>
      </c>
      <c r="B27" s="98"/>
      <c r="C27" s="95"/>
      <c r="D27" s="76">
        <f>IF(ISBLANK($B27),"",IF(ISBLANK(C27),0,IF(C27&lt;11,LOOKUP(C27,bodovani!$A$2:$B$11),0)))</f>
      </c>
      <c r="E27" s="95"/>
      <c r="F27" s="76">
        <f>IF(ISBLANK($B27),"",IF(ISBLANK(E27),0,IF(E27&lt;11,LOOKUP(E27,bodovani!$A$2:$B$11),0)))</f>
      </c>
      <c r="G27" s="95"/>
      <c r="H27" s="79">
        <f>IF(ISBLANK($B27),"",IF(ISBLANK(G27),0,IF(G27&lt;11,LOOKUP(G27,bodovani!$A$2:$B$11),0)))</f>
      </c>
      <c r="I27" s="95"/>
      <c r="J27" s="79">
        <f>IF(ISBLANK($B27),"",IF(ISBLANK(I27),0,IF(I27&lt;11,LOOKUP(I27,bodovani!$A$2:$B$11),0)))</f>
      </c>
      <c r="K27" s="104"/>
      <c r="L27" s="84">
        <f>IF(ISBLANK(B27),"",(D27+F27+H27+J27)-MIN(D27,F27,H27,J27)+K27)</f>
      </c>
      <c r="M27" s="85"/>
      <c r="N27" s="86"/>
      <c r="O27" s="87"/>
      <c r="P27" s="144"/>
      <c r="Q27" s="144"/>
      <c r="R27" s="144"/>
      <c r="S27" s="36"/>
      <c r="T27" s="33"/>
      <c r="U27" s="33"/>
      <c r="V27" s="33"/>
      <c r="W27" s="37"/>
    </row>
    <row r="28" spans="1:23" ht="12.75">
      <c r="A28" s="72">
        <v>22</v>
      </c>
      <c r="B28" s="98"/>
      <c r="C28" s="95"/>
      <c r="D28" s="76">
        <f>IF(ISBLANK($B28),"",IF(ISBLANK(C28),0,IF(C28&lt;11,LOOKUP(C28,bodovani!$A$2:$B$11),0)))</f>
      </c>
      <c r="E28" s="95"/>
      <c r="F28" s="76">
        <f>IF(ISBLANK($B28),"",IF(ISBLANK(E28),0,IF(E28&lt;11,LOOKUP(E28,bodovani!$A$2:$B$11),0)))</f>
      </c>
      <c r="G28" s="95"/>
      <c r="H28" s="79">
        <f>IF(ISBLANK($B28),"",IF(ISBLANK(G28),0,IF(G28&lt;11,LOOKUP(G28,bodovani!$A$2:$B$11),0)))</f>
      </c>
      <c r="I28" s="95"/>
      <c r="J28" s="79">
        <f>IF(ISBLANK($B28),"",IF(ISBLANK(I28),0,IF(I28&lt;11,LOOKUP(I28,bodovani!$A$2:$B$11),0)))</f>
      </c>
      <c r="K28" s="104"/>
      <c r="L28" s="84">
        <f>IF(ISBLANK(B28),"",(D28+F28+H28+J28)-MIN(D28,F28,H28,J28)+K28)</f>
      </c>
      <c r="M28" s="85"/>
      <c r="N28" s="86"/>
      <c r="O28" s="87"/>
      <c r="P28" s="35"/>
      <c r="Q28" s="35"/>
      <c r="R28" s="35"/>
      <c r="S28" s="33"/>
      <c r="T28" s="33"/>
      <c r="U28" s="33"/>
      <c r="V28" s="33"/>
      <c r="W28" s="37"/>
    </row>
    <row r="29" spans="1:23" ht="12.75">
      <c r="A29" s="72">
        <v>23</v>
      </c>
      <c r="B29" s="98"/>
      <c r="C29" s="95"/>
      <c r="D29" s="76">
        <f>IF(ISBLANK($B29),"",IF(ISBLANK(C29),0,IF(C29&lt;11,LOOKUP(C29,bodovani!$A$2:$B$11),0)))</f>
      </c>
      <c r="E29" s="95"/>
      <c r="F29" s="76">
        <f>IF(ISBLANK($B29),"",IF(ISBLANK(E29),0,IF(E29&lt;11,LOOKUP(E29,bodovani!$A$2:$B$11),0)))</f>
      </c>
      <c r="G29" s="95"/>
      <c r="H29" s="79">
        <f>IF(ISBLANK($B29),"",IF(ISBLANK(G29),0,IF(G29&lt;11,LOOKUP(G29,bodovani!$A$2:$B$11),0)))</f>
      </c>
      <c r="I29" s="95"/>
      <c r="J29" s="79">
        <f>IF(ISBLANK($B29),"",IF(ISBLANK(I29),0,IF(I29&lt;11,LOOKUP(I29,bodovani!$A$2:$B$11),0)))</f>
      </c>
      <c r="K29" s="104"/>
      <c r="L29" s="84">
        <f>IF(ISBLANK(B29),"",(D29+F29+H29+J29)-MIN(D29,F29,H29,J29)+K29)</f>
      </c>
      <c r="M29" s="85"/>
      <c r="N29" s="86"/>
      <c r="O29" s="87"/>
      <c r="P29" s="39"/>
      <c r="Q29" s="39"/>
      <c r="R29" s="40"/>
      <c r="S29" s="42"/>
      <c r="T29" s="43"/>
      <c r="U29" s="31"/>
      <c r="V29" s="44"/>
      <c r="W29" s="32"/>
    </row>
    <row r="30" spans="1:23" ht="13.5" thickBot="1">
      <c r="A30" s="72">
        <v>24</v>
      </c>
      <c r="B30" s="100"/>
      <c r="C30" s="101"/>
      <c r="D30" s="77">
        <f>IF(ISBLANK($B30),"",IF(ISBLANK(C30),0,IF(C30&lt;11,LOOKUP(C30,bodovani!$A$2:$B$11),0)))</f>
      </c>
      <c r="E30" s="101"/>
      <c r="F30" s="77">
        <f>IF(ISBLANK($B30),"",IF(ISBLANK(E30),0,IF(E30&lt;11,LOOKUP(E30,bodovani!$A$2:$B$11),0)))</f>
      </c>
      <c r="G30" s="101"/>
      <c r="H30" s="80">
        <f>IF(ISBLANK($B30),"",IF(ISBLANK(G30),0,IF(G30&lt;11,LOOKUP(G30,bodovani!$A$2:$B$11),0)))</f>
      </c>
      <c r="I30" s="101"/>
      <c r="J30" s="80">
        <f>IF(ISBLANK($B30),"",IF(ISBLANK(I30),0,IF(I30&lt;11,LOOKUP(I30,bodovani!$A$2:$B$11),0)))</f>
      </c>
      <c r="K30" s="106"/>
      <c r="L30" s="88">
        <f>IF(ISBLANK(B30),"",(D30+F30+H30+J30)-MIN(D30,F30,H30,J30)+K30)</f>
      </c>
      <c r="M30" s="89"/>
      <c r="N30" s="90"/>
      <c r="O30" s="91"/>
      <c r="P30" s="39"/>
      <c r="Q30" s="39"/>
      <c r="R30" s="40"/>
      <c r="S30" s="42"/>
      <c r="T30" s="43"/>
      <c r="U30" s="31"/>
      <c r="V30" s="44"/>
      <c r="W30" s="32"/>
    </row>
    <row r="31" spans="2:23" ht="21">
      <c r="B31" s="5"/>
      <c r="F31">
        <f>IF(ISBLANK(E31),0,IF(E31&lt;11,LOOKUP(E31,bodovani!$A$2:$B$11),IF(ISTEXT($B31),0,"")))</f>
        <v>0</v>
      </c>
      <c r="P31" s="39"/>
      <c r="Q31" s="39"/>
      <c r="R31" s="40"/>
      <c r="S31" s="42"/>
      <c r="T31" s="43"/>
      <c r="U31" s="31"/>
      <c r="V31" s="44"/>
      <c r="W31" s="32"/>
    </row>
    <row r="32" spans="1:23" s="13" customFormat="1" ht="12.75">
      <c r="A32" s="33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39"/>
      <c r="Q32" s="39"/>
      <c r="R32" s="40"/>
      <c r="S32" s="42"/>
      <c r="T32" s="43"/>
      <c r="U32" s="31"/>
      <c r="V32" s="44"/>
      <c r="W32" s="32"/>
    </row>
    <row r="33" spans="1:24" s="15" customFormat="1" ht="12.75">
      <c r="A33" s="33"/>
      <c r="B33" s="143"/>
      <c r="C33" s="35"/>
      <c r="D33" s="34"/>
      <c r="E33" s="34"/>
      <c r="F33" s="33"/>
      <c r="G33" s="35"/>
      <c r="H33" s="35"/>
      <c r="I33" s="35"/>
      <c r="J33" s="33"/>
      <c r="K33" s="35"/>
      <c r="L33" s="35"/>
      <c r="M33" s="35"/>
      <c r="N33" s="35"/>
      <c r="O33" s="33"/>
      <c r="P33" s="39"/>
      <c r="Q33" s="39"/>
      <c r="R33" s="40"/>
      <c r="S33" s="42"/>
      <c r="T33" s="43"/>
      <c r="U33" s="31"/>
      <c r="V33" s="44"/>
      <c r="W33" s="32"/>
      <c r="X33" s="14"/>
    </row>
    <row r="34" spans="1:23" s="15" customFormat="1" ht="12.75">
      <c r="A34" s="33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</row>
    <row r="35" spans="1:24" s="15" customFormat="1" ht="12.75">
      <c r="A35" s="33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  <c r="X35" s="14"/>
    </row>
    <row r="36" spans="1:23" s="13" customFormat="1" ht="12.75">
      <c r="A36" s="33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</row>
    <row r="37" spans="1:24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47"/>
      <c r="V37" s="44"/>
      <c r="W37" s="48"/>
      <c r="X37" s="14"/>
    </row>
    <row r="38" spans="1:23" s="13" customFormat="1" ht="12.75">
      <c r="A38" s="46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31"/>
      <c r="V38" s="44"/>
      <c r="W38" s="32"/>
    </row>
    <row r="39" spans="1:23" s="13" customFormat="1" ht="12.75">
      <c r="A39" s="46"/>
      <c r="B39" s="30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6" customFormat="1" ht="12.75">
      <c r="A40" s="46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ht="12.75" hidden="1">
      <c r="A41" s="45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5"/>
      <c r="Q41" s="35"/>
      <c r="R41" s="35"/>
      <c r="S41" s="33"/>
      <c r="T41" s="33"/>
      <c r="U41" s="43"/>
      <c r="V41" s="33"/>
      <c r="W41" s="37"/>
    </row>
    <row r="42" spans="1:23" ht="12.75" hidden="1">
      <c r="A42" s="45"/>
      <c r="B42" s="30"/>
      <c r="C42" s="38"/>
      <c r="D42" s="39"/>
      <c r="E42" s="40"/>
      <c r="F42" s="41"/>
      <c r="G42" s="39"/>
      <c r="H42" s="39"/>
      <c r="I42" s="40"/>
      <c r="J42" s="41"/>
      <c r="K42" s="39"/>
      <c r="L42" s="39"/>
      <c r="M42" s="40"/>
      <c r="N42" s="40"/>
      <c r="O42" s="41"/>
      <c r="P42" s="35"/>
      <c r="Q42" s="35"/>
      <c r="R42" s="35"/>
      <c r="S42" s="33"/>
      <c r="T42" s="33"/>
      <c r="U42" s="33"/>
      <c r="V42" s="33"/>
      <c r="W42" s="37"/>
    </row>
    <row r="43" spans="1:23" ht="75" customHeight="1">
      <c r="A43" s="45"/>
      <c r="B43" s="49"/>
      <c r="C43" s="38"/>
      <c r="D43" s="39"/>
      <c r="E43" s="40"/>
      <c r="F43" s="41"/>
      <c r="G43" s="39"/>
      <c r="H43" s="39"/>
      <c r="I43" s="40"/>
      <c r="J43" s="41"/>
      <c r="K43" s="39"/>
      <c r="L43" s="39"/>
      <c r="M43" s="40"/>
      <c r="N43" s="40"/>
      <c r="O43" s="41"/>
      <c r="P43" s="35"/>
      <c r="Q43" s="35"/>
      <c r="R43" s="35"/>
      <c r="S43" s="33"/>
      <c r="T43" s="33"/>
      <c r="U43" s="33"/>
      <c r="V43" s="33"/>
      <c r="W43" s="37"/>
    </row>
    <row r="44" spans="1:23" ht="12.75">
      <c r="A44" s="45"/>
      <c r="B44" s="30"/>
      <c r="C44" s="38"/>
      <c r="D44" s="39"/>
      <c r="E44" s="40"/>
      <c r="F44" s="41"/>
      <c r="G44" s="39"/>
      <c r="H44" s="39"/>
      <c r="I44" s="40"/>
      <c r="J44" s="41"/>
      <c r="K44" s="39"/>
      <c r="L44" s="39"/>
      <c r="M44" s="40"/>
      <c r="N44" s="40"/>
      <c r="O44" s="41"/>
      <c r="P44" s="144"/>
      <c r="Q44" s="144"/>
      <c r="R44" s="144"/>
      <c r="S44" s="36"/>
      <c r="T44" s="33"/>
      <c r="U44" s="33"/>
      <c r="V44" s="33"/>
      <c r="W44" s="37"/>
    </row>
    <row r="45" spans="1:23" ht="12.75">
      <c r="A45" s="50"/>
      <c r="B45" s="30"/>
      <c r="C45" s="38"/>
      <c r="D45" s="39"/>
      <c r="E45" s="40"/>
      <c r="F45" s="41"/>
      <c r="G45" s="39"/>
      <c r="H45" s="39"/>
      <c r="I45" s="40"/>
      <c r="J45" s="41"/>
      <c r="K45" s="39"/>
      <c r="L45" s="39"/>
      <c r="M45" s="40"/>
      <c r="N45" s="40"/>
      <c r="O45" s="41"/>
      <c r="P45" s="35"/>
      <c r="Q45" s="35"/>
      <c r="R45" s="35"/>
      <c r="S45" s="33"/>
      <c r="T45" s="33"/>
      <c r="U45" s="33"/>
      <c r="V45" s="33"/>
      <c r="W45" s="37"/>
    </row>
    <row r="46" spans="1:23" ht="12.75">
      <c r="A46" s="33"/>
      <c r="B46" s="30"/>
      <c r="C46" s="35"/>
      <c r="D46" s="34"/>
      <c r="E46" s="34"/>
      <c r="F46" s="51"/>
      <c r="G46" s="35"/>
      <c r="H46" s="35"/>
      <c r="I46" s="35"/>
      <c r="J46" s="33"/>
      <c r="K46" s="35"/>
      <c r="L46" s="35"/>
      <c r="M46" s="35"/>
      <c r="N46" s="35"/>
      <c r="O46" s="33"/>
      <c r="P46" s="57"/>
      <c r="Q46" s="57"/>
      <c r="R46" s="58"/>
      <c r="S46" s="59"/>
      <c r="T46" s="60"/>
      <c r="U46" s="31"/>
      <c r="V46" s="44"/>
      <c r="W46" s="32"/>
    </row>
    <row r="47" spans="1:23" ht="17.25">
      <c r="A47" s="33"/>
      <c r="B47" s="52"/>
      <c r="C47" s="35"/>
      <c r="D47" s="34"/>
      <c r="E47" s="34"/>
      <c r="F47" s="51"/>
      <c r="G47" s="35"/>
      <c r="H47" s="35"/>
      <c r="I47" s="35"/>
      <c r="J47" s="33"/>
      <c r="K47" s="35"/>
      <c r="L47" s="35"/>
      <c r="M47" s="35"/>
      <c r="N47" s="35"/>
      <c r="O47" s="33"/>
      <c r="P47" s="57"/>
      <c r="Q47" s="57"/>
      <c r="R47" s="58"/>
      <c r="S47" s="59"/>
      <c r="T47" s="60"/>
      <c r="U47" s="31"/>
      <c r="V47" s="44"/>
      <c r="W47" s="32"/>
    </row>
    <row r="48" spans="1:23" ht="21">
      <c r="A48" s="33"/>
      <c r="B48" s="5"/>
      <c r="C48" s="35"/>
      <c r="D48" s="34"/>
      <c r="E48" s="34"/>
      <c r="F48" s="33"/>
      <c r="G48" s="35"/>
      <c r="H48" s="35"/>
      <c r="I48" s="35"/>
      <c r="J48" s="33"/>
      <c r="K48" s="35"/>
      <c r="L48" s="35"/>
      <c r="M48" s="35"/>
      <c r="N48" s="35"/>
      <c r="O48" s="33"/>
      <c r="P48" s="57"/>
      <c r="Q48" s="57"/>
      <c r="R48" s="58"/>
      <c r="S48" s="59"/>
      <c r="T48" s="60"/>
      <c r="U48" s="31"/>
      <c r="V48" s="44"/>
      <c r="W48" s="32"/>
    </row>
    <row r="49" spans="1:23" s="13" customFormat="1" ht="12.75">
      <c r="A49" s="33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34"/>
      <c r="Q49" s="34"/>
      <c r="R49" s="62"/>
      <c r="S49" s="63"/>
      <c r="T49" s="60"/>
      <c r="U49" s="31"/>
      <c r="V49" s="64"/>
      <c r="W49" s="32"/>
    </row>
    <row r="50" spans="1:23" s="15" customFormat="1" ht="12.75">
      <c r="A50" s="33"/>
      <c r="B50" s="143"/>
      <c r="C50" s="35"/>
      <c r="D50" s="34"/>
      <c r="E50" s="34"/>
      <c r="F50" s="33"/>
      <c r="G50" s="35"/>
      <c r="H50" s="35"/>
      <c r="I50" s="35"/>
      <c r="J50" s="33"/>
      <c r="K50" s="35"/>
      <c r="L50" s="35"/>
      <c r="M50" s="35"/>
      <c r="N50" s="35"/>
      <c r="O50" s="33"/>
      <c r="P50" s="34"/>
      <c r="Q50" s="34"/>
      <c r="R50" s="62"/>
      <c r="S50" s="63"/>
      <c r="T50" s="60"/>
      <c r="U50" s="31"/>
      <c r="V50" s="64"/>
      <c r="W50" s="32"/>
    </row>
    <row r="51" spans="1:24" s="13" customFormat="1" ht="12.75">
      <c r="A51" s="33"/>
      <c r="B51" s="30"/>
      <c r="C51" s="53"/>
      <c r="D51" s="54"/>
      <c r="E51" s="55"/>
      <c r="F51" s="41"/>
      <c r="G51" s="54"/>
      <c r="H51" s="54"/>
      <c r="I51" s="55"/>
      <c r="J51" s="56"/>
      <c r="K51" s="57"/>
      <c r="L51" s="57"/>
      <c r="M51" s="58"/>
      <c r="N51" s="58"/>
      <c r="O51" s="56"/>
      <c r="P51" s="34"/>
      <c r="Q51" s="34"/>
      <c r="R51" s="62"/>
      <c r="S51" s="63"/>
      <c r="T51" s="60"/>
      <c r="U51" s="31"/>
      <c r="V51" s="64"/>
      <c r="W51" s="32"/>
      <c r="X51" s="14"/>
    </row>
    <row r="52" spans="1:24" s="15" customFormat="1" ht="12.75">
      <c r="A52" s="33"/>
      <c r="B52" s="30"/>
      <c r="C52" s="54"/>
      <c r="D52" s="54"/>
      <c r="E52" s="55"/>
      <c r="F52" s="56"/>
      <c r="G52" s="54"/>
      <c r="H52" s="54"/>
      <c r="I52" s="55"/>
      <c r="J52" s="56"/>
      <c r="K52" s="57"/>
      <c r="L52" s="57"/>
      <c r="M52" s="58"/>
      <c r="N52" s="58"/>
      <c r="O52" s="56"/>
      <c r="P52" s="57"/>
      <c r="Q52" s="57"/>
      <c r="R52" s="58"/>
      <c r="S52" s="59"/>
      <c r="T52" s="60"/>
      <c r="U52" s="31"/>
      <c r="V52" s="44"/>
      <c r="W52" s="32"/>
      <c r="X52" s="14"/>
    </row>
    <row r="53" spans="1:24" s="16" customFormat="1" ht="12.75">
      <c r="A53" s="33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34"/>
      <c r="Q53" s="34"/>
      <c r="R53" s="62"/>
      <c r="S53" s="63"/>
      <c r="T53" s="60"/>
      <c r="U53" s="31"/>
      <c r="V53" s="64"/>
      <c r="W53" s="32"/>
      <c r="X53" s="14"/>
    </row>
    <row r="54" spans="1:23" s="15" customFormat="1" ht="12.75">
      <c r="A54" s="45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ht="75" customHeight="1">
      <c r="A56" s="45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5"/>
      <c r="Q56" s="35"/>
      <c r="R56" s="35"/>
      <c r="S56" s="33"/>
      <c r="T56" s="33"/>
      <c r="U56" s="33"/>
      <c r="V56" s="33"/>
      <c r="W56" s="37"/>
    </row>
    <row r="57" spans="1:23" ht="12.75">
      <c r="A57" s="46"/>
      <c r="B57" s="30"/>
      <c r="C57" s="54"/>
      <c r="D57" s="54"/>
      <c r="E57" s="55"/>
      <c r="F57" s="56"/>
      <c r="G57" s="54"/>
      <c r="H57" s="54"/>
      <c r="I57" s="55"/>
      <c r="J57" s="56"/>
      <c r="K57" s="57"/>
      <c r="L57" s="57"/>
      <c r="M57" s="58"/>
      <c r="N57" s="58"/>
      <c r="O57" s="56"/>
      <c r="P57" s="144"/>
      <c r="Q57" s="144"/>
      <c r="R57" s="144"/>
      <c r="S57" s="36"/>
      <c r="T57" s="33"/>
      <c r="U57" s="33"/>
      <c r="V57" s="33"/>
      <c r="W57" s="37"/>
    </row>
    <row r="58" spans="1:23" ht="12.75">
      <c r="A58" s="50"/>
      <c r="B58" s="30"/>
      <c r="C58" s="54"/>
      <c r="D58" s="54"/>
      <c r="E58" s="55"/>
      <c r="F58" s="61"/>
      <c r="G58" s="34"/>
      <c r="H58" s="34"/>
      <c r="I58" s="62"/>
      <c r="J58" s="61"/>
      <c r="K58" s="34"/>
      <c r="L58" s="57"/>
      <c r="M58" s="62"/>
      <c r="N58" s="62"/>
      <c r="O58" s="61"/>
      <c r="P58" s="35"/>
      <c r="Q58" s="35"/>
      <c r="R58" s="35"/>
      <c r="S58" s="33"/>
      <c r="T58" s="33"/>
      <c r="U58" s="33"/>
      <c r="V58" s="33"/>
      <c r="W58" s="37"/>
    </row>
    <row r="59" spans="1:23" ht="12.75">
      <c r="A59" s="46"/>
      <c r="B59" s="30"/>
      <c r="C59" s="54"/>
      <c r="D59" s="54"/>
      <c r="E59" s="55"/>
      <c r="F59" s="61"/>
      <c r="G59" s="34"/>
      <c r="H59" s="34"/>
      <c r="I59" s="62"/>
      <c r="J59" s="61"/>
      <c r="K59" s="34"/>
      <c r="L59" s="57"/>
      <c r="M59" s="62"/>
      <c r="N59" s="62"/>
      <c r="O59" s="61"/>
      <c r="P59" s="39"/>
      <c r="Q59" s="39"/>
      <c r="R59" s="40"/>
      <c r="S59" s="65"/>
      <c r="T59" s="43"/>
      <c r="U59" s="31"/>
      <c r="V59" s="44"/>
      <c r="W59" s="32"/>
    </row>
    <row r="60" spans="1:24" ht="12.75">
      <c r="A60" s="46"/>
      <c r="B60" s="30"/>
      <c r="C60" s="54"/>
      <c r="D60" s="54"/>
      <c r="E60" s="55"/>
      <c r="F60" s="61"/>
      <c r="G60" s="34"/>
      <c r="H60" s="34"/>
      <c r="I60" s="62"/>
      <c r="J60" s="61"/>
      <c r="K60" s="34"/>
      <c r="L60" s="57"/>
      <c r="M60" s="62"/>
      <c r="N60" s="62"/>
      <c r="O60" s="61"/>
      <c r="P60" s="39"/>
      <c r="Q60" s="39"/>
      <c r="R60" s="40"/>
      <c r="S60" s="65"/>
      <c r="T60" s="43"/>
      <c r="U60" s="31"/>
      <c r="V60" s="44"/>
      <c r="W60" s="66"/>
      <c r="X60" s="14"/>
    </row>
    <row r="61" spans="1:23" s="15" customFormat="1" ht="21">
      <c r="A61" s="33"/>
      <c r="B61" s="5"/>
      <c r="C61" s="54"/>
      <c r="D61" s="54"/>
      <c r="E61" s="55"/>
      <c r="F61" s="33"/>
      <c r="G61" s="54"/>
      <c r="H61" s="54"/>
      <c r="I61" s="40"/>
      <c r="J61" s="33"/>
      <c r="K61" s="35"/>
      <c r="L61" s="35"/>
      <c r="M61" s="35"/>
      <c r="N61" s="35"/>
      <c r="O61" s="33"/>
      <c r="P61" s="39"/>
      <c r="Q61" s="39"/>
      <c r="R61" s="40"/>
      <c r="S61" s="65"/>
      <c r="T61" s="43"/>
      <c r="U61" s="31"/>
      <c r="V61" s="44"/>
      <c r="W61" s="66"/>
    </row>
    <row r="62" spans="1:24" s="13" customFormat="1" ht="12.75">
      <c r="A62" s="33"/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39"/>
      <c r="Q62" s="39"/>
      <c r="R62" s="40"/>
      <c r="S62" s="65"/>
      <c r="T62" s="43"/>
      <c r="U62" s="31"/>
      <c r="V62" s="44"/>
      <c r="W62" s="66"/>
      <c r="X62" s="14"/>
    </row>
    <row r="63" spans="1:24" s="15" customFormat="1" ht="12.75">
      <c r="A63" s="33"/>
      <c r="B63" s="143"/>
      <c r="C63" s="35"/>
      <c r="D63" s="34"/>
      <c r="E63" s="34"/>
      <c r="F63" s="33"/>
      <c r="G63" s="35"/>
      <c r="H63" s="35"/>
      <c r="I63" s="35"/>
      <c r="J63" s="33"/>
      <c r="K63" s="35"/>
      <c r="L63" s="35"/>
      <c r="M63" s="35"/>
      <c r="N63" s="35"/>
      <c r="O63" s="33"/>
      <c r="P63" s="39"/>
      <c r="Q63" s="39"/>
      <c r="R63" s="40"/>
      <c r="S63" s="65"/>
      <c r="T63" s="43"/>
      <c r="U63" s="31"/>
      <c r="V63" s="44"/>
      <c r="W63" s="66"/>
      <c r="X63" s="14"/>
    </row>
    <row r="64" spans="1:23" s="15" customFormat="1" ht="12.75">
      <c r="A64" s="33"/>
      <c r="B64" s="30"/>
      <c r="C64" s="38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47"/>
      <c r="V64" s="44"/>
      <c r="W64" s="48"/>
    </row>
    <row r="65" spans="1:23" s="13" customFormat="1" ht="12.75">
      <c r="A65" s="33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31"/>
      <c r="V65" s="44"/>
      <c r="W65" s="66"/>
    </row>
    <row r="66" spans="1:23" ht="12.75">
      <c r="A66" s="46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47"/>
      <c r="V66" s="44"/>
      <c r="W66" s="66"/>
    </row>
    <row r="67" spans="1:23" ht="12.75">
      <c r="A67" s="45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31"/>
      <c r="V67" s="44"/>
      <c r="W67" s="32"/>
    </row>
    <row r="68" spans="1:23" s="15" customFormat="1" ht="12.75">
      <c r="A68" s="46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30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5"/>
      <c r="B70" s="30"/>
      <c r="C70" s="39"/>
      <c r="D70" s="39"/>
      <c r="E70" s="40"/>
      <c r="F70" s="41"/>
      <c r="G70" s="39"/>
      <c r="H70" s="39"/>
      <c r="I70" s="40"/>
      <c r="J70" s="41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7" customFormat="1" ht="12.75">
      <c r="A71" s="33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5"/>
      <c r="Q71" s="35"/>
      <c r="R71" s="34"/>
      <c r="S71" s="33"/>
      <c r="T71" s="43"/>
      <c r="U71" s="31"/>
      <c r="V71" s="44"/>
      <c r="W71" s="32"/>
    </row>
    <row r="72" spans="1:23" ht="12.75">
      <c r="A72" s="33"/>
      <c r="B72" s="30"/>
      <c r="C72" s="39"/>
      <c r="D72" s="39"/>
      <c r="E72" s="40"/>
      <c r="F72" s="41"/>
      <c r="G72" s="39"/>
      <c r="H72" s="39"/>
      <c r="I72" s="40"/>
      <c r="J72" s="41"/>
      <c r="K72" s="39"/>
      <c r="L72" s="39"/>
      <c r="M72" s="40"/>
      <c r="N72" s="40"/>
      <c r="O72" s="41"/>
      <c r="P72" s="35"/>
      <c r="Q72" s="35"/>
      <c r="R72" s="35"/>
      <c r="S72" s="33"/>
      <c r="T72" s="33"/>
      <c r="U72" s="33"/>
      <c r="V72" s="33"/>
      <c r="W72" s="37"/>
    </row>
    <row r="73" spans="1:23" ht="12.75">
      <c r="A73" s="46"/>
      <c r="B73" s="49"/>
      <c r="C73" s="39"/>
      <c r="D73" s="39"/>
      <c r="E73" s="40"/>
      <c r="F73" s="41"/>
      <c r="G73" s="39"/>
      <c r="H73" s="39"/>
      <c r="I73" s="40"/>
      <c r="J73" s="41"/>
      <c r="K73" s="39"/>
      <c r="L73" s="39"/>
      <c r="M73" s="40"/>
      <c r="N73" s="40"/>
      <c r="O73" s="41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46"/>
      <c r="B74" s="49"/>
      <c r="C74" s="39"/>
      <c r="D74" s="39"/>
      <c r="E74" s="40"/>
      <c r="F74" s="41"/>
      <c r="G74" s="39"/>
      <c r="H74" s="39"/>
      <c r="I74" s="40"/>
      <c r="J74" s="67"/>
      <c r="K74" s="39"/>
      <c r="L74" s="39"/>
      <c r="M74" s="40"/>
      <c r="N74" s="40"/>
      <c r="O74" s="41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46"/>
      <c r="B75" s="30"/>
      <c r="C75" s="39"/>
      <c r="D75" s="39"/>
      <c r="E75" s="40"/>
      <c r="F75" s="41"/>
      <c r="G75" s="39"/>
      <c r="H75" s="39"/>
      <c r="I75" s="40"/>
      <c r="J75" s="41"/>
      <c r="K75" s="39"/>
      <c r="L75" s="39"/>
      <c r="M75" s="40"/>
      <c r="N75" s="40"/>
      <c r="O75" s="41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68"/>
      <c r="B76" s="30"/>
      <c r="C76" s="35"/>
      <c r="D76" s="34"/>
      <c r="E76" s="34"/>
      <c r="F76" s="35"/>
      <c r="G76" s="35"/>
      <c r="H76" s="35"/>
      <c r="I76" s="34"/>
      <c r="J76" s="35"/>
      <c r="K76" s="35"/>
      <c r="L76" s="35"/>
      <c r="M76" s="34"/>
      <c r="N76" s="34"/>
      <c r="O76" s="35"/>
      <c r="P76" s="35"/>
      <c r="Q76" s="35"/>
      <c r="R76" s="35"/>
      <c r="S76" s="33"/>
      <c r="T76" s="33"/>
      <c r="U76" s="33"/>
      <c r="V76" s="33"/>
      <c r="W76" s="37"/>
    </row>
    <row r="77" spans="1:15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</row>
    <row r="78" spans="1:15" ht="12.75">
      <c r="A78" s="33"/>
      <c r="B78" s="30"/>
      <c r="C78" s="35"/>
      <c r="D78" s="34"/>
      <c r="E78" s="34"/>
      <c r="F78" s="33"/>
      <c r="G78" s="35"/>
      <c r="H78" s="35"/>
      <c r="I78" s="35"/>
      <c r="J78" s="33"/>
      <c r="K78" s="35"/>
      <c r="L78" s="35"/>
      <c r="M78" s="35"/>
      <c r="N78" s="35"/>
      <c r="O78" s="33"/>
    </row>
    <row r="79" spans="1:15" ht="12.75">
      <c r="A79" s="33"/>
      <c r="B79" s="30"/>
      <c r="C79" s="35"/>
      <c r="D79" s="34"/>
      <c r="E79" s="34"/>
      <c r="F79" s="33"/>
      <c r="G79" s="35"/>
      <c r="H79" s="35"/>
      <c r="I79" s="35"/>
      <c r="J79" s="33"/>
      <c r="K79" s="35"/>
      <c r="L79" s="35"/>
      <c r="M79" s="35"/>
      <c r="N79" s="35"/>
      <c r="O79" s="33"/>
    </row>
    <row r="80" spans="1:15" ht="12.75">
      <c r="A80" s="33"/>
      <c r="B80" s="30"/>
      <c r="C80" s="35"/>
      <c r="D80" s="34"/>
      <c r="E80" s="34"/>
      <c r="F80" s="33"/>
      <c r="G80" s="35"/>
      <c r="H80" s="35"/>
      <c r="I80" s="35"/>
      <c r="J80" s="33"/>
      <c r="K80" s="35"/>
      <c r="L80" s="35"/>
      <c r="M80" s="35"/>
      <c r="N80" s="35"/>
      <c r="O80" s="33"/>
    </row>
    <row r="81" spans="1:15" ht="12.75">
      <c r="A81" s="33"/>
      <c r="B81" s="30"/>
      <c r="C81" s="35"/>
      <c r="D81" s="34"/>
      <c r="E81" s="34"/>
      <c r="F81" s="33"/>
      <c r="G81" s="35"/>
      <c r="H81" s="35"/>
      <c r="I81" s="35"/>
      <c r="J81" s="33"/>
      <c r="K81" s="35"/>
      <c r="L81" s="35"/>
      <c r="M81" s="35"/>
      <c r="N81" s="35"/>
      <c r="O81" s="33"/>
    </row>
  </sheetData>
  <sheetProtection sheet="1" objects="1" scenarios="1"/>
  <protectedRanges>
    <protectedRange sqref="M7:O30 K7:K30 I7:I30 G7:G30 E7:E30 B7:C30" name="Oblast1"/>
  </protectedRanges>
  <mergeCells count="18">
    <mergeCell ref="A5:A6"/>
    <mergeCell ref="B62:B63"/>
    <mergeCell ref="C62:F62"/>
    <mergeCell ref="G62:J62"/>
    <mergeCell ref="K62:O62"/>
    <mergeCell ref="P57:R57"/>
    <mergeCell ref="B32:B33"/>
    <mergeCell ref="C32:F32"/>
    <mergeCell ref="G32:J32"/>
    <mergeCell ref="K32:O32"/>
    <mergeCell ref="B1:V1"/>
    <mergeCell ref="B5:B6"/>
    <mergeCell ref="B49:B50"/>
    <mergeCell ref="C49:F49"/>
    <mergeCell ref="G49:J49"/>
    <mergeCell ref="K49:O49"/>
    <mergeCell ref="P44:R44"/>
    <mergeCell ref="P27:R27"/>
  </mergeCells>
  <printOptions/>
  <pageMargins left="0.787401575" right="0.787401575" top="1.55" bottom="0.984251969" header="0.4921259845" footer="0.4921259845"/>
  <pageSetup fitToHeight="1" fitToWidth="1" orientation="landscape" paperSize="9" scale="65" r:id="rId2"/>
  <headerFooter alignWithMargins="0">
    <oddHeader>&amp;C&amp;A</oddHeader>
    <oddFooter>&amp;CStrana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Z77"/>
  <sheetViews>
    <sheetView showGridLines="0" showRowColHeaders="0" zoomScale="95" zoomScaleNormal="95" zoomScalePageLayoutView="0" workbookViewId="0" topLeftCell="A1">
      <selection activeCell="N7" sqref="N7:N26"/>
    </sheetView>
  </sheetViews>
  <sheetFormatPr defaultColWidth="9.00390625" defaultRowHeight="12.75"/>
  <cols>
    <col min="1" max="1" width="6.50390625" style="0" customWidth="1"/>
    <col min="2" max="2" width="18.50390625" style="18" bestFit="1" customWidth="1"/>
    <col min="3" max="3" width="8.625" style="2" customWidth="1"/>
    <col min="4" max="5" width="8.625" style="3" customWidth="1"/>
    <col min="6" max="6" width="8.625" style="0" customWidth="1"/>
    <col min="7" max="9" width="8.625" style="2" customWidth="1"/>
    <col min="10" max="10" width="8.625" style="0" customWidth="1"/>
    <col min="11" max="11" width="8.625" style="2" customWidth="1"/>
    <col min="12" max="12" width="10.5039062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625" style="2" customWidth="1"/>
    <col min="19" max="19" width="6.625" style="0" customWidth="1"/>
    <col min="20" max="20" width="8.375" style="0" customWidth="1"/>
    <col min="21" max="21" width="11.125" style="0" customWidth="1"/>
    <col min="23" max="23" width="11.00390625" style="20" customWidth="1"/>
    <col min="27" max="27" width="12.625" style="0" bestFit="1" customWidth="1"/>
    <col min="28" max="28" width="10.00390625" style="0" bestFit="1" customWidth="1"/>
  </cols>
  <sheetData>
    <row r="1" spans="2:22" ht="45">
      <c r="B1" s="140" t="s">
        <v>59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3" ht="17.25">
      <c r="B3" s="1"/>
    </row>
    <row r="4" spans="2:16" ht="21" thickBot="1">
      <c r="B4" s="4" t="s">
        <v>6</v>
      </c>
      <c r="C4" s="22"/>
      <c r="G4" s="22"/>
      <c r="K4" s="22"/>
      <c r="P4" s="22"/>
    </row>
    <row r="5" spans="1:23" ht="13.5" thickBot="1">
      <c r="A5" s="141" t="s">
        <v>11</v>
      </c>
      <c r="B5" s="141" t="s">
        <v>12</v>
      </c>
      <c r="C5" s="70" t="s">
        <v>62</v>
      </c>
      <c r="D5" s="69"/>
      <c r="E5" s="70" t="s">
        <v>24</v>
      </c>
      <c r="F5" s="107"/>
      <c r="G5" s="70" t="s">
        <v>22</v>
      </c>
      <c r="H5" s="69"/>
      <c r="I5" s="70" t="s">
        <v>23</v>
      </c>
      <c r="J5" s="69"/>
      <c r="K5" s="28" t="s">
        <v>7</v>
      </c>
      <c r="L5" s="9" t="s">
        <v>1</v>
      </c>
      <c r="M5" s="9" t="s">
        <v>9</v>
      </c>
      <c r="N5" s="9" t="s">
        <v>14</v>
      </c>
      <c r="O5" s="25" t="s">
        <v>2</v>
      </c>
      <c r="P5"/>
      <c r="Q5"/>
      <c r="R5"/>
      <c r="W5"/>
    </row>
    <row r="6" spans="1:23" ht="13.5" thickBot="1">
      <c r="A6" s="142"/>
      <c r="B6" s="142"/>
      <c r="C6" s="6" t="s">
        <v>3</v>
      </c>
      <c r="D6" s="7" t="s">
        <v>4</v>
      </c>
      <c r="E6" s="71" t="s">
        <v>3</v>
      </c>
      <c r="F6" s="108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8</v>
      </c>
      <c r="L6" s="26" t="s">
        <v>5</v>
      </c>
      <c r="M6" s="26" t="s">
        <v>10</v>
      </c>
      <c r="N6" s="26" t="s">
        <v>15</v>
      </c>
      <c r="O6" s="27" t="s">
        <v>5</v>
      </c>
      <c r="P6" s="12"/>
      <c r="Q6"/>
      <c r="R6"/>
      <c r="W6"/>
    </row>
    <row r="7" spans="1:23" ht="12.75">
      <c r="A7" s="72">
        <v>1</v>
      </c>
      <c r="B7" s="134" t="s">
        <v>29</v>
      </c>
      <c r="C7" s="93">
        <v>1</v>
      </c>
      <c r="D7" s="75">
        <f>IF(ISBLANK($B7),"",IF(ISBLANK(C7),0,IF(C7&lt;11,LOOKUP(C7,bodovani!$A$2:$B$11),0)))</f>
        <v>10</v>
      </c>
      <c r="E7" s="93">
        <v>1</v>
      </c>
      <c r="F7" s="75">
        <f>IF(ISBLANK($B7),"",IF(ISBLANK(E7),0,IF(E7&lt;11,LOOKUP(E7,bodovani!$A$2:$B$11),0)))</f>
        <v>10</v>
      </c>
      <c r="G7" s="93">
        <v>1</v>
      </c>
      <c r="H7" s="78">
        <f>IF(ISBLANK($B7),"",IF(ISBLANK(G7),0,IF(G7&lt;11,LOOKUP(G7,bodovani!$A$2:$B$11),0)))</f>
        <v>10</v>
      </c>
      <c r="I7" s="93">
        <v>10</v>
      </c>
      <c r="J7" s="78">
        <f>IF(ISBLANK($B7),"",IF(ISBLANK(I7),0,IF(I7&lt;11,LOOKUP(I7,bodovani!$A$2:$B$11),0)))</f>
        <v>1</v>
      </c>
      <c r="K7" s="121"/>
      <c r="L7" s="81">
        <f>IF(ISBLANK(B7),"",(D7+F7+H7+J7)-MIN(D7,F7,H7,J7)+K7)</f>
        <v>30</v>
      </c>
      <c r="M7" s="82"/>
      <c r="N7" s="110">
        <v>10</v>
      </c>
      <c r="O7" s="83">
        <v>1</v>
      </c>
      <c r="P7"/>
      <c r="Q7"/>
      <c r="R7"/>
      <c r="W7"/>
    </row>
    <row r="8" spans="1:23" ht="12.75">
      <c r="A8" s="72">
        <v>2</v>
      </c>
      <c r="B8" s="94" t="s">
        <v>43</v>
      </c>
      <c r="C8" s="95">
        <v>2</v>
      </c>
      <c r="D8" s="76">
        <f>IF(ISBLANK($B8),"",IF(ISBLANK(C8),0,IF(C8&lt;11,LOOKUP(C8,bodovani!$A$2:$B$11),0)))</f>
        <v>9</v>
      </c>
      <c r="E8" s="95">
        <v>3</v>
      </c>
      <c r="F8" s="76">
        <f>IF(ISBLANK($B8),"",IF(ISBLANK(E8),0,IF(E8&lt;11,LOOKUP(E8,bodovani!$A$2:$B$11),0)))</f>
        <v>8</v>
      </c>
      <c r="G8" s="95">
        <v>7</v>
      </c>
      <c r="H8" s="79">
        <f>IF(ISBLANK($B8),"",IF(ISBLANK(G8),0,IF(G8&lt;11,LOOKUP(G8,bodovani!$A$2:$B$11),0)))</f>
        <v>4</v>
      </c>
      <c r="I8" s="95">
        <v>1</v>
      </c>
      <c r="J8" s="79">
        <f>IF(ISBLANK($B8),"",IF(ISBLANK(I8),0,IF(I8&lt;11,LOOKUP(I8,bodovani!$A$2:$B$11),0)))</f>
        <v>10</v>
      </c>
      <c r="K8" s="103"/>
      <c r="L8" s="84">
        <f>IF(ISBLANK(B8),"",(D8+F8+H8+J8)-MIN(D8,F8,H8,J8)+K8)</f>
        <v>27</v>
      </c>
      <c r="M8" s="85"/>
      <c r="N8" s="109">
        <v>1</v>
      </c>
      <c r="O8" s="87">
        <v>2</v>
      </c>
      <c r="P8"/>
      <c r="Q8"/>
      <c r="R8"/>
      <c r="W8"/>
    </row>
    <row r="9" spans="1:23" ht="12.75">
      <c r="A9" s="73">
        <v>3</v>
      </c>
      <c r="B9" s="96" t="s">
        <v>34</v>
      </c>
      <c r="C9" s="95">
        <v>3</v>
      </c>
      <c r="D9" s="76">
        <f>IF(ISBLANK($B9),"",IF(ISBLANK(C9),0,IF(C9&lt;11,LOOKUP(C9,bodovani!$A$2:$B$11),0)))</f>
        <v>8</v>
      </c>
      <c r="E9" s="95">
        <v>4</v>
      </c>
      <c r="F9" s="76">
        <f>IF(ISBLANK($B9),"",IF(ISBLANK(E9),0,IF(E9&lt;11,LOOKUP(E9,bodovani!$A$2:$B$11),0)))</f>
        <v>7</v>
      </c>
      <c r="G9" s="95">
        <v>2</v>
      </c>
      <c r="H9" s="79">
        <f>IF(ISBLANK($B9),"",IF(ISBLANK(G9),0,IF(G9&lt;11,LOOKUP(G9,bodovani!$A$2:$B$11),0)))</f>
        <v>9</v>
      </c>
      <c r="I9" s="95">
        <v>7</v>
      </c>
      <c r="J9" s="79">
        <f>IF(ISBLANK($B9),"",IF(ISBLANK(I9),0,IF(I9&lt;11,LOOKUP(I9,bodovani!$A$2:$B$11),0)))</f>
        <v>4</v>
      </c>
      <c r="K9" s="104"/>
      <c r="L9" s="84">
        <f>IF(ISBLANK(B9),"",(D9+F9+H9+J9)-MIN(D9,F9,H9,J9)+K9)</f>
        <v>24</v>
      </c>
      <c r="M9" s="85"/>
      <c r="N9" s="86">
        <v>7</v>
      </c>
      <c r="O9" s="87">
        <v>3</v>
      </c>
      <c r="P9"/>
      <c r="Q9"/>
      <c r="R9"/>
      <c r="W9"/>
    </row>
    <row r="10" spans="1:22" s="13" customFormat="1" ht="12.75">
      <c r="A10" s="72">
        <v>4</v>
      </c>
      <c r="B10" s="132" t="s">
        <v>33</v>
      </c>
      <c r="C10" s="95">
        <v>4</v>
      </c>
      <c r="D10" s="76">
        <f>IF(ISBLANK($B10),"",IF(ISBLANK(C10),0,IF(C10&lt;11,LOOKUP(C10,bodovani!$A$2:$B$11),0)))</f>
        <v>7</v>
      </c>
      <c r="E10" s="95">
        <v>2</v>
      </c>
      <c r="F10" s="76">
        <f>IF(ISBLANK($B10),"",IF(ISBLANK(E10),0,IF(E10&lt;11,LOOKUP(E10,bodovani!$A$2:$B$11),0)))</f>
        <v>9</v>
      </c>
      <c r="G10" s="95">
        <v>6</v>
      </c>
      <c r="H10" s="79">
        <f>IF(ISBLANK($B10),"",IF(ISBLANK(G10),0,IF(G10&lt;11,LOOKUP(G10,bodovani!$A$2:$B$11),0)))</f>
        <v>5</v>
      </c>
      <c r="I10" s="95">
        <v>4</v>
      </c>
      <c r="J10" s="79">
        <f>IF(ISBLANK($B10),"",IF(ISBLANK(I10),0,IF(I10&lt;11,LOOKUP(I10,bodovani!$A$2:$B$11),0)))</f>
        <v>7</v>
      </c>
      <c r="K10" s="104"/>
      <c r="L10" s="84">
        <f>IF(ISBLANK(B10),"",(D10+F10+H10+J10)-MIN(D10,F10,H10,J10)+K10)</f>
        <v>23</v>
      </c>
      <c r="M10" s="85"/>
      <c r="N10" s="86">
        <v>4</v>
      </c>
      <c r="O10" s="87">
        <v>4</v>
      </c>
      <c r="R10"/>
      <c r="T10"/>
      <c r="V10"/>
    </row>
    <row r="11" spans="1:22" s="15" customFormat="1" ht="12.75">
      <c r="A11" s="72">
        <v>5</v>
      </c>
      <c r="B11" s="97" t="s">
        <v>46</v>
      </c>
      <c r="C11" s="95">
        <v>29</v>
      </c>
      <c r="D11" s="76">
        <f>IF(ISBLANK($B11),"",IF(ISBLANK(C11),0,IF(C11&lt;11,LOOKUP(C11,bodovani!$A$2:$B$11),0)))</f>
        <v>0</v>
      </c>
      <c r="E11" s="95">
        <v>5</v>
      </c>
      <c r="F11" s="76">
        <f>IF(ISBLANK($B11),"",IF(ISBLANK(E11),0,IF(E11&lt;11,LOOKUP(E11,bodovani!$A$2:$B$11),0)))</f>
        <v>6</v>
      </c>
      <c r="G11" s="95">
        <v>4</v>
      </c>
      <c r="H11" s="79">
        <f>IF(ISBLANK($B11),"",IF(ISBLANK(G11),0,IF(G11&lt;11,LOOKUP(G11,bodovani!$A$2:$B$11),0)))</f>
        <v>7</v>
      </c>
      <c r="I11" s="95">
        <v>2</v>
      </c>
      <c r="J11" s="79">
        <f>IF(ISBLANK($B11),"",IF(ISBLANK(I11),0,IF(I11&lt;11,LOOKUP(I11,bodovani!$A$2:$B$11),0)))</f>
        <v>9</v>
      </c>
      <c r="K11" s="103"/>
      <c r="L11" s="84">
        <f>IF(ISBLANK(B11),"",(D11+F11+H11+J11)-MIN(D11,F11,H11,J11)+K11)</f>
        <v>22</v>
      </c>
      <c r="M11" s="85">
        <v>2</v>
      </c>
      <c r="N11" s="86">
        <v>2</v>
      </c>
      <c r="O11" s="87">
        <v>5</v>
      </c>
      <c r="P11" s="14"/>
      <c r="R11"/>
      <c r="T11"/>
      <c r="V11"/>
    </row>
    <row r="12" spans="1:26" s="15" customFormat="1" ht="12.75">
      <c r="A12" s="72">
        <v>6</v>
      </c>
      <c r="B12" s="97" t="s">
        <v>74</v>
      </c>
      <c r="C12" s="95">
        <v>5</v>
      </c>
      <c r="D12" s="76">
        <f>IF(ISBLANK($B12),"",IF(ISBLANK(C12),0,IF(C12&lt;11,LOOKUP(C12,bodovani!$A$2:$B$11),0)))</f>
        <v>6</v>
      </c>
      <c r="E12" s="95">
        <v>16</v>
      </c>
      <c r="F12" s="76">
        <f>IF(ISBLANK($B12),"",IF(ISBLANK(E12),0,IF(E12&lt;11,LOOKUP(E12,bodovani!$A$2:$B$11),0)))</f>
        <v>0</v>
      </c>
      <c r="G12" s="95">
        <v>3</v>
      </c>
      <c r="H12" s="79">
        <f>IF(ISBLANK($B12),"",IF(ISBLANK(G12),0,IF(G12&lt;11,LOOKUP(G12,bodovani!$A$2:$B$11),0)))</f>
        <v>8</v>
      </c>
      <c r="I12" s="95">
        <v>3</v>
      </c>
      <c r="J12" s="79">
        <f>IF(ISBLANK($B12),"",IF(ISBLANK(I12),0,IF(I12&lt;11,LOOKUP(I12,bodovani!$A$2:$B$11),0)))</f>
        <v>8</v>
      </c>
      <c r="K12" s="102"/>
      <c r="L12" s="84">
        <f>IF(ISBLANK(B12),"",(D12+F12+H12+J12)-MIN(D12,F12,H12,J12)+K12)</f>
        <v>22</v>
      </c>
      <c r="M12" s="85">
        <v>2</v>
      </c>
      <c r="N12" s="86">
        <v>3</v>
      </c>
      <c r="O12" s="87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7" t="s">
        <v>44</v>
      </c>
      <c r="C13" s="95">
        <v>6</v>
      </c>
      <c r="D13" s="76">
        <f>IF(ISBLANK($B13),"",IF(ISBLANK(C13),0,IF(C13&lt;11,LOOKUP(C13,bodovani!$A$2:$B$11),0)))</f>
        <v>5</v>
      </c>
      <c r="E13" s="95">
        <v>6</v>
      </c>
      <c r="F13" s="76">
        <f>IF(ISBLANK($B13),"",IF(ISBLANK(E13),0,IF(E13&lt;11,LOOKUP(E13,bodovani!$A$2:$B$11),0)))</f>
        <v>5</v>
      </c>
      <c r="G13" s="95">
        <v>8</v>
      </c>
      <c r="H13" s="79">
        <f>IF(ISBLANK($B13),"",IF(ISBLANK(G13),0,IF(G13&lt;11,LOOKUP(G13,bodovani!$A$2:$B$11),0)))</f>
        <v>3</v>
      </c>
      <c r="I13" s="95">
        <v>5</v>
      </c>
      <c r="J13" s="79">
        <f>IF(ISBLANK($B13),"",IF(ISBLANK(I13),0,IF(I13&lt;11,LOOKUP(I13,bodovani!$A$2:$B$11),0)))</f>
        <v>6</v>
      </c>
      <c r="K13" s="104"/>
      <c r="L13" s="84">
        <f>IF(ISBLANK(B13),"",(D13+F13+H13+J13)-MIN(D13,F13,H13,J13)+K13)</f>
        <v>16</v>
      </c>
      <c r="M13" s="85"/>
      <c r="N13" s="86">
        <v>5</v>
      </c>
      <c r="O13" s="87">
        <v>7</v>
      </c>
      <c r="P13" s="14"/>
      <c r="R13"/>
      <c r="T13"/>
      <c r="V13"/>
    </row>
    <row r="14" spans="1:22" s="16" customFormat="1" ht="12.75">
      <c r="A14" s="72">
        <v>8</v>
      </c>
      <c r="B14" s="97" t="s">
        <v>37</v>
      </c>
      <c r="C14" s="95">
        <v>7</v>
      </c>
      <c r="D14" s="76">
        <f>IF(ISBLANK($B14),"",IF(ISBLANK(C14),0,IF(C14&lt;11,LOOKUP(C14,bodovani!$A$2:$B$11),0)))</f>
        <v>4</v>
      </c>
      <c r="E14" s="95">
        <v>11</v>
      </c>
      <c r="F14" s="76">
        <f>IF(ISBLANK($B14),"",IF(ISBLANK(E14),0,IF(E14&lt;11,LOOKUP(E14,bodovani!$A$2:$B$11),0)))</f>
        <v>0</v>
      </c>
      <c r="G14" s="95">
        <v>10</v>
      </c>
      <c r="H14" s="79">
        <f>IF(ISBLANK($B14),"",IF(ISBLANK(G14),0,IF(G14&lt;11,LOOKUP(G14,bodovani!$A$2:$B$11),0)))</f>
        <v>1</v>
      </c>
      <c r="I14" s="95">
        <v>6</v>
      </c>
      <c r="J14" s="79">
        <f>IF(ISBLANK($B14),"",IF(ISBLANK(I14),0,IF(I14&lt;11,LOOKUP(I14,bodovani!$A$2:$B$11),0)))</f>
        <v>5</v>
      </c>
      <c r="K14" s="105"/>
      <c r="L14" s="84">
        <f>IF(ISBLANK(B14),"",(D14+F14+H14+J14)-MIN(D14,F14,H14,J14)+K14)</f>
        <v>10</v>
      </c>
      <c r="M14" s="85"/>
      <c r="N14" s="86">
        <v>6</v>
      </c>
      <c r="O14" s="87">
        <v>8</v>
      </c>
      <c r="R14"/>
      <c r="T14"/>
      <c r="V14"/>
    </row>
    <row r="15" spans="1:22" s="24" customFormat="1" ht="12.75">
      <c r="A15" s="72">
        <v>9</v>
      </c>
      <c r="B15" s="97" t="s">
        <v>48</v>
      </c>
      <c r="C15" s="95">
        <v>8</v>
      </c>
      <c r="D15" s="76">
        <f>IF(ISBLANK($B15),"",IF(ISBLANK(C15),0,IF(C15&lt;11,LOOKUP(C15,bodovani!$A$2:$B$11),0)))</f>
        <v>3</v>
      </c>
      <c r="E15" s="95">
        <v>12</v>
      </c>
      <c r="F15" s="76">
        <f>IF(ISBLANK($B15),"",IF(ISBLANK(E15),0,IF(E15&lt;11,LOOKUP(E15,bodovani!$A$2:$B$11),0)))</f>
        <v>0</v>
      </c>
      <c r="G15" s="95">
        <v>5</v>
      </c>
      <c r="H15" s="79">
        <f>IF(ISBLANK($B15),"",IF(ISBLANK(G15),0,IF(G15&lt;11,LOOKUP(G15,bodovani!$A$2:$B$11),0)))</f>
        <v>6</v>
      </c>
      <c r="I15" s="95">
        <v>12</v>
      </c>
      <c r="J15" s="79">
        <f>IF(ISBLANK($B15),"",IF(ISBLANK(I15),0,IF(I15&lt;11,LOOKUP(I15,bodovani!$A$2:$B$11),0)))</f>
        <v>0</v>
      </c>
      <c r="K15" s="103"/>
      <c r="L15" s="84">
        <f>IF(ISBLANK(B15),"",(D15+F15+H15+J15)-MIN(D15,F15,H15,J15)+K15)</f>
        <v>9</v>
      </c>
      <c r="M15" s="85"/>
      <c r="N15" s="86">
        <v>12</v>
      </c>
      <c r="O15" s="87">
        <v>9</v>
      </c>
      <c r="R15" s="23"/>
      <c r="T15" s="23"/>
      <c r="V15" s="23"/>
    </row>
    <row r="16" spans="1:22" s="15" customFormat="1" ht="12.75" customHeight="1">
      <c r="A16" s="72">
        <v>10</v>
      </c>
      <c r="B16" s="97" t="s">
        <v>56</v>
      </c>
      <c r="C16" s="95">
        <v>10</v>
      </c>
      <c r="D16" s="76">
        <f>IF(ISBLANK($B16),"",IF(ISBLANK(C16),0,IF(C16&lt;11,LOOKUP(C16,bodovani!$A$2:$B$11),0)))</f>
        <v>1</v>
      </c>
      <c r="E16" s="95">
        <v>8</v>
      </c>
      <c r="F16" s="76">
        <f>IF(ISBLANK($B16),"",IF(ISBLANK(E16),0,IF(E16&lt;11,LOOKUP(E16,bodovani!$A$2:$B$11),0)))</f>
        <v>3</v>
      </c>
      <c r="G16" s="95">
        <v>14</v>
      </c>
      <c r="H16" s="79">
        <f>IF(ISBLANK($B16),"",IF(ISBLANK(G16),0,IF(G16&lt;11,LOOKUP(G16,bodovani!$A$2:$B$11),0)))</f>
        <v>0</v>
      </c>
      <c r="I16" s="95">
        <v>8</v>
      </c>
      <c r="J16" s="79">
        <f>IF(ISBLANK($B16),"",IF(ISBLANK(I16),0,IF(I16&lt;11,LOOKUP(I16,bodovani!$A$2:$B$11),0)))</f>
        <v>3</v>
      </c>
      <c r="K16" s="105"/>
      <c r="L16" s="84">
        <f>IF(ISBLANK(B16),"",(D16+F16+H16+J16)-MIN(D16,F16,H16,J16)+K16)</f>
        <v>7</v>
      </c>
      <c r="M16" s="85"/>
      <c r="N16" s="86">
        <v>8</v>
      </c>
      <c r="O16" s="87">
        <v>10</v>
      </c>
      <c r="R16"/>
      <c r="T16"/>
      <c r="V16"/>
    </row>
    <row r="17" spans="1:23" ht="12.75" customHeight="1">
      <c r="A17" s="72">
        <v>11</v>
      </c>
      <c r="B17" s="97" t="s">
        <v>28</v>
      </c>
      <c r="C17" s="95">
        <v>9</v>
      </c>
      <c r="D17" s="76">
        <f>IF(ISBLANK($B17),"",IF(ISBLANK(C17),0,IF(C17&lt;11,LOOKUP(C17,bodovani!$A$2:$B$11),0)))</f>
        <v>2</v>
      </c>
      <c r="E17" s="95">
        <v>7</v>
      </c>
      <c r="F17" s="76">
        <f>IF(ISBLANK($B17),"",IF(ISBLANK(E17),0,IF(E17&lt;11,LOOKUP(E17,bodovani!$A$2:$B$11),0)))</f>
        <v>4</v>
      </c>
      <c r="G17" s="95">
        <v>12</v>
      </c>
      <c r="H17" s="79">
        <f>IF(ISBLANK($B17),"",IF(ISBLANK(G17),0,IF(G17&lt;11,LOOKUP(G17,bodovani!$A$2:$B$11),0)))</f>
        <v>0</v>
      </c>
      <c r="I17" s="95">
        <v>17</v>
      </c>
      <c r="J17" s="79">
        <f>IF(ISBLANK($B17),"",IF(ISBLANK(I17),0,IF(I17&lt;11,LOOKUP(I17,bodovani!$A$2:$B$11),0)))</f>
        <v>0</v>
      </c>
      <c r="K17" s="103"/>
      <c r="L17" s="84">
        <f>IF(ISBLANK(B17),"",(D17+F17+H17+J17)-MIN(D17,F17,H17,J17)+K17)</f>
        <v>6</v>
      </c>
      <c r="M17" s="85"/>
      <c r="N17" s="86">
        <v>17</v>
      </c>
      <c r="O17" s="87">
        <v>11</v>
      </c>
      <c r="P17"/>
      <c r="Q17"/>
      <c r="R17"/>
      <c r="W17"/>
    </row>
    <row r="18" spans="1:23" ht="12.75" customHeight="1">
      <c r="A18" s="72">
        <v>12</v>
      </c>
      <c r="B18" s="132" t="s">
        <v>76</v>
      </c>
      <c r="C18" s="95">
        <v>30</v>
      </c>
      <c r="D18" s="76">
        <f>IF(ISBLANK($B18),"",IF(ISBLANK(C18),0,IF(C18&lt;11,LOOKUP(C18,bodovani!$A$2:$B$11),0)))</f>
        <v>0</v>
      </c>
      <c r="E18" s="95">
        <v>8</v>
      </c>
      <c r="F18" s="76">
        <f>IF(ISBLANK($B18),"",IF(ISBLANK(E18),0,IF(E18&lt;11,LOOKUP(E18,bodovani!$A$2:$B$11),0)))</f>
        <v>3</v>
      </c>
      <c r="G18" s="95">
        <v>9</v>
      </c>
      <c r="H18" s="79">
        <f>IF(ISBLANK($B18),"",IF(ISBLANK(G18),0,IF(G18&lt;11,LOOKUP(G18,bodovani!$A$2:$B$11),0)))</f>
        <v>2</v>
      </c>
      <c r="I18" s="95">
        <v>13</v>
      </c>
      <c r="J18" s="79">
        <f>IF(ISBLANK($B18),"",IF(ISBLANK(I18),0,IF(I18&lt;11,LOOKUP(I18,bodovani!$A$2:$B$11),0)))</f>
        <v>0</v>
      </c>
      <c r="K18" s="104"/>
      <c r="L18" s="84">
        <f>IF(ISBLANK(B18),"",(D18+F18+H18+J18)-MIN(D18,F18,H18,J18)+K18)</f>
        <v>5</v>
      </c>
      <c r="M18" s="85"/>
      <c r="N18" s="86">
        <v>13</v>
      </c>
      <c r="O18" s="87">
        <v>12</v>
      </c>
      <c r="P18"/>
      <c r="Q18"/>
      <c r="R18"/>
      <c r="W18"/>
    </row>
    <row r="19" spans="1:23" ht="12.75" customHeight="1">
      <c r="A19" s="72">
        <v>13</v>
      </c>
      <c r="B19" s="99" t="s">
        <v>75</v>
      </c>
      <c r="C19" s="95"/>
      <c r="D19" s="76">
        <f>IF(ISBLANK($B19),"",IF(ISBLANK(C19),0,IF(C19&lt;11,LOOKUP(C19,bodovani!$A$2:$B$11),0)))</f>
        <v>0</v>
      </c>
      <c r="E19" s="95"/>
      <c r="F19" s="76">
        <f>IF(ISBLANK($B19),"",IF(ISBLANK(E19),0,IF(E19&lt;11,LOOKUP(E19,bodovani!$A$2:$B$11),0)))</f>
        <v>0</v>
      </c>
      <c r="G19" s="95"/>
      <c r="H19" s="79">
        <f>IF(ISBLANK($B19),"",IF(ISBLANK(G19),0,IF(G19&lt;11,LOOKUP(G19,bodovani!$A$2:$B$11),0)))</f>
        <v>0</v>
      </c>
      <c r="I19" s="95">
        <v>9</v>
      </c>
      <c r="J19" s="79">
        <f>IF(ISBLANK($B19),"",IF(ISBLANK(I19),0,IF(I19&lt;11,LOOKUP(I19,bodovani!$A$2:$B$11),0)))</f>
        <v>2</v>
      </c>
      <c r="K19" s="105"/>
      <c r="L19" s="84">
        <f>IF(ISBLANK(B19),"",(D19+F19+H19+J19)-MIN(D19,F19,H19,J19)+K19)</f>
        <v>2</v>
      </c>
      <c r="M19" s="85"/>
      <c r="N19" s="86">
        <v>9</v>
      </c>
      <c r="O19" s="87">
        <v>13</v>
      </c>
      <c r="P19"/>
      <c r="Q19"/>
      <c r="R19"/>
      <c r="W19"/>
    </row>
    <row r="20" spans="1:23" ht="12.75" customHeight="1">
      <c r="A20" s="72">
        <v>14</v>
      </c>
      <c r="B20" s="132" t="s">
        <v>77</v>
      </c>
      <c r="C20" s="95">
        <v>14</v>
      </c>
      <c r="D20" s="76"/>
      <c r="E20" s="95">
        <v>10</v>
      </c>
      <c r="F20" s="76">
        <f>IF(ISBLANK($B20),"",IF(ISBLANK(E20),0,IF(E20&lt;11,LOOKUP(E20,bodovani!$A$2:$B$11),0)))</f>
        <v>1</v>
      </c>
      <c r="G20" s="95">
        <v>13</v>
      </c>
      <c r="H20" s="79">
        <f>IF(ISBLANK($B20),"",IF(ISBLANK(G20),0,IF(G20&lt;11,LOOKUP(G20,bodovani!$A$2:$B$11),0)))</f>
        <v>0</v>
      </c>
      <c r="I20" s="95">
        <v>19</v>
      </c>
      <c r="J20" s="79">
        <f>IF(ISBLANK($B20),"",IF(ISBLANK(I20),0,IF(I20&lt;11,LOOKUP(I20,bodovani!$A$2:$B$11),0)))</f>
        <v>0</v>
      </c>
      <c r="K20" s="104"/>
      <c r="L20" s="84">
        <f>IF(ISBLANK(B20),"",(D20+F20+H20+J20)-MIN(D20,F20,H20,J20)+K20)</f>
        <v>1</v>
      </c>
      <c r="M20" s="85"/>
      <c r="N20" s="86">
        <v>19</v>
      </c>
      <c r="O20" s="87">
        <v>14</v>
      </c>
      <c r="P20"/>
      <c r="Q20"/>
      <c r="R20"/>
      <c r="W20"/>
    </row>
    <row r="21" spans="1:23" ht="12.75">
      <c r="A21" s="72">
        <v>15</v>
      </c>
      <c r="B21" s="97" t="s">
        <v>47</v>
      </c>
      <c r="C21" s="95"/>
      <c r="D21" s="76">
        <f>IF(ISBLANK($B21),"",IF(ISBLANK(C21),0,IF(C21&lt;11,LOOKUP(C21,bodovani!$A$2:$B$11),0)))</f>
        <v>0</v>
      </c>
      <c r="E21" s="95"/>
      <c r="F21" s="76">
        <f>IF(ISBLANK($B21),"",IF(ISBLANK(E21),0,IF(E21&lt;11,LOOKUP(E21,bodovani!$A$2:$B$11),0)))</f>
        <v>0</v>
      </c>
      <c r="G21" s="95"/>
      <c r="H21" s="79">
        <f>IF(ISBLANK($B21),"",IF(ISBLANK(G21),0,IF(G21&lt;11,LOOKUP(G21,bodovani!$A$2:$B$11),0)))</f>
        <v>0</v>
      </c>
      <c r="I21" s="95"/>
      <c r="J21" s="79">
        <f>IF(ISBLANK($B21),"",IF(ISBLANK(I21),0,IF(I21&lt;11,LOOKUP(I21,bodovani!$A$2:$B$11),0)))</f>
        <v>0</v>
      </c>
      <c r="K21" s="105"/>
      <c r="L21" s="84">
        <f>IF(ISBLANK(B21),"",(D21+F21+H21+J21)-MIN(D21,F21,H21,J21)+K21)</f>
        <v>0</v>
      </c>
      <c r="M21" s="85">
        <v>0</v>
      </c>
      <c r="N21" s="86">
        <v>999</v>
      </c>
      <c r="O21" s="87">
        <v>15</v>
      </c>
      <c r="P21"/>
      <c r="Q21"/>
      <c r="R21"/>
      <c r="W21"/>
    </row>
    <row r="22" spans="1:23" ht="12.75">
      <c r="A22" s="72">
        <v>16</v>
      </c>
      <c r="B22" s="132" t="s">
        <v>57</v>
      </c>
      <c r="C22" s="95"/>
      <c r="D22" s="76">
        <f>IF(ISBLANK($B22),"",IF(ISBLANK(C22),0,IF(C22&lt;11,LOOKUP(C22,bodovani!$A$2:$B$11),0)))</f>
        <v>0</v>
      </c>
      <c r="E22" s="95"/>
      <c r="F22" s="76">
        <f>IF(ISBLANK($B22),"",IF(ISBLANK(E22),0,IF(E22&lt;11,LOOKUP(E22,bodovani!$A$2:$B$11),0)))</f>
        <v>0</v>
      </c>
      <c r="G22" s="95"/>
      <c r="H22" s="79">
        <f>IF(ISBLANK($B22),"",IF(ISBLANK(G22),0,IF(G22&lt;11,LOOKUP(G22,bodovani!$A$2:$B$11),0)))</f>
        <v>0</v>
      </c>
      <c r="I22" s="95"/>
      <c r="J22" s="79">
        <f>IF(ISBLANK($B22),"",IF(ISBLANK(I22),0,IF(I22&lt;11,LOOKUP(I22,bodovani!$A$2:$B$11),0)))</f>
        <v>0</v>
      </c>
      <c r="K22" s="104"/>
      <c r="L22" s="84">
        <f>IF(ISBLANK(B22),"",(D22+F22+H22+J22)-MIN(D22,F22,H22,J22)+K22)</f>
        <v>0</v>
      </c>
      <c r="M22" s="85">
        <v>0</v>
      </c>
      <c r="N22" s="86">
        <v>999</v>
      </c>
      <c r="O22" s="87">
        <v>16</v>
      </c>
      <c r="P22"/>
      <c r="Q22"/>
      <c r="R22"/>
      <c r="W22"/>
    </row>
    <row r="23" spans="1:23" ht="12.75">
      <c r="A23" s="72">
        <v>17</v>
      </c>
      <c r="B23" s="132" t="s">
        <v>45</v>
      </c>
      <c r="C23" s="95"/>
      <c r="D23" s="76">
        <f>IF(ISBLANK($B23),"",IF(ISBLANK(C23),0,IF(C23&lt;11,LOOKUP(C23,bodovani!$A$2:$B$11),0)))</f>
        <v>0</v>
      </c>
      <c r="E23" s="95"/>
      <c r="F23" s="76">
        <f>IF(ISBLANK($B23),"",IF(ISBLANK(E23),0,IF(E23&lt;11,LOOKUP(E23,bodovani!$A$2:$B$11),0)))</f>
        <v>0</v>
      </c>
      <c r="G23" s="95"/>
      <c r="H23" s="79">
        <f>IF(ISBLANK($B23),"",IF(ISBLANK(G23),0,IF(G23&lt;11,LOOKUP(G23,bodovani!$A$2:$B$11),0)))</f>
        <v>0</v>
      </c>
      <c r="I23" s="95"/>
      <c r="J23" s="79">
        <f>IF(ISBLANK($B23),"",IF(ISBLANK(I23),0,IF(I23&lt;11,LOOKUP(I23,bodovani!$A$2:$B$11),0)))</f>
        <v>0</v>
      </c>
      <c r="K23" s="104"/>
      <c r="L23" s="84">
        <f>IF(ISBLANK(B23),"",(D23+F23+H23+J23)-MIN(D23,F23,H23,J23)+K23)</f>
        <v>0</v>
      </c>
      <c r="M23" s="85">
        <v>0</v>
      </c>
      <c r="N23" s="86">
        <v>999</v>
      </c>
      <c r="O23" s="87">
        <v>17</v>
      </c>
      <c r="P23"/>
      <c r="Q23"/>
      <c r="R23"/>
      <c r="W23"/>
    </row>
    <row r="24" spans="1:23" ht="12.75">
      <c r="A24" s="72">
        <v>18</v>
      </c>
      <c r="B24" s="98"/>
      <c r="C24" s="95"/>
      <c r="D24" s="76">
        <f>IF(ISBLANK($B24),"",IF(ISBLANK(C24),0,IF(C24&lt;11,LOOKUP(C24,bodovani!$A$2:$B$11),0)))</f>
      </c>
      <c r="E24" s="95"/>
      <c r="F24" s="76">
        <f>IF(ISBLANK($B24),"",IF(ISBLANK(E24),0,IF(E24&lt;11,LOOKUP(E24,bodovani!$A$2:$B$11),0)))</f>
      </c>
      <c r="G24" s="95"/>
      <c r="H24" s="79">
        <f>IF(ISBLANK($B24),"",IF(ISBLANK(G24),0,IF(G24&lt;11,LOOKUP(G24,bodovani!$A$2:$B$11),0)))</f>
      </c>
      <c r="I24" s="95"/>
      <c r="J24" s="79">
        <f>IF(ISBLANK($B24),"",IF(ISBLANK(I24),0,IF(I24&lt;11,LOOKUP(I24,bodovani!$A$2:$B$11),0)))</f>
      </c>
      <c r="K24" s="104"/>
      <c r="L24" s="84">
        <f>IF(ISBLANK(B24),"",(D24+F24+H24+J24)-MIN(D24,F24,H24,J24)+K24)</f>
      </c>
      <c r="M24" s="85"/>
      <c r="N24" s="86"/>
      <c r="O24" s="87"/>
      <c r="P24"/>
      <c r="Q24"/>
      <c r="R24"/>
      <c r="W24"/>
    </row>
    <row r="25" spans="1:23" ht="12.75">
      <c r="A25" s="72">
        <v>19</v>
      </c>
      <c r="B25" s="98"/>
      <c r="C25" s="95"/>
      <c r="D25" s="76">
        <f>IF(ISBLANK($B25),"",IF(ISBLANK(C25),0,IF(C25&lt;11,LOOKUP(C25,bodovani!$A$2:$B$11),0)))</f>
      </c>
      <c r="E25" s="95"/>
      <c r="F25" s="76">
        <f>IF(ISBLANK($B25),"",IF(ISBLANK(E25),0,IF(E25&lt;11,LOOKUP(E25,bodovani!$A$2:$B$11),0)))</f>
      </c>
      <c r="G25" s="95"/>
      <c r="H25" s="79">
        <f>IF(ISBLANK($B25),"",IF(ISBLANK(G25),0,IF(G25&lt;11,LOOKUP(G25,bodovani!$A$2:$B$11),0)))</f>
      </c>
      <c r="I25" s="95"/>
      <c r="J25" s="79">
        <f>IF(ISBLANK($B25),"",IF(ISBLANK(I25),0,IF(I25&lt;11,LOOKUP(I25,bodovani!$A$2:$B$11),0)))</f>
      </c>
      <c r="K25" s="104"/>
      <c r="L25" s="84">
        <f>IF(ISBLANK(B25),"",(D25+F25+H25+J25)-MIN(D25,F25,H25,J25)+K25)</f>
      </c>
      <c r="M25" s="85"/>
      <c r="N25" s="86"/>
      <c r="O25" s="87"/>
      <c r="P25"/>
      <c r="Q25"/>
      <c r="R25"/>
      <c r="W25"/>
    </row>
    <row r="26" spans="1:23" ht="13.5" thickBot="1">
      <c r="A26" s="74">
        <v>20</v>
      </c>
      <c r="B26" s="100"/>
      <c r="C26" s="101"/>
      <c r="D26" s="77">
        <f>IF(ISBLANK($B26),"",IF(ISBLANK(C26),0,IF(C26&lt;11,LOOKUP(C26,bodovani!$A$2:$B$11),0)))</f>
      </c>
      <c r="E26" s="101"/>
      <c r="F26" s="77">
        <f>IF(ISBLANK($B26),"",IF(ISBLANK(E26),0,IF(E26&lt;11,LOOKUP(E26,bodovani!$A$2:$B$11),0)))</f>
      </c>
      <c r="G26" s="101"/>
      <c r="H26" s="80">
        <f>IF(ISBLANK($B26),"",IF(ISBLANK(G26),0,IF(G26&lt;11,LOOKUP(G26,bodovani!$A$2:$B$11),0)))</f>
      </c>
      <c r="I26" s="101"/>
      <c r="J26" s="80">
        <f>IF(ISBLANK($B26),"",IF(ISBLANK(I26),0,IF(I26&lt;11,LOOKUP(I26,bodovani!$A$2:$B$11),0)))</f>
      </c>
      <c r="K26" s="106"/>
      <c r="L26" s="88">
        <f>IF(ISBLANK(B26),"",(D26+F26+H26+J26)-MIN(D26,F26,H26,J26)+K26)</f>
      </c>
      <c r="M26" s="89"/>
      <c r="N26" s="90"/>
      <c r="O26" s="91"/>
      <c r="P26"/>
      <c r="Q26"/>
      <c r="R26"/>
      <c r="W26"/>
    </row>
    <row r="27" spans="2:20" ht="75" customHeight="1">
      <c r="B27" s="5"/>
      <c r="S27" s="29"/>
      <c r="T27" s="29"/>
    </row>
    <row r="28" spans="1:23" ht="12.75">
      <c r="A28" s="33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36"/>
      <c r="T28" s="33"/>
      <c r="U28" s="33"/>
      <c r="V28" s="33"/>
      <c r="W28" s="37"/>
    </row>
    <row r="29" spans="1:23" ht="12.75">
      <c r="A29" s="33"/>
      <c r="B29" s="143"/>
      <c r="C29" s="35"/>
      <c r="D29" s="34"/>
      <c r="E29" s="34"/>
      <c r="F29" s="33"/>
      <c r="G29" s="35"/>
      <c r="H29" s="35"/>
      <c r="I29" s="35"/>
      <c r="J29" s="33"/>
      <c r="K29" s="35"/>
      <c r="L29" s="35"/>
      <c r="M29" s="35"/>
      <c r="N29" s="35"/>
      <c r="O29" s="33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33"/>
      <c r="B30" s="30"/>
      <c r="C30" s="38"/>
      <c r="D30" s="39"/>
      <c r="E30" s="40"/>
      <c r="F30" s="41"/>
      <c r="G30" s="39"/>
      <c r="H30" s="39"/>
      <c r="I30" s="40"/>
      <c r="J30" s="41"/>
      <c r="K30" s="39"/>
      <c r="L30" s="39"/>
      <c r="M30" s="40"/>
      <c r="N30" s="40"/>
      <c r="O30" s="41"/>
      <c r="P30" s="39"/>
      <c r="Q30" s="39"/>
      <c r="R30" s="40"/>
      <c r="S30" s="42"/>
      <c r="T30" s="43"/>
      <c r="U30" s="31"/>
      <c r="V30" s="44"/>
      <c r="W30" s="32"/>
    </row>
    <row r="31" spans="1:23" ht="12.75">
      <c r="A31" s="33"/>
      <c r="B31" s="30"/>
      <c r="C31" s="38"/>
      <c r="D31" s="39"/>
      <c r="E31" s="40"/>
      <c r="F31" s="41"/>
      <c r="G31" s="39"/>
      <c r="H31" s="39"/>
      <c r="I31" s="40"/>
      <c r="J31" s="41"/>
      <c r="K31" s="39"/>
      <c r="L31" s="39"/>
      <c r="M31" s="40"/>
      <c r="N31" s="40"/>
      <c r="O31" s="4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7.25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36"/>
      <c r="T45" s="33"/>
      <c r="U45" s="33"/>
      <c r="V45" s="33"/>
      <c r="W45" s="37"/>
    </row>
    <row r="46" spans="1:23" ht="12.75">
      <c r="A46" s="33"/>
      <c r="B46" s="143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36"/>
      <c r="T58" s="33"/>
      <c r="U58" s="33"/>
      <c r="V58" s="33"/>
      <c r="W58" s="37"/>
    </row>
    <row r="59" spans="1:23" ht="12.75">
      <c r="A59" s="33"/>
      <c r="B59" s="143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M7:O26 E7:E26 G7:G26 I7:I27 K7:K26 B7:C26" name="Oblast1"/>
  </protectedRanges>
  <mergeCells count="18">
    <mergeCell ref="A5:A6"/>
    <mergeCell ref="B58:B59"/>
    <mergeCell ref="C58:F58"/>
    <mergeCell ref="G58:J58"/>
    <mergeCell ref="K58:O58"/>
    <mergeCell ref="P58:R58"/>
    <mergeCell ref="B28:B29"/>
    <mergeCell ref="C28:F28"/>
    <mergeCell ref="G28:J28"/>
    <mergeCell ref="K28:O28"/>
    <mergeCell ref="B1:V1"/>
    <mergeCell ref="B5:B6"/>
    <mergeCell ref="B45:B46"/>
    <mergeCell ref="C45:F45"/>
    <mergeCell ref="G45:J45"/>
    <mergeCell ref="K45:O45"/>
    <mergeCell ref="P45:R45"/>
    <mergeCell ref="P28:R28"/>
  </mergeCells>
  <printOptions/>
  <pageMargins left="0.787401575" right="0.787401575" top="1.55" bottom="0.984251969" header="0.4921259845" footer="0.4921259845"/>
  <pageSetup fitToHeight="1" fitToWidth="1" orientation="landscape" paperSize="9" scale="65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Z219"/>
  <sheetViews>
    <sheetView showRowColHeaders="0" tabSelected="1" zoomScale="95" zoomScaleNormal="95" zoomScalePageLayoutView="0" workbookViewId="0" topLeftCell="A2">
      <selection activeCell="I10" sqref="I10"/>
    </sheetView>
  </sheetViews>
  <sheetFormatPr defaultColWidth="9.00390625" defaultRowHeight="12.75"/>
  <cols>
    <col min="1" max="1" width="6.50390625" style="0" customWidth="1"/>
    <col min="2" max="2" width="18.50390625" style="18" bestFit="1" customWidth="1"/>
    <col min="3" max="3" width="8.625" style="2" customWidth="1"/>
    <col min="4" max="5" width="8.625" style="3" customWidth="1"/>
    <col min="6" max="6" width="8.625" style="0" customWidth="1"/>
    <col min="7" max="9" width="8.625" style="2" customWidth="1"/>
    <col min="10" max="10" width="8.625" style="0" customWidth="1"/>
    <col min="11" max="11" width="8.625" style="2" customWidth="1"/>
    <col min="12" max="12" width="10.5039062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625" style="2" customWidth="1"/>
    <col min="19" max="19" width="6.625" style="0" customWidth="1"/>
    <col min="20" max="20" width="8.375" style="0" customWidth="1"/>
    <col min="21" max="21" width="11.125" style="0" customWidth="1"/>
    <col min="23" max="23" width="11.00390625" style="20" customWidth="1"/>
    <col min="27" max="27" width="12.625" style="0" bestFit="1" customWidth="1"/>
    <col min="28" max="28" width="10.00390625" style="0" bestFit="1" customWidth="1"/>
  </cols>
  <sheetData>
    <row r="1" spans="2:22" ht="45">
      <c r="B1" s="140" t="s">
        <v>59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3" spans="2:16" ht="12.75">
      <c r="B3" s="122"/>
      <c r="C3" s="123"/>
      <c r="D3" s="124"/>
      <c r="E3" s="123"/>
      <c r="F3" s="124"/>
      <c r="G3" s="123"/>
      <c r="H3" s="125"/>
      <c r="I3" s="123"/>
      <c r="J3" s="125"/>
      <c r="K3" s="126"/>
      <c r="L3" s="127"/>
      <c r="M3" s="128"/>
      <c r="N3" s="129"/>
      <c r="O3" s="130"/>
      <c r="P3" s="131"/>
    </row>
    <row r="4" spans="2:16" ht="21" thickBot="1">
      <c r="B4" s="4" t="s">
        <v>83</v>
      </c>
      <c r="C4" s="22"/>
      <c r="G4" s="22"/>
      <c r="K4" s="22"/>
      <c r="P4" s="22"/>
    </row>
    <row r="5" spans="1:23" ht="13.5" thickBot="1">
      <c r="A5" s="141" t="s">
        <v>11</v>
      </c>
      <c r="B5" s="141" t="s">
        <v>12</v>
      </c>
      <c r="C5" s="70" t="s">
        <v>25</v>
      </c>
      <c r="D5" s="69"/>
      <c r="E5" s="70" t="s">
        <v>24</v>
      </c>
      <c r="F5" s="107"/>
      <c r="G5" s="70" t="s">
        <v>22</v>
      </c>
      <c r="H5" s="69"/>
      <c r="I5" s="70" t="s">
        <v>23</v>
      </c>
      <c r="J5" s="69"/>
      <c r="K5" s="28" t="s">
        <v>7</v>
      </c>
      <c r="L5" s="9" t="s">
        <v>1</v>
      </c>
      <c r="M5" s="9" t="s">
        <v>9</v>
      </c>
      <c r="N5" s="9" t="s">
        <v>14</v>
      </c>
      <c r="O5" s="25" t="s">
        <v>2</v>
      </c>
      <c r="P5"/>
      <c r="Q5"/>
      <c r="R5"/>
      <c r="W5"/>
    </row>
    <row r="6" spans="1:23" ht="13.5" thickBot="1">
      <c r="A6" s="142"/>
      <c r="B6" s="142"/>
      <c r="C6" s="6" t="s">
        <v>3</v>
      </c>
      <c r="D6" s="7" t="s">
        <v>4</v>
      </c>
      <c r="E6" s="71" t="s">
        <v>3</v>
      </c>
      <c r="F6" s="108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8</v>
      </c>
      <c r="L6" s="26" t="s">
        <v>5</v>
      </c>
      <c r="M6" s="26" t="s">
        <v>10</v>
      </c>
      <c r="N6" s="26" t="s">
        <v>15</v>
      </c>
      <c r="O6" s="27" t="s">
        <v>5</v>
      </c>
      <c r="P6" s="12"/>
      <c r="Q6"/>
      <c r="R6"/>
      <c r="W6"/>
    </row>
    <row r="7" spans="1:23" ht="12.75">
      <c r="A7" s="72">
        <v>1</v>
      </c>
      <c r="B7" s="138" t="s">
        <v>84</v>
      </c>
      <c r="C7" s="93">
        <v>1</v>
      </c>
      <c r="D7" s="75">
        <f>IF(ISBLANK($B7),"",IF(ISBLANK(C7),0,IF(C7&lt;11,LOOKUP(C7,bodovani!$A$2:$B$11),0)))</f>
        <v>10</v>
      </c>
      <c r="E7" s="93">
        <v>1</v>
      </c>
      <c r="F7" s="75">
        <f>IF(ISBLANK($B7),"",IF(ISBLANK(E7),0,IF(E7&lt;11,LOOKUP(E7,bodovani!$A$2:$B$11),0)))</f>
        <v>10</v>
      </c>
      <c r="G7" s="93">
        <v>1</v>
      </c>
      <c r="H7" s="78">
        <f>IF(ISBLANK($B7),"",IF(ISBLANK(G7),0,IF(G7&lt;11,LOOKUP(G7,bodovani!$A$2:$B$11),0)))</f>
        <v>10</v>
      </c>
      <c r="I7" s="93"/>
      <c r="J7" s="78">
        <f>IF(ISBLANK($B7),"",IF(ISBLANK(I7),0,IF(I7&lt;11,LOOKUP(I7,bodovani!$A$2:$B$11),0)))</f>
        <v>0</v>
      </c>
      <c r="K7" s="121"/>
      <c r="L7" s="81">
        <f aca="true" t="shared" si="0" ref="L7:L26">IF(ISBLANK(B7),"",(D7+F7+H7+J7)-MIN(D7,F7,H7,J7)+K7)</f>
        <v>30</v>
      </c>
      <c r="M7" s="82"/>
      <c r="N7" s="110">
        <v>999</v>
      </c>
      <c r="O7" s="83">
        <v>1</v>
      </c>
      <c r="P7"/>
      <c r="Q7"/>
      <c r="R7"/>
      <c r="W7"/>
    </row>
    <row r="8" spans="1:23" ht="12.75">
      <c r="A8" s="72">
        <v>2</v>
      </c>
      <c r="B8" s="94" t="s">
        <v>88</v>
      </c>
      <c r="C8" s="95">
        <v>2</v>
      </c>
      <c r="D8" s="76">
        <f>IF(ISBLANK($B8),"",IF(ISBLANK(C8),0,IF(C8&lt;11,LOOKUP(C8,bodovani!$A$2:$B$11),0)))</f>
        <v>9</v>
      </c>
      <c r="E8" s="95">
        <v>2</v>
      </c>
      <c r="F8" s="76">
        <f>IF(ISBLANK($B8),"",IF(ISBLANK(E8),0,IF(E8&lt;11,LOOKUP(E8,bodovani!$A$2:$B$11),0)))</f>
        <v>9</v>
      </c>
      <c r="G8" s="95">
        <v>2</v>
      </c>
      <c r="H8" s="79">
        <f>IF(ISBLANK($B8),"",IF(ISBLANK(G8),0,IF(G8&lt;11,LOOKUP(G8,bodovani!$A$2:$B$11),0)))</f>
        <v>9</v>
      </c>
      <c r="I8" s="95"/>
      <c r="J8" s="79">
        <f>IF(ISBLANK($B8),"",IF(ISBLANK(I8),0,IF(I8&lt;11,LOOKUP(I8,bodovani!$A$2:$B$11),0)))</f>
        <v>0</v>
      </c>
      <c r="K8" s="103"/>
      <c r="L8" s="84">
        <f t="shared" si="0"/>
        <v>27</v>
      </c>
      <c r="M8" s="85"/>
      <c r="N8" s="86">
        <v>999</v>
      </c>
      <c r="O8" s="87">
        <v>2</v>
      </c>
      <c r="P8"/>
      <c r="Q8"/>
      <c r="R8"/>
      <c r="W8"/>
    </row>
    <row r="9" spans="1:23" ht="12.75">
      <c r="A9" s="73">
        <v>3</v>
      </c>
      <c r="B9" s="132" t="s">
        <v>87</v>
      </c>
      <c r="C9" s="95">
        <v>3</v>
      </c>
      <c r="D9" s="76">
        <f>IF(ISBLANK($B9),"",IF(ISBLANK(C9),0,IF(C9&lt;11,LOOKUP(C9,bodovani!$A$2:$B$11),0)))</f>
        <v>8</v>
      </c>
      <c r="E9" s="95">
        <v>3</v>
      </c>
      <c r="F9" s="76">
        <f>IF(ISBLANK($B9),"",IF(ISBLANK(E9),0,IF(E9&lt;11,LOOKUP(E9,bodovani!$A$2:$B$11),0)))</f>
        <v>8</v>
      </c>
      <c r="G9" s="95">
        <v>3</v>
      </c>
      <c r="H9" s="79">
        <f>IF(ISBLANK($B9),"",IF(ISBLANK(G9),0,IF(G9&lt;11,LOOKUP(G9,bodovani!$A$2:$B$11),0)))</f>
        <v>8</v>
      </c>
      <c r="I9" s="95">
        <v>1</v>
      </c>
      <c r="J9" s="79">
        <f>IF(ISBLANK($B9),"",IF(ISBLANK(I9),0,IF(I9&lt;11,LOOKUP(I9,bodovani!$A$2:$B$11),0)))</f>
        <v>10</v>
      </c>
      <c r="K9" s="105"/>
      <c r="L9" s="84">
        <f t="shared" si="0"/>
        <v>26</v>
      </c>
      <c r="M9" s="85"/>
      <c r="N9" s="86">
        <v>999</v>
      </c>
      <c r="O9" s="87">
        <v>3</v>
      </c>
      <c r="P9"/>
      <c r="Q9"/>
      <c r="R9"/>
      <c r="W9"/>
    </row>
    <row r="10" spans="1:22" s="13" customFormat="1" ht="12.75">
      <c r="A10" s="72">
        <v>4</v>
      </c>
      <c r="B10" s="96" t="s">
        <v>89</v>
      </c>
      <c r="C10" s="95">
        <v>4</v>
      </c>
      <c r="D10" s="76">
        <f>IF(ISBLANK($B10),"",IF(ISBLANK(C10),0,IF(C10&lt;11,LOOKUP(C10,bodovani!$A$2:$B$11),0)))</f>
        <v>7</v>
      </c>
      <c r="E10" s="95">
        <v>4</v>
      </c>
      <c r="F10" s="76">
        <f>IF(ISBLANK($B10),"",IF(ISBLANK(E10),0,IF(E10&lt;11,LOOKUP(E10,bodovani!$A$2:$B$11),0)))</f>
        <v>7</v>
      </c>
      <c r="G10" s="95"/>
      <c r="H10" s="79">
        <f>IF(ISBLANK($B10),"",IF(ISBLANK(G10),0,IF(G10&lt;11,LOOKUP(G10,bodovani!$A$2:$B$11),0)))</f>
        <v>0</v>
      </c>
      <c r="I10" s="95"/>
      <c r="J10" s="79">
        <f>IF(ISBLANK($B10),"",IF(ISBLANK(I10),0,IF(I10&lt;11,LOOKUP(I10,bodovani!$A$2:$B$11),0)))</f>
        <v>0</v>
      </c>
      <c r="K10" s="103"/>
      <c r="L10" s="84">
        <f t="shared" si="0"/>
        <v>14</v>
      </c>
      <c r="M10" s="85"/>
      <c r="N10" s="86">
        <v>999</v>
      </c>
      <c r="O10" s="87">
        <v>4</v>
      </c>
      <c r="R10"/>
      <c r="T10"/>
      <c r="V10"/>
    </row>
    <row r="11" spans="1:22" s="15" customFormat="1" ht="12.75">
      <c r="A11" s="72">
        <v>5</v>
      </c>
      <c r="B11" s="97"/>
      <c r="C11" s="95"/>
      <c r="D11" s="76">
        <f>IF(ISBLANK($B11),"",IF(ISBLANK(C11),0,IF(C11&lt;11,LOOKUP(C11,bodovani!$A$2:$B$11),0)))</f>
      </c>
      <c r="E11" s="95"/>
      <c r="F11" s="76">
        <f>IF(ISBLANK($B11),"",IF(ISBLANK(E11),0,IF(E11&lt;11,LOOKUP(E11,bodovani!$A$2:$B$11),0)))</f>
      </c>
      <c r="G11" s="95"/>
      <c r="H11" s="79">
        <f>IF(ISBLANK($B11),"",IF(ISBLANK(G11),0,IF(G11&lt;11,LOOKUP(G11,bodovani!$A$2:$B$11),0)))</f>
      </c>
      <c r="I11" s="95"/>
      <c r="J11" s="79">
        <f>IF(ISBLANK($B11),"",IF(ISBLANK(I11),0,IF(I11&lt;11,LOOKUP(I11,bodovani!$A$2:$B$11),0)))</f>
      </c>
      <c r="K11" s="103"/>
      <c r="L11" s="84">
        <f t="shared" si="0"/>
      </c>
      <c r="M11" s="85"/>
      <c r="N11" s="109"/>
      <c r="O11" s="87"/>
      <c r="P11" s="14"/>
      <c r="R11"/>
      <c r="T11"/>
      <c r="V11"/>
    </row>
    <row r="12" spans="1:26" s="15" customFormat="1" ht="12.75">
      <c r="A12" s="72">
        <v>6</v>
      </c>
      <c r="B12" s="97"/>
      <c r="C12" s="95"/>
      <c r="D12" s="76">
        <f>IF(ISBLANK($B12),"",IF(ISBLANK(C12),0,IF(C12&lt;11,LOOKUP(C12,bodovani!$A$2:$B$11),0)))</f>
      </c>
      <c r="E12" s="95"/>
      <c r="F12" s="76">
        <f>IF(ISBLANK($B12),"",IF(ISBLANK(E12),0,IF(E12&lt;11,LOOKUP(E12,bodovani!$A$2:$B$11),0)))</f>
      </c>
      <c r="G12" s="95"/>
      <c r="H12" s="79">
        <f>IF(ISBLANK($B12),"",IF(ISBLANK(G12),0,IF(G12&lt;11,LOOKUP(G12,bodovani!$A$2:$B$11),0)))</f>
      </c>
      <c r="I12" s="95"/>
      <c r="J12" s="79">
        <f>IF(ISBLANK($B12),"",IF(ISBLANK(I12),0,IF(I12&lt;11,LOOKUP(I12,bodovani!$A$2:$B$11),0)))</f>
      </c>
      <c r="K12" s="103"/>
      <c r="L12" s="84">
        <f t="shared" si="0"/>
      </c>
      <c r="M12" s="85"/>
      <c r="N12" s="86"/>
      <c r="O12" s="87"/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132"/>
      <c r="C13" s="95"/>
      <c r="D13" s="76">
        <f>IF(ISBLANK($B13),"",IF(ISBLANK(C13),0,IF(C13&lt;11,LOOKUP(C13,bodovani!$A$2:$B$11),0)))</f>
      </c>
      <c r="E13" s="95"/>
      <c r="F13" s="76">
        <f>IF(ISBLANK($B13),"",IF(ISBLANK(E13),0,IF(E13&lt;11,LOOKUP(E13,bodovani!$A$2:$B$11),0)))</f>
      </c>
      <c r="G13" s="95"/>
      <c r="H13" s="79">
        <f>IF(ISBLANK($B13),"",IF(ISBLANK(G13),0,IF(G13&lt;11,LOOKUP(G13,bodovani!$A$2:$B$11),0)))</f>
      </c>
      <c r="I13" s="95"/>
      <c r="J13" s="79">
        <f>IF(ISBLANK($B13),"",IF(ISBLANK(I13),0,IF(I13&lt;11,LOOKUP(I13,bodovani!$A$2:$B$11),0)))</f>
      </c>
      <c r="K13" s="104"/>
      <c r="L13" s="84">
        <f t="shared" si="0"/>
      </c>
      <c r="M13" s="85"/>
      <c r="N13" s="86"/>
      <c r="O13" s="87"/>
      <c r="P13" s="14"/>
      <c r="R13"/>
      <c r="T13"/>
      <c r="V13"/>
    </row>
    <row r="14" spans="1:22" s="16" customFormat="1" ht="12.75">
      <c r="A14" s="72">
        <v>8</v>
      </c>
      <c r="B14" s="132"/>
      <c r="C14" s="95"/>
      <c r="D14" s="76">
        <f>IF(ISBLANK($B14),"",IF(ISBLANK(C14),0,IF(C14&lt;11,LOOKUP(C14,bodovani!$A$2:$B$11),0)))</f>
      </c>
      <c r="E14" s="95"/>
      <c r="F14" s="76">
        <f>IF(ISBLANK($B14),"",IF(ISBLANK(E14),0,IF(E14&lt;11,LOOKUP(E14,bodovani!$A$2:$B$11),0)))</f>
      </c>
      <c r="G14" s="95"/>
      <c r="H14" s="79">
        <f>IF(ISBLANK($B14),"",IF(ISBLANK(G14),0,IF(G14&lt;11,LOOKUP(G14,bodovani!$A$2:$B$11),0)))</f>
      </c>
      <c r="I14" s="95"/>
      <c r="J14" s="79">
        <f>IF(ISBLANK($B14),"",IF(ISBLANK(I14),0,IF(I14&lt;11,LOOKUP(I14,bodovani!$A$2:$B$11),0)))</f>
      </c>
      <c r="K14" s="104"/>
      <c r="L14" s="84">
        <f t="shared" si="0"/>
      </c>
      <c r="M14" s="85"/>
      <c r="N14" s="86"/>
      <c r="O14" s="87"/>
      <c r="R14"/>
      <c r="T14"/>
      <c r="V14"/>
    </row>
    <row r="15" spans="1:22" s="24" customFormat="1" ht="12.75">
      <c r="A15" s="72">
        <v>9</v>
      </c>
      <c r="B15" s="132"/>
      <c r="C15" s="95"/>
      <c r="D15" s="76">
        <f>IF(ISBLANK($B15),"",IF(ISBLANK(C15),0,IF(C15&lt;11,LOOKUP(C15,bodovani!$A$2:$B$11),0)))</f>
      </c>
      <c r="E15" s="95"/>
      <c r="F15" s="76">
        <f>IF(ISBLANK($B15),"",IF(ISBLANK(E15),0,IF(E15&lt;11,LOOKUP(E15,bodovani!$A$2:$B$11),0)))</f>
      </c>
      <c r="G15" s="95"/>
      <c r="H15" s="79">
        <f>IF(ISBLANK($B15),"",IF(ISBLANK(G15),0,IF(G15&lt;11,LOOKUP(G15,bodovani!$A$2:$B$11),0)))</f>
      </c>
      <c r="I15" s="95"/>
      <c r="J15" s="79">
        <f>IF(ISBLANK($B15),"",IF(ISBLANK(I15),0,IF(I15&lt;11,LOOKUP(I15,bodovani!$A$2:$B$11),0)))</f>
      </c>
      <c r="K15" s="104"/>
      <c r="L15" s="84">
        <f t="shared" si="0"/>
      </c>
      <c r="M15" s="85"/>
      <c r="N15" s="86"/>
      <c r="O15" s="87"/>
      <c r="R15" s="23"/>
      <c r="T15" s="23"/>
      <c r="V15" s="23"/>
    </row>
    <row r="16" spans="1:22" s="15" customFormat="1" ht="12.75" customHeight="1">
      <c r="A16" s="72">
        <v>10</v>
      </c>
      <c r="B16" s="132"/>
      <c r="C16" s="95"/>
      <c r="D16" s="76">
        <f>IF(ISBLANK($B16),"",IF(ISBLANK(C16),0,IF(C16&lt;11,LOOKUP(C16,bodovani!$A$2:$B$11),0)))</f>
      </c>
      <c r="E16" s="95"/>
      <c r="F16" s="76">
        <f>IF(ISBLANK($B16),"",IF(ISBLANK(E16),0,IF(E16&lt;11,LOOKUP(E16,bodovani!$A$2:$B$11),0)))</f>
      </c>
      <c r="G16" s="95"/>
      <c r="H16" s="79">
        <f>IF(ISBLANK($B16),"",IF(ISBLANK(G16),0,IF(G16&lt;11,LOOKUP(G16,bodovani!$A$2:$B$11),0)))</f>
      </c>
      <c r="I16" s="95"/>
      <c r="J16" s="79">
        <f>IF(ISBLANK($B16),"",IF(ISBLANK(I16),0,IF(I16&lt;11,LOOKUP(I16,bodovani!$A$2:$B$11),0)))</f>
      </c>
      <c r="K16" s="104"/>
      <c r="L16" s="84">
        <f t="shared" si="0"/>
      </c>
      <c r="M16" s="85"/>
      <c r="N16" s="86"/>
      <c r="O16" s="87"/>
      <c r="R16"/>
      <c r="T16"/>
      <c r="V16"/>
    </row>
    <row r="17" spans="1:23" ht="12.75" customHeight="1">
      <c r="A17" s="72">
        <v>11</v>
      </c>
      <c r="B17" s="97"/>
      <c r="C17" s="95"/>
      <c r="D17" s="76">
        <f>IF(ISBLANK($B17),"",IF(ISBLANK(C17),0,IF(C17&lt;11,LOOKUP(C17,bodovani!$A$2:$B$11),0)))</f>
      </c>
      <c r="E17" s="95"/>
      <c r="F17" s="76">
        <f>IF(ISBLANK($B17),"",IF(ISBLANK(E17),0,IF(E17&lt;11,LOOKUP(E17,bodovani!$A$2:$B$11),0)))</f>
      </c>
      <c r="G17" s="95"/>
      <c r="H17" s="79">
        <f>IF(ISBLANK($B17),"",IF(ISBLANK(G17),0,IF(G17&lt;11,LOOKUP(G17,bodovani!$A$2:$B$11),0)))</f>
      </c>
      <c r="I17" s="95"/>
      <c r="J17" s="79">
        <f>IF(ISBLANK($B17),"",IF(ISBLANK(I17),0,IF(I17&lt;11,LOOKUP(I17,bodovani!$A$2:$B$11),0)))</f>
      </c>
      <c r="K17" s="105"/>
      <c r="L17" s="84">
        <f t="shared" si="0"/>
      </c>
      <c r="M17" s="85"/>
      <c r="N17" s="86"/>
      <c r="O17" s="87"/>
      <c r="P17"/>
      <c r="Q17"/>
      <c r="R17"/>
      <c r="W17"/>
    </row>
    <row r="18" spans="1:23" ht="12.75" customHeight="1">
      <c r="A18" s="72">
        <v>12</v>
      </c>
      <c r="B18" s="97"/>
      <c r="C18" s="95"/>
      <c r="D18" s="76">
        <f>IF(ISBLANK($B18),"",IF(ISBLANK(C18),0,IF(C18&lt;11,LOOKUP(C18,bodovani!$A$2:$B$11),0)))</f>
      </c>
      <c r="E18" s="95"/>
      <c r="F18" s="76">
        <f>IF(ISBLANK($B18),"",IF(ISBLANK(E18),0,IF(E18&lt;11,LOOKUP(E18,bodovani!$A$2:$B$11),0)))</f>
      </c>
      <c r="G18" s="95"/>
      <c r="H18" s="79">
        <f>IF(ISBLANK($B18),"",IF(ISBLANK(G18),0,IF(G18&lt;11,LOOKUP(G18,bodovani!$A$2:$B$11),0)))</f>
      </c>
      <c r="I18" s="95"/>
      <c r="J18" s="79">
        <f>IF(ISBLANK($B18),"",IF(ISBLANK(I18),0,IF(I18&lt;11,LOOKUP(I18,bodovani!$A$2:$B$11),0)))</f>
      </c>
      <c r="K18" s="102"/>
      <c r="L18" s="84">
        <f t="shared" si="0"/>
      </c>
      <c r="M18" s="85"/>
      <c r="N18" s="86"/>
      <c r="O18" s="87"/>
      <c r="P18"/>
      <c r="Q18"/>
      <c r="R18"/>
      <c r="W18"/>
    </row>
    <row r="19" spans="1:23" ht="12.75" customHeight="1">
      <c r="A19" s="72">
        <v>13</v>
      </c>
      <c r="B19" s="97"/>
      <c r="C19" s="95"/>
      <c r="D19" s="76">
        <f>IF(ISBLANK($B19),"",IF(ISBLANK(C19),0,IF(C19&lt;11,LOOKUP(C19,bodovani!$A$2:$B$11),0)))</f>
      </c>
      <c r="E19" s="95"/>
      <c r="F19" s="76">
        <f>IF(ISBLANK($B19),"",IF(ISBLANK(E19),0,IF(E19&lt;11,LOOKUP(E19,bodovani!$A$2:$B$11),0)))</f>
      </c>
      <c r="G19" s="95"/>
      <c r="H19" s="79">
        <f>IF(ISBLANK($B19),"",IF(ISBLANK(G19),0,IF(G19&lt;11,LOOKUP(G19,bodovani!$A$2:$B$11),0)))</f>
      </c>
      <c r="I19" s="95"/>
      <c r="J19" s="79">
        <f>IF(ISBLANK($B19),"",IF(ISBLANK(I19),0,IF(I19&lt;11,LOOKUP(I19,bodovani!$A$2:$B$11),0)))</f>
      </c>
      <c r="K19" s="104"/>
      <c r="L19" s="84">
        <f t="shared" si="0"/>
      </c>
      <c r="M19" s="85"/>
      <c r="N19" s="86"/>
      <c r="O19" s="87"/>
      <c r="P19"/>
      <c r="Q19"/>
      <c r="R19"/>
      <c r="W19"/>
    </row>
    <row r="20" spans="1:23" ht="12.75" customHeight="1">
      <c r="A20" s="72">
        <v>14</v>
      </c>
      <c r="B20" s="99"/>
      <c r="C20" s="95"/>
      <c r="D20" s="76">
        <f>IF(ISBLANK($B20),"",IF(ISBLANK(C20),0,IF(C20&lt;11,LOOKUP(C20,bodovani!$A$2:$B$11),0)))</f>
      </c>
      <c r="E20" s="95"/>
      <c r="F20" s="76">
        <f>IF(ISBLANK($B20),"",IF(ISBLANK(E20),0,IF(E20&lt;11,LOOKUP(E20,bodovani!$A$2:$B$11),0)))</f>
      </c>
      <c r="G20" s="95"/>
      <c r="H20" s="79">
        <f>IF(ISBLANK($B20),"",IF(ISBLANK(G20),0,IF(G20&lt;11,LOOKUP(G20,bodovani!$A$2:$B$11),0)))</f>
      </c>
      <c r="I20" s="95"/>
      <c r="J20" s="79">
        <f>IF(ISBLANK($B20),"",IF(ISBLANK(I20),0,IF(I20&lt;11,LOOKUP(I20,bodovani!$A$2:$B$11),0)))</f>
      </c>
      <c r="K20" s="105"/>
      <c r="L20" s="84">
        <f t="shared" si="0"/>
      </c>
      <c r="M20" s="85"/>
      <c r="N20" s="86"/>
      <c r="O20" s="87"/>
      <c r="P20"/>
      <c r="Q20"/>
      <c r="R20"/>
      <c r="W20"/>
    </row>
    <row r="21" spans="1:23" ht="12.75">
      <c r="A21" s="72">
        <v>15</v>
      </c>
      <c r="B21" s="99"/>
      <c r="C21" s="95"/>
      <c r="D21" s="76">
        <f>IF(ISBLANK($B21),"",IF(ISBLANK(C21),0,IF(C21&lt;11,LOOKUP(C21,bodovani!$A$2:$B$11),0)))</f>
      </c>
      <c r="E21" s="95"/>
      <c r="F21" s="76">
        <f>IF(ISBLANK($B21),"",IF(ISBLANK(E21),0,IF(E21&lt;11,LOOKUP(E21,bodovani!$A$2:$B$11),0)))</f>
      </c>
      <c r="G21" s="95"/>
      <c r="H21" s="79">
        <f>IF(ISBLANK($B21),"",IF(ISBLANK(G21),0,IF(G21&lt;11,LOOKUP(G21,bodovani!$A$2:$B$11),0)))</f>
      </c>
      <c r="I21" s="95"/>
      <c r="J21" s="79">
        <f>IF(ISBLANK($B21),"",IF(ISBLANK(I21),0,IF(I21&lt;11,LOOKUP(I21,bodovani!$A$2:$B$11),0)))</f>
      </c>
      <c r="K21" s="105"/>
      <c r="L21" s="84">
        <f t="shared" si="0"/>
      </c>
      <c r="M21" s="85"/>
      <c r="N21" s="86"/>
      <c r="O21" s="87"/>
      <c r="P21"/>
      <c r="Q21"/>
      <c r="R21"/>
      <c r="W21"/>
    </row>
    <row r="22" spans="1:23" ht="12.75">
      <c r="A22" s="72">
        <v>16</v>
      </c>
      <c r="B22" s="98"/>
      <c r="C22" s="95"/>
      <c r="D22" s="76">
        <f>IF(ISBLANK($B22),"",IF(ISBLANK(C22),0,IF(C22&lt;11,LOOKUP(C22,bodovani!$A$2:$B$11),0)))</f>
      </c>
      <c r="E22" s="95"/>
      <c r="F22" s="76">
        <f>IF(ISBLANK($B22),"",IF(ISBLANK(E22),0,IF(E22&lt;11,LOOKUP(E22,bodovani!$A$2:$B$11),0)))</f>
      </c>
      <c r="G22" s="95"/>
      <c r="H22" s="79">
        <f>IF(ISBLANK($B22),"",IF(ISBLANK(G22),0,IF(G22&lt;11,LOOKUP(G22,bodovani!$A$2:$B$11),0)))</f>
      </c>
      <c r="I22" s="95"/>
      <c r="J22" s="79">
        <f>IF(ISBLANK($B22),"",IF(ISBLANK(I22),0,IF(I22&lt;11,LOOKUP(I22,bodovani!$A$2:$B$11),0)))</f>
      </c>
      <c r="K22" s="104"/>
      <c r="L22" s="84">
        <f t="shared" si="0"/>
      </c>
      <c r="M22" s="85"/>
      <c r="N22" s="86"/>
      <c r="O22" s="87"/>
      <c r="P22"/>
      <c r="Q22"/>
      <c r="R22"/>
      <c r="W22"/>
    </row>
    <row r="23" spans="1:23" ht="12.75">
      <c r="A23" s="72">
        <v>17</v>
      </c>
      <c r="B23" s="99"/>
      <c r="C23" s="95"/>
      <c r="D23" s="76">
        <f>IF(ISBLANK($B23),"",IF(ISBLANK(C23),0,IF(C23&lt;11,LOOKUP(C23,bodovani!$A$2:$B$11),0)))</f>
      </c>
      <c r="E23" s="95"/>
      <c r="F23" s="76">
        <f>IF(ISBLANK($B23),"",IF(ISBLANK(E23),0,IF(E23&lt;11,LOOKUP(E23,bodovani!$A$2:$B$11),0)))</f>
      </c>
      <c r="G23" s="95"/>
      <c r="H23" s="79">
        <f>IF(ISBLANK($B23),"",IF(ISBLANK(G23),0,IF(G23&lt;11,LOOKUP(G23,bodovani!$A$2:$B$11),0)))</f>
      </c>
      <c r="I23" s="95"/>
      <c r="J23" s="79">
        <f>IF(ISBLANK($B23),"",IF(ISBLANK(I23),0,IF(I23&lt;11,LOOKUP(I23,bodovani!$A$2:$B$11),0)))</f>
      </c>
      <c r="K23" s="105"/>
      <c r="L23" s="84">
        <f t="shared" si="0"/>
      </c>
      <c r="M23" s="85"/>
      <c r="N23" s="86"/>
      <c r="O23" s="87"/>
      <c r="P23"/>
      <c r="Q23"/>
      <c r="R23"/>
      <c r="W23"/>
    </row>
    <row r="24" spans="1:23" ht="12.75">
      <c r="A24" s="72">
        <v>18</v>
      </c>
      <c r="B24" s="98"/>
      <c r="C24" s="95"/>
      <c r="D24" s="76">
        <f>IF(ISBLANK($B24),"",IF(ISBLANK(C24),0,IF(C24&lt;11,LOOKUP(C24,bodovani!$A$2:$B$11),0)))</f>
      </c>
      <c r="E24" s="95"/>
      <c r="F24" s="76">
        <f>IF(ISBLANK($B24),"",IF(ISBLANK(E24),0,IF(E24&lt;11,LOOKUP(E24,bodovani!$A$2:$B$11),0)))</f>
      </c>
      <c r="G24" s="95"/>
      <c r="H24" s="79">
        <f>IF(ISBLANK($B24),"",IF(ISBLANK(G24),0,IF(G24&lt;11,LOOKUP(G24,bodovani!$A$2:$B$11),0)))</f>
      </c>
      <c r="I24" s="95"/>
      <c r="J24" s="79">
        <f>IF(ISBLANK($B24),"",IF(ISBLANK(I24),0,IF(I24&lt;11,LOOKUP(I24,bodovani!$A$2:$B$11),0)))</f>
      </c>
      <c r="K24" s="104"/>
      <c r="L24" s="84">
        <f t="shared" si="0"/>
      </c>
      <c r="M24" s="85"/>
      <c r="N24" s="86"/>
      <c r="O24" s="87"/>
      <c r="P24"/>
      <c r="Q24"/>
      <c r="R24"/>
      <c r="W24"/>
    </row>
    <row r="25" spans="1:23" ht="12.75">
      <c r="A25" s="72">
        <v>19</v>
      </c>
      <c r="B25" s="98"/>
      <c r="C25" s="95"/>
      <c r="D25" s="76">
        <f>IF(ISBLANK($B25),"",IF(ISBLANK(C25),0,IF(C25&lt;11,LOOKUP(C25,bodovani!$A$2:$B$11),0)))</f>
      </c>
      <c r="E25" s="95"/>
      <c r="F25" s="76">
        <f>IF(ISBLANK($B25),"",IF(ISBLANK(E25),0,IF(E25&lt;11,LOOKUP(E25,bodovani!$A$2:$B$11),0)))</f>
      </c>
      <c r="G25" s="95"/>
      <c r="H25" s="79">
        <f>IF(ISBLANK($B25),"",IF(ISBLANK(G25),0,IF(G25&lt;11,LOOKUP(G25,bodovani!$A$2:$B$11),0)))</f>
      </c>
      <c r="I25" s="95"/>
      <c r="J25" s="79">
        <f>IF(ISBLANK($B25),"",IF(ISBLANK(I25),0,IF(I25&lt;11,LOOKUP(I25,bodovani!$A$2:$B$11),0)))</f>
      </c>
      <c r="K25" s="104"/>
      <c r="L25" s="84">
        <f t="shared" si="0"/>
      </c>
      <c r="M25" s="85"/>
      <c r="N25" s="86"/>
      <c r="O25" s="87"/>
      <c r="P25"/>
      <c r="Q25"/>
      <c r="R25"/>
      <c r="W25"/>
    </row>
    <row r="26" spans="1:23" ht="13.5" thickBot="1">
      <c r="A26" s="74">
        <v>20</v>
      </c>
      <c r="B26" s="100"/>
      <c r="C26" s="101"/>
      <c r="D26" s="77">
        <f>IF(ISBLANK($B26),"",IF(ISBLANK(C26),0,IF(C26&lt;11,LOOKUP(C26,bodovani!$A$2:$B$11),0)))</f>
      </c>
      <c r="E26" s="101"/>
      <c r="F26" s="77">
        <f>IF(ISBLANK($B26),"",IF(ISBLANK(E26),0,IF(E26&lt;11,LOOKUP(E26,bodovani!$A$2:$B$11),0)))</f>
      </c>
      <c r="G26" s="101"/>
      <c r="H26" s="80">
        <f>IF(ISBLANK($B26),"",IF(ISBLANK(G26),0,IF(G26&lt;11,LOOKUP(G26,bodovani!$A$2:$B$11),0)))</f>
      </c>
      <c r="I26" s="101"/>
      <c r="J26" s="80">
        <f>IF(ISBLANK($B26),"",IF(ISBLANK(I26),0,IF(I26&lt;11,LOOKUP(I26,bodovani!$A$2:$B$11),0)))</f>
      </c>
      <c r="K26" s="106"/>
      <c r="L26" s="88">
        <f t="shared" si="0"/>
      </c>
      <c r="M26" s="89"/>
      <c r="N26" s="90"/>
      <c r="O26" s="91"/>
      <c r="P26"/>
      <c r="Q26"/>
      <c r="R26"/>
      <c r="W26"/>
    </row>
    <row r="27" spans="2:20" ht="75" customHeight="1">
      <c r="B27" s="5"/>
      <c r="S27" s="29"/>
      <c r="T27" s="29"/>
    </row>
    <row r="28" spans="1:23" ht="12.75">
      <c r="A28" s="33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36"/>
      <c r="T28" s="33"/>
      <c r="U28" s="33"/>
      <c r="V28" s="33"/>
      <c r="W28" s="37"/>
    </row>
    <row r="29" spans="1:23" ht="12.75">
      <c r="A29" s="33"/>
      <c r="B29" s="143"/>
      <c r="C29" s="35"/>
      <c r="D29" s="34"/>
      <c r="E29" s="34"/>
      <c r="F29" s="33"/>
      <c r="G29" s="35"/>
      <c r="H29" s="35"/>
      <c r="I29" s="35"/>
      <c r="J29" s="33"/>
      <c r="K29" s="35"/>
      <c r="L29" s="35"/>
      <c r="M29" s="35"/>
      <c r="N29" s="35"/>
      <c r="O29" s="33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33"/>
      <c r="B30" s="30"/>
      <c r="C30" s="38"/>
      <c r="D30" s="39"/>
      <c r="E30" s="40"/>
      <c r="F30" s="41"/>
      <c r="G30" s="39"/>
      <c r="H30" s="39"/>
      <c r="I30" s="40"/>
      <c r="J30" s="41"/>
      <c r="K30" s="39"/>
      <c r="L30" s="39"/>
      <c r="M30" s="40"/>
      <c r="N30" s="40"/>
      <c r="O30" s="41"/>
      <c r="P30" s="39"/>
      <c r="Q30" s="39"/>
      <c r="R30" s="40"/>
      <c r="S30" s="42"/>
      <c r="T30" s="43"/>
      <c r="U30" s="31"/>
      <c r="V30" s="44"/>
      <c r="W30" s="32"/>
    </row>
    <row r="31" spans="1:23" ht="12.75">
      <c r="A31" s="33"/>
      <c r="B31" s="30"/>
      <c r="C31" s="38"/>
      <c r="D31" s="39"/>
      <c r="E31" s="40"/>
      <c r="F31" s="41"/>
      <c r="G31" s="39"/>
      <c r="H31" s="39"/>
      <c r="I31" s="40"/>
      <c r="J31" s="41"/>
      <c r="K31" s="39"/>
      <c r="L31" s="39"/>
      <c r="M31" s="40"/>
      <c r="N31" s="40"/>
      <c r="O31" s="4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7.25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36"/>
      <c r="T45" s="33"/>
      <c r="U45" s="33"/>
      <c r="V45" s="33"/>
      <c r="W45" s="37"/>
    </row>
    <row r="46" spans="1:23" ht="12.75">
      <c r="A46" s="33"/>
      <c r="B46" s="143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36"/>
      <c r="T58" s="33"/>
      <c r="U58" s="33"/>
      <c r="V58" s="33"/>
      <c r="W58" s="37"/>
    </row>
    <row r="59" spans="1:23" ht="12.75">
      <c r="A59" s="33"/>
      <c r="B59" s="143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  <row r="219" ht="12.75">
      <c r="C219" s="18"/>
    </row>
  </sheetData>
  <sheetProtection sheet="1" objects="1" scenarios="1"/>
  <protectedRanges>
    <protectedRange sqref="K3 K7:K26" name="Oblast5"/>
    <protectedRange sqref="I3 I7:I26" name="Oblast4"/>
    <protectedRange sqref="G3 G7:G26" name="Oblast3"/>
    <protectedRange sqref="E3 E7:E26" name="Oblast2"/>
    <protectedRange sqref="B3:C3 B7:C26" name="Oblast1"/>
    <protectedRange sqref="M3:O3 M7:O26" name="Oblast6"/>
  </protectedRanges>
  <mergeCells count="18">
    <mergeCell ref="A5:A6"/>
    <mergeCell ref="B58:B59"/>
    <mergeCell ref="C58:F58"/>
    <mergeCell ref="G58:J58"/>
    <mergeCell ref="K58:O58"/>
    <mergeCell ref="P58:R58"/>
    <mergeCell ref="B28:B29"/>
    <mergeCell ref="C28:F28"/>
    <mergeCell ref="G28:J28"/>
    <mergeCell ref="K28:O28"/>
    <mergeCell ref="B1:V1"/>
    <mergeCell ref="B5:B6"/>
    <mergeCell ref="B45:B46"/>
    <mergeCell ref="C45:F45"/>
    <mergeCell ref="G45:J45"/>
    <mergeCell ref="K45:O45"/>
    <mergeCell ref="P45:R45"/>
    <mergeCell ref="P28:R28"/>
  </mergeCells>
  <printOptions/>
  <pageMargins left="0.787401575" right="0.787401575" top="1.55" bottom="0.984251969" header="0.4921259845" footer="0.4921259845"/>
  <pageSetup fitToHeight="1" fitToWidth="1" orientation="landscape" paperSize="9" scale="67" r:id="rId2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Z77"/>
  <sheetViews>
    <sheetView showGridLines="0" showRowColHeaders="0" zoomScale="95" zoomScaleNormal="95" zoomScalePageLayoutView="0" workbookViewId="0" topLeftCell="A1">
      <selection activeCell="N7" sqref="N7:N26"/>
    </sheetView>
  </sheetViews>
  <sheetFormatPr defaultColWidth="9.00390625" defaultRowHeight="12.75"/>
  <cols>
    <col min="1" max="1" width="6.50390625" style="0" customWidth="1"/>
    <col min="2" max="2" width="18.50390625" style="18" bestFit="1" customWidth="1"/>
    <col min="3" max="3" width="8.625" style="2" customWidth="1"/>
    <col min="4" max="5" width="8.625" style="3" customWidth="1"/>
    <col min="6" max="6" width="8.625" style="0" customWidth="1"/>
    <col min="7" max="9" width="8.625" style="2" customWidth="1"/>
    <col min="10" max="10" width="8.625" style="0" customWidth="1"/>
    <col min="11" max="11" width="8.625" style="2" customWidth="1"/>
    <col min="12" max="12" width="10.50390625" style="2" customWidth="1"/>
    <col min="13" max="13" width="12.00390625" style="2" customWidth="1"/>
    <col min="14" max="14" width="11.50390625" style="2" customWidth="1"/>
    <col min="15" max="15" width="10.125" style="0" customWidth="1"/>
    <col min="16" max="17" width="5.00390625" style="2" customWidth="1"/>
    <col min="18" max="18" width="9.625" style="2" customWidth="1"/>
    <col min="19" max="19" width="10.50390625" style="0" customWidth="1"/>
    <col min="20" max="20" width="8.375" style="0" customWidth="1"/>
    <col min="21" max="21" width="11.125" style="0" customWidth="1"/>
    <col min="23" max="23" width="11.00390625" style="20" customWidth="1"/>
    <col min="27" max="27" width="12.625" style="0" bestFit="1" customWidth="1"/>
    <col min="28" max="28" width="10.00390625" style="0" bestFit="1" customWidth="1"/>
  </cols>
  <sheetData>
    <row r="1" spans="2:22" ht="45">
      <c r="B1" s="140" t="s">
        <v>59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3" ht="17.25">
      <c r="B3" s="1"/>
    </row>
    <row r="4" spans="2:16" ht="21" thickBot="1">
      <c r="B4" s="4" t="s">
        <v>17</v>
      </c>
      <c r="C4" s="22"/>
      <c r="G4" s="22"/>
      <c r="K4" s="22"/>
      <c r="P4" s="22"/>
    </row>
    <row r="5" spans="1:23" ht="13.5" thickBot="1">
      <c r="A5" s="141" t="s">
        <v>11</v>
      </c>
      <c r="B5" s="141" t="s">
        <v>12</v>
      </c>
      <c r="C5" s="70" t="s">
        <v>62</v>
      </c>
      <c r="D5" s="69"/>
      <c r="E5" s="70" t="s">
        <v>24</v>
      </c>
      <c r="F5" s="107"/>
      <c r="G5" s="70" t="s">
        <v>22</v>
      </c>
      <c r="H5" s="69"/>
      <c r="I5" s="70" t="s">
        <v>23</v>
      </c>
      <c r="J5" s="69"/>
      <c r="K5" s="28" t="s">
        <v>7</v>
      </c>
      <c r="L5" s="9" t="s">
        <v>1</v>
      </c>
      <c r="M5" s="9" t="s">
        <v>9</v>
      </c>
      <c r="N5" s="9" t="s">
        <v>16</v>
      </c>
      <c r="O5" s="25" t="s">
        <v>2</v>
      </c>
      <c r="P5"/>
      <c r="Q5"/>
      <c r="R5"/>
      <c r="W5"/>
    </row>
    <row r="6" spans="1:23" ht="13.5" thickBot="1">
      <c r="A6" s="142"/>
      <c r="B6" s="142"/>
      <c r="C6" s="6" t="s">
        <v>3</v>
      </c>
      <c r="D6" s="7" t="s">
        <v>4</v>
      </c>
      <c r="E6" s="71" t="s">
        <v>3</v>
      </c>
      <c r="F6" s="108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8</v>
      </c>
      <c r="L6" s="26" t="s">
        <v>5</v>
      </c>
      <c r="M6" s="26" t="s">
        <v>10</v>
      </c>
      <c r="N6" s="26" t="s">
        <v>15</v>
      </c>
      <c r="O6" s="27" t="s">
        <v>5</v>
      </c>
      <c r="P6" s="12"/>
      <c r="Q6"/>
      <c r="R6"/>
      <c r="W6"/>
    </row>
    <row r="7" spans="1:23" ht="12.75">
      <c r="A7" s="72">
        <v>1</v>
      </c>
      <c r="B7" s="134" t="s">
        <v>79</v>
      </c>
      <c r="C7" s="93">
        <v>1</v>
      </c>
      <c r="D7" s="75">
        <f>IF(ISBLANK($B7),"",IF(ISBLANK(C7),0,IF(C7&lt;11,LOOKUP(C7,bodovani!$A$2:$B$11),0)))</f>
        <v>10</v>
      </c>
      <c r="E7" s="93">
        <v>1</v>
      </c>
      <c r="F7" s="75">
        <f>IF(ISBLANK($B7),"",IF(ISBLANK(E7),0,IF(E7&lt;11,LOOKUP(E7,bodovani!$A$2:$B$11),0)))</f>
        <v>10</v>
      </c>
      <c r="G7" s="93">
        <v>11</v>
      </c>
      <c r="H7" s="78">
        <f>IF(ISBLANK($B7),"",IF(ISBLANK(G7),0,IF(G7&lt;11,LOOKUP(G7,bodovani!$A$2:$B$11),0)))</f>
        <v>0</v>
      </c>
      <c r="I7" s="93">
        <v>1</v>
      </c>
      <c r="J7" s="78">
        <f>IF(ISBLANK($B7),"",IF(ISBLANK(I7),0,IF(I7&lt;11,LOOKUP(I7,bodovani!$A$2:$B$11),0)))</f>
        <v>10</v>
      </c>
      <c r="K7" s="121"/>
      <c r="L7" s="81">
        <f>IF(ISBLANK(B7),"",(D7+F7+H7+J7)-MIN(D7,F7,H7,J7)+K7)</f>
        <v>30</v>
      </c>
      <c r="M7" s="82"/>
      <c r="N7" s="110">
        <v>1</v>
      </c>
      <c r="O7" s="83">
        <v>1</v>
      </c>
      <c r="P7"/>
      <c r="Q7"/>
      <c r="R7"/>
      <c r="W7"/>
    </row>
    <row r="8" spans="1:23" ht="12.75">
      <c r="A8" s="72">
        <v>2</v>
      </c>
      <c r="B8" s="94" t="s">
        <v>86</v>
      </c>
      <c r="C8" s="95">
        <v>9</v>
      </c>
      <c r="D8" s="76">
        <f>IF(ISBLANK($B8),"",IF(ISBLANK(C8),0,IF(C8&lt;11,LOOKUP(C8,bodovani!$A$2:$B$11),0)))</f>
        <v>2</v>
      </c>
      <c r="E8" s="95">
        <v>2</v>
      </c>
      <c r="F8" s="76">
        <f>IF(ISBLANK($B8),"",IF(ISBLANK(E8),0,IF(E8&lt;11,LOOKUP(E8,bodovani!$A$2:$B$11),0)))</f>
        <v>9</v>
      </c>
      <c r="G8" s="95">
        <v>4</v>
      </c>
      <c r="H8" s="79">
        <f>IF(ISBLANK($B8),"",IF(ISBLANK(G8),0,IF(G8&lt;11,LOOKUP(G8,bodovani!$A$2:$B$11),0)))</f>
        <v>7</v>
      </c>
      <c r="I8" s="95">
        <v>2</v>
      </c>
      <c r="J8" s="79">
        <f>IF(ISBLANK($B8),"",IF(ISBLANK(I8),0,IF(I8&lt;11,LOOKUP(I8,bodovani!$A$2:$B$11),0)))</f>
        <v>9</v>
      </c>
      <c r="K8" s="105"/>
      <c r="L8" s="84">
        <f>IF(ISBLANK(B8),"",(D8+F8+H8+J8)-MIN(D8,F8,H8,J8)+K8)</f>
        <v>25</v>
      </c>
      <c r="M8" s="85">
        <v>3</v>
      </c>
      <c r="N8" s="86">
        <v>2</v>
      </c>
      <c r="O8" s="87">
        <v>2</v>
      </c>
      <c r="P8"/>
      <c r="Q8"/>
      <c r="R8"/>
      <c r="W8"/>
    </row>
    <row r="9" spans="1:23" ht="12.75">
      <c r="A9" s="73">
        <v>3</v>
      </c>
      <c r="B9" s="133" t="s">
        <v>78</v>
      </c>
      <c r="C9" s="95">
        <v>2</v>
      </c>
      <c r="D9" s="76">
        <f>IF(ISBLANK($B9),"",IF(ISBLANK(C9),0,IF(C9&lt;11,LOOKUP(C9,bodovani!$A$2:$B$11),0)))</f>
        <v>9</v>
      </c>
      <c r="E9" s="95">
        <v>3</v>
      </c>
      <c r="F9" s="76">
        <f>IF(ISBLANK($B9),"",IF(ISBLANK(E9),0,IF(E9&lt;11,LOOKUP(E9,bodovani!$A$2:$B$11),0)))</f>
        <v>8</v>
      </c>
      <c r="G9" s="95">
        <v>9</v>
      </c>
      <c r="H9" s="79">
        <f>IF(ISBLANK($B9),"",IF(ISBLANK(G9),0,IF(G9&lt;11,LOOKUP(G9,bodovani!$A$2:$B$11),0)))</f>
        <v>2</v>
      </c>
      <c r="I9" s="95">
        <v>3</v>
      </c>
      <c r="J9" s="79">
        <f>IF(ISBLANK($B9),"",IF(ISBLANK(I9),0,IF(I9&lt;11,LOOKUP(I9,bodovani!$A$2:$B$11),0)))</f>
        <v>8</v>
      </c>
      <c r="K9" s="104"/>
      <c r="L9" s="84">
        <f>IF(ISBLANK(B9),"",(D9+F9+H9+J9)-MIN(D9,F9,H9,J9)+K9)</f>
        <v>25</v>
      </c>
      <c r="M9" s="85">
        <v>1</v>
      </c>
      <c r="N9" s="86">
        <v>3</v>
      </c>
      <c r="O9" s="87">
        <v>3</v>
      </c>
      <c r="P9"/>
      <c r="Q9"/>
      <c r="R9"/>
      <c r="W9"/>
    </row>
    <row r="10" spans="1:22" s="13" customFormat="1" ht="12.75">
      <c r="A10" s="72">
        <v>4</v>
      </c>
      <c r="B10" s="97" t="s">
        <v>20</v>
      </c>
      <c r="C10" s="95">
        <v>3</v>
      </c>
      <c r="D10" s="76">
        <f>IF(ISBLANK($B10),"",IF(ISBLANK(C10),0,IF(C10&lt;11,LOOKUP(C10,bodovani!$A$2:$B$11),0)))</f>
        <v>8</v>
      </c>
      <c r="E10" s="95">
        <v>6</v>
      </c>
      <c r="F10" s="76">
        <f>IF(ISBLANK($B10),"",IF(ISBLANK(E10),0,IF(E10&lt;11,LOOKUP(E10,bodovani!$A$2:$B$11),0)))</f>
        <v>5</v>
      </c>
      <c r="G10" s="95">
        <v>5</v>
      </c>
      <c r="H10" s="79">
        <f>IF(ISBLANK($B10),"",IF(ISBLANK(G10),0,IF(G10&lt;11,LOOKUP(G10,bodovani!$A$2:$B$11),0)))</f>
        <v>6</v>
      </c>
      <c r="I10" s="95">
        <v>4</v>
      </c>
      <c r="J10" s="79">
        <f>IF(ISBLANK($B10),"",IF(ISBLANK(I10),0,IF(I10&lt;11,LOOKUP(I10,bodovani!$A$2:$B$11),0)))</f>
        <v>7</v>
      </c>
      <c r="K10" s="103"/>
      <c r="L10" s="84">
        <f>IF(ISBLANK(B10),"",(D10+F10+H10+J10)-MIN(D10,F10,H10,J10)+K10)</f>
        <v>21</v>
      </c>
      <c r="M10" s="85">
        <v>2</v>
      </c>
      <c r="N10" s="109">
        <v>4</v>
      </c>
      <c r="O10" s="87">
        <v>4</v>
      </c>
      <c r="R10"/>
      <c r="T10"/>
      <c r="V10"/>
    </row>
    <row r="11" spans="1:22" s="15" customFormat="1" ht="12.75">
      <c r="A11" s="72">
        <v>5</v>
      </c>
      <c r="B11" s="132" t="s">
        <v>85</v>
      </c>
      <c r="C11" s="95">
        <v>6</v>
      </c>
      <c r="D11" s="76">
        <f>IF(ISBLANK($B11),"",IF(ISBLANK(C11),0,IF(C11&lt;11,LOOKUP(C11,bodovani!$A$2:$B$11),0)))</f>
        <v>5</v>
      </c>
      <c r="E11" s="95">
        <v>4</v>
      </c>
      <c r="F11" s="76">
        <f>IF(ISBLANK($B11),"",IF(ISBLANK(E11),0,IF(E11&lt;11,LOOKUP(E11,bodovani!$A$2:$B$11),0)))</f>
        <v>7</v>
      </c>
      <c r="G11" s="95">
        <v>2</v>
      </c>
      <c r="H11" s="79">
        <f>IF(ISBLANK($B11),"",IF(ISBLANK(G11),0,IF(G11&lt;11,LOOKUP(G11,bodovani!$A$2:$B$11),0)))</f>
        <v>9</v>
      </c>
      <c r="I11" s="95">
        <v>10</v>
      </c>
      <c r="J11" s="79">
        <f>IF(ISBLANK($B11),"",IF(ISBLANK(I11),0,IF(I11&lt;11,LOOKUP(I11,bodovani!$A$2:$B$11),0)))</f>
        <v>1</v>
      </c>
      <c r="K11" s="104"/>
      <c r="L11" s="84">
        <f>IF(ISBLANK(B11),"",(D11+F11+H11+J11)-MIN(D11,F11,H11,J11)+K11)</f>
        <v>21</v>
      </c>
      <c r="M11" s="85">
        <v>2</v>
      </c>
      <c r="N11" s="86">
        <v>10</v>
      </c>
      <c r="O11" s="87">
        <v>5</v>
      </c>
      <c r="P11" s="14"/>
      <c r="R11"/>
      <c r="T11"/>
      <c r="V11"/>
    </row>
    <row r="12" spans="1:26" s="15" customFormat="1" ht="12.75">
      <c r="A12" s="72">
        <v>6</v>
      </c>
      <c r="B12" s="132" t="s">
        <v>30</v>
      </c>
      <c r="C12" s="95">
        <v>14</v>
      </c>
      <c r="D12" s="76">
        <f>IF(ISBLANK($B12),"",IF(ISBLANK(C12),0,IF(C12&lt;11,LOOKUP(C12,bodovani!$A$2:$B$11),0)))</f>
        <v>0</v>
      </c>
      <c r="E12" s="95">
        <v>5</v>
      </c>
      <c r="F12" s="76">
        <f>IF(ISBLANK($B12),"",IF(ISBLANK(E12),0,IF(E12&lt;11,LOOKUP(E12,bodovani!$A$2:$B$11),0)))</f>
        <v>6</v>
      </c>
      <c r="G12" s="95">
        <v>1</v>
      </c>
      <c r="H12" s="79">
        <f>IF(ISBLANK($B12),"",IF(ISBLANK(G12),0,IF(G12&lt;11,LOOKUP(G12,bodovani!$A$2:$B$11),0)))</f>
        <v>10</v>
      </c>
      <c r="I12" s="95">
        <v>9</v>
      </c>
      <c r="J12" s="79">
        <f>IF(ISBLANK($B12),"",IF(ISBLANK(I12),0,IF(I12&lt;11,LOOKUP(I12,bodovani!$A$2:$B$11),0)))</f>
        <v>2</v>
      </c>
      <c r="K12" s="105"/>
      <c r="L12" s="84">
        <f>IF(ISBLANK(B12),"",(D12+F12+H12+J12)-MIN(D12,F12,H12,J12)+K12)</f>
        <v>18</v>
      </c>
      <c r="M12" s="85"/>
      <c r="N12" s="86">
        <v>9</v>
      </c>
      <c r="O12" s="87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7" t="s">
        <v>49</v>
      </c>
      <c r="C13" s="95">
        <v>5</v>
      </c>
      <c r="D13" s="76">
        <f>IF(ISBLANK($B13),"",IF(ISBLANK(C13),0,IF(C13&lt;11,LOOKUP(C13,bodovani!$A$2:$B$11),0)))</f>
        <v>6</v>
      </c>
      <c r="E13" s="95">
        <v>11</v>
      </c>
      <c r="F13" s="76">
        <f>IF(ISBLANK($B13),"",IF(ISBLANK(E13),0,IF(E13&lt;11,LOOKUP(E13,bodovani!$A$2:$B$11),0)))</f>
        <v>0</v>
      </c>
      <c r="G13" s="95">
        <v>3</v>
      </c>
      <c r="H13" s="79">
        <f>IF(ISBLANK($B13),"",IF(ISBLANK(G13),0,IF(G13&lt;11,LOOKUP(G13,bodovani!$A$2:$B$11),0)))</f>
        <v>8</v>
      </c>
      <c r="I13" s="95">
        <v>8</v>
      </c>
      <c r="J13" s="79">
        <f>IF(ISBLANK($B13),"",IF(ISBLANK(I13),0,IF(I13&lt;11,LOOKUP(I13,bodovani!$A$2:$B$11),0)))</f>
        <v>3</v>
      </c>
      <c r="K13" s="104"/>
      <c r="L13" s="84">
        <f>IF(ISBLANK(B13),"",(D13+F13+H13+J13)-MIN(D13,F13,H13,J13)+K13)</f>
        <v>17</v>
      </c>
      <c r="M13" s="85"/>
      <c r="N13" s="86">
        <v>8</v>
      </c>
      <c r="O13" s="87">
        <v>7</v>
      </c>
      <c r="P13" s="14"/>
      <c r="R13"/>
      <c r="T13"/>
      <c r="V13"/>
    </row>
    <row r="14" spans="1:22" s="16" customFormat="1" ht="12.75">
      <c r="A14" s="72">
        <v>8</v>
      </c>
      <c r="B14" s="99" t="s">
        <v>52</v>
      </c>
      <c r="C14" s="95">
        <v>4</v>
      </c>
      <c r="D14" s="76">
        <f>IF(ISBLANK($B14),"",IF(ISBLANK(C14),0,IF(C14&lt;11,LOOKUP(C14,bodovani!$A$2:$B$11),0)))</f>
        <v>7</v>
      </c>
      <c r="E14" s="95">
        <v>9</v>
      </c>
      <c r="F14" s="76">
        <f>IF(ISBLANK($B14),"",IF(ISBLANK(E14),0,IF(E14&lt;11,LOOKUP(E14,bodovani!$A$2:$B$11),0)))</f>
        <v>2</v>
      </c>
      <c r="G14" s="95">
        <v>8</v>
      </c>
      <c r="H14" s="79">
        <f>IF(ISBLANK($B14),"",IF(ISBLANK(G14),0,IF(G14&lt;11,LOOKUP(G14,bodovani!$A$2:$B$11),0)))</f>
        <v>3</v>
      </c>
      <c r="I14" s="95">
        <v>16</v>
      </c>
      <c r="J14" s="79">
        <f>IF(ISBLANK($B14),"",IF(ISBLANK(I14),0,IF(I14&lt;11,LOOKUP(I14,bodovani!$A$2:$B$11),0)))</f>
        <v>0</v>
      </c>
      <c r="K14" s="103"/>
      <c r="L14" s="84">
        <f>IF(ISBLANK(B14),"",(D14+F14+H14+J14)-MIN(D14,F14,H14,J14)+K14)</f>
        <v>12</v>
      </c>
      <c r="M14" s="85"/>
      <c r="N14" s="86">
        <v>16</v>
      </c>
      <c r="O14" s="87">
        <v>8</v>
      </c>
      <c r="R14"/>
      <c r="T14"/>
      <c r="V14"/>
    </row>
    <row r="15" spans="1:22" s="24" customFormat="1" ht="12.75">
      <c r="A15" s="72">
        <v>9</v>
      </c>
      <c r="B15" s="136" t="s">
        <v>50</v>
      </c>
      <c r="C15" s="95">
        <v>11</v>
      </c>
      <c r="D15" s="76">
        <f>IF(ISBLANK($B15),"",IF(ISBLANK(C15),0,IF(C15&lt;11,LOOKUP(C15,bodovani!$A$2:$B$11),0)))</f>
        <v>0</v>
      </c>
      <c r="E15" s="95">
        <v>12</v>
      </c>
      <c r="F15" s="76">
        <f>IF(ISBLANK($B15),"",IF(ISBLANK(E15),0,IF(E15&lt;11,LOOKUP(E15,bodovani!$A$2:$B$11),0)))</f>
        <v>0</v>
      </c>
      <c r="G15" s="95">
        <v>7</v>
      </c>
      <c r="H15" s="79">
        <f>IF(ISBLANK($B15),"",IF(ISBLANK(G15),0,IF(G15&lt;11,LOOKUP(G15,bodovani!$A$2:$B$11),0)))</f>
        <v>4</v>
      </c>
      <c r="I15" s="95">
        <v>5</v>
      </c>
      <c r="J15" s="79">
        <f>IF(ISBLANK($B15),"",IF(ISBLANK(I15),0,IF(I15&lt;11,LOOKUP(I15,bodovani!$A$2:$B$11),0)))</f>
        <v>6</v>
      </c>
      <c r="K15" s="104"/>
      <c r="L15" s="84">
        <f>IF(ISBLANK(B15),"",(D15+F15+H15+J15)-MIN(D15,F15,H15,J15)+K15)</f>
        <v>10</v>
      </c>
      <c r="M15" s="85"/>
      <c r="N15" s="86">
        <v>5</v>
      </c>
      <c r="O15" s="87">
        <v>9</v>
      </c>
      <c r="R15" s="23"/>
      <c r="T15" s="23"/>
      <c r="V15" s="23"/>
    </row>
    <row r="16" spans="1:22" s="15" customFormat="1" ht="12.75" customHeight="1">
      <c r="A16" s="72">
        <v>10</v>
      </c>
      <c r="B16" s="97" t="s">
        <v>58</v>
      </c>
      <c r="C16" s="95">
        <v>8</v>
      </c>
      <c r="D16" s="76">
        <f>IF(ISBLANK($B16),"",IF(ISBLANK(C16),0,IF(C16&lt;11,LOOKUP(C16,bodovani!$A$2:$B$11),0)))</f>
        <v>3</v>
      </c>
      <c r="E16" s="95">
        <v>13</v>
      </c>
      <c r="F16" s="76">
        <f>IF(ISBLANK($B16),"",IF(ISBLANK(E16),0,IF(E16&lt;11,LOOKUP(E16,bodovani!$A$2:$B$11),0)))</f>
        <v>0</v>
      </c>
      <c r="G16" s="95">
        <v>10</v>
      </c>
      <c r="H16" s="79">
        <f>IF(ISBLANK($B16),"",IF(ISBLANK(G16),0,IF(G16&lt;11,LOOKUP(G16,bodovani!$A$2:$B$11),0)))</f>
        <v>1</v>
      </c>
      <c r="I16" s="95">
        <v>6</v>
      </c>
      <c r="J16" s="79">
        <f>IF(ISBLANK($B16),"",IF(ISBLANK(I16),0,IF(I16&lt;11,LOOKUP(I16,bodovani!$A$2:$B$11),0)))</f>
        <v>5</v>
      </c>
      <c r="K16" s="103"/>
      <c r="L16" s="84">
        <f>IF(ISBLANK(B16),"",(D16+F16+H16+J16)-MIN(D16,F16,H16,J16)+K16)</f>
        <v>9</v>
      </c>
      <c r="M16" s="85"/>
      <c r="N16" s="86">
        <v>6</v>
      </c>
      <c r="O16" s="87">
        <v>10</v>
      </c>
      <c r="R16"/>
      <c r="T16"/>
      <c r="V16"/>
    </row>
    <row r="17" spans="1:23" ht="12.75" customHeight="1">
      <c r="A17" s="72">
        <v>11</v>
      </c>
      <c r="B17" s="97" t="s">
        <v>82</v>
      </c>
      <c r="C17" s="95">
        <v>12</v>
      </c>
      <c r="D17" s="76">
        <f>IF(ISBLANK($B17),"",IF(ISBLANK(C17),0,IF(C17&lt;11,LOOKUP(C17,bodovani!$A$2:$B$11),0)))</f>
        <v>0</v>
      </c>
      <c r="E17" s="95">
        <v>7</v>
      </c>
      <c r="F17" s="76">
        <f>IF(ISBLANK($B17),"",IF(ISBLANK(E17),0,IF(E17&lt;11,LOOKUP(E17,bodovani!$A$2:$B$11),0)))</f>
        <v>4</v>
      </c>
      <c r="G17" s="95">
        <v>12</v>
      </c>
      <c r="H17" s="79">
        <f>IF(ISBLANK($B17),"",IF(ISBLANK(G17),0,IF(G17&lt;11,LOOKUP(G17,bodovani!$A$2:$B$11),0)))</f>
        <v>0</v>
      </c>
      <c r="I17" s="95">
        <v>7</v>
      </c>
      <c r="J17" s="79">
        <f>IF(ISBLANK($B17),"",IF(ISBLANK(I17),0,IF(I17&lt;11,LOOKUP(I17,bodovani!$A$2:$B$11),0)))</f>
        <v>4</v>
      </c>
      <c r="K17" s="104"/>
      <c r="L17" s="84">
        <f>IF(ISBLANK(B17),"",(D17+F17+H17+J17)-MIN(D17,F17,H17,J17)+K17)</f>
        <v>8</v>
      </c>
      <c r="M17" s="85">
        <v>3</v>
      </c>
      <c r="N17" s="86">
        <v>7</v>
      </c>
      <c r="O17" s="87">
        <v>11</v>
      </c>
      <c r="P17"/>
      <c r="Q17"/>
      <c r="R17"/>
      <c r="W17"/>
    </row>
    <row r="18" spans="1:23" ht="12.75" customHeight="1">
      <c r="A18" s="72">
        <v>12</v>
      </c>
      <c r="B18" s="132" t="s">
        <v>51</v>
      </c>
      <c r="C18" s="95">
        <v>21</v>
      </c>
      <c r="D18" s="76">
        <f>IF(ISBLANK($B18),"",IF(ISBLANK(C18),0,IF(C18&lt;11,LOOKUP(C18,bodovani!$A$2:$B$11),0)))</f>
        <v>0</v>
      </c>
      <c r="E18" s="95">
        <v>8</v>
      </c>
      <c r="F18" s="76">
        <f>IF(ISBLANK($B18),"",IF(ISBLANK(E18),0,IF(E18&lt;11,LOOKUP(E18,bodovani!$A$2:$B$11),0)))</f>
        <v>3</v>
      </c>
      <c r="G18" s="95">
        <v>6</v>
      </c>
      <c r="H18" s="79">
        <f>IF(ISBLANK($B18),"",IF(ISBLANK(G18),0,IF(G18&lt;11,LOOKUP(G18,bodovani!$A$2:$B$11),0)))</f>
        <v>5</v>
      </c>
      <c r="I18" s="95">
        <v>15</v>
      </c>
      <c r="J18" s="79">
        <f>IF(ISBLANK($B18),"",IF(ISBLANK(I18),0,IF(I18&lt;11,LOOKUP(I18,bodovani!$A$2:$B$11),0)))</f>
        <v>0</v>
      </c>
      <c r="K18" s="103"/>
      <c r="L18" s="84">
        <f>IF(ISBLANK(B18),"",(D18+F18+H18+J18)-MIN(D18,F18,H18,J18)+K18)</f>
        <v>8</v>
      </c>
      <c r="M18" s="85">
        <v>1</v>
      </c>
      <c r="N18" s="86">
        <v>15</v>
      </c>
      <c r="O18" s="87">
        <v>12</v>
      </c>
      <c r="P18"/>
      <c r="Q18"/>
      <c r="R18"/>
      <c r="W18"/>
    </row>
    <row r="19" spans="1:23" ht="12.75" customHeight="1">
      <c r="A19" s="72">
        <v>13</v>
      </c>
      <c r="B19" s="97" t="s">
        <v>80</v>
      </c>
      <c r="C19" s="95">
        <v>7</v>
      </c>
      <c r="D19" s="76">
        <f>IF(ISBLANK($B19),"",IF(ISBLANK(C19),0,IF(C19&lt;11,LOOKUP(C19,bodovani!$A$2:$B$11),0)))</f>
        <v>4</v>
      </c>
      <c r="E19" s="95">
        <v>18</v>
      </c>
      <c r="F19" s="76">
        <f>IF(ISBLANK($B19),"",IF(ISBLANK(E19),0,IF(E19&lt;11,LOOKUP(E19,bodovani!$A$2:$B$11),0)))</f>
        <v>0</v>
      </c>
      <c r="G19" s="95">
        <v>16</v>
      </c>
      <c r="H19" s="79">
        <f>IF(ISBLANK($B19),"",IF(ISBLANK(G19),0,IF(G19&lt;11,LOOKUP(G19,bodovani!$A$2:$B$11),0)))</f>
        <v>0</v>
      </c>
      <c r="I19" s="95">
        <v>14</v>
      </c>
      <c r="J19" s="79">
        <f>IF(ISBLANK($B19),"",IF(ISBLANK(I19),0,IF(I19&lt;11,LOOKUP(I19,bodovani!$A$2:$B$11),0)))</f>
        <v>0</v>
      </c>
      <c r="K19" s="105"/>
      <c r="L19" s="84">
        <f>IF(ISBLANK(B19),"",(D19+F19+H19+J19)-MIN(D19,F19,H19,J19)+K19)</f>
        <v>4</v>
      </c>
      <c r="M19" s="85"/>
      <c r="N19" s="86">
        <v>14</v>
      </c>
      <c r="O19" s="87">
        <v>13</v>
      </c>
      <c r="P19"/>
      <c r="Q19"/>
      <c r="R19"/>
      <c r="W19"/>
    </row>
    <row r="20" spans="1:23" ht="12.75" customHeight="1">
      <c r="A20" s="72">
        <v>14</v>
      </c>
      <c r="B20" s="132" t="s">
        <v>81</v>
      </c>
      <c r="C20" s="95">
        <v>10</v>
      </c>
      <c r="D20" s="76">
        <f>IF(ISBLANK($B20),"",IF(ISBLANK(C20),0,IF(C20&lt;11,LOOKUP(C20,bodovani!$A$2:$B$11),0)))</f>
        <v>1</v>
      </c>
      <c r="E20" s="95">
        <v>10</v>
      </c>
      <c r="F20" s="76">
        <f>IF(ISBLANK($B20),"",IF(ISBLANK(E20),0,IF(E20&lt;11,LOOKUP(E20,bodovani!$A$2:$B$11),0)))</f>
        <v>1</v>
      </c>
      <c r="G20" s="95">
        <v>14</v>
      </c>
      <c r="H20" s="79">
        <f>IF(ISBLANK($B20),"",IF(ISBLANK(G20),0,IF(G20&lt;11,LOOKUP(G20,bodovani!$A$2:$B$11),0)))</f>
        <v>0</v>
      </c>
      <c r="I20" s="95">
        <v>11</v>
      </c>
      <c r="J20" s="79">
        <f>IF(ISBLANK($B20),"",IF(ISBLANK(I20),0,IF(I20&lt;11,LOOKUP(I20,bodovani!$A$2:$B$11),0)))</f>
        <v>0</v>
      </c>
      <c r="K20" s="105"/>
      <c r="L20" s="84">
        <f>IF(ISBLANK(B20),"",(D20+F20+H20+J20)-MIN(D20,F20,H20,J20)+K20)</f>
        <v>2</v>
      </c>
      <c r="M20" s="85"/>
      <c r="N20" s="86">
        <v>11</v>
      </c>
      <c r="O20" s="87">
        <v>14</v>
      </c>
      <c r="P20"/>
      <c r="Q20"/>
      <c r="R20"/>
      <c r="W20"/>
    </row>
    <row r="21" spans="1:23" ht="12.75">
      <c r="A21" s="72">
        <v>15</v>
      </c>
      <c r="B21" s="97"/>
      <c r="C21" s="95"/>
      <c r="D21" s="76">
        <f>IF(ISBLANK($B21),"",IF(ISBLANK(C21),0,IF(C21&lt;11,LOOKUP(C21,bodovani!$A$2:$B$11),0)))</f>
      </c>
      <c r="E21" s="95"/>
      <c r="F21" s="76">
        <f>IF(ISBLANK($B21),"",IF(ISBLANK(E21),0,IF(E21&lt;11,LOOKUP(E21,bodovani!$A$2:$B$11),0)))</f>
      </c>
      <c r="G21" s="95"/>
      <c r="H21" s="79">
        <f>IF(ISBLANK($B21),"",IF(ISBLANK(G21),0,IF(G21&lt;11,LOOKUP(G21,bodovani!$A$2:$B$11),0)))</f>
      </c>
      <c r="I21" s="95"/>
      <c r="J21" s="79">
        <f>IF(ISBLANK($B21),"",IF(ISBLANK(I21),0,IF(I21&lt;11,LOOKUP(I21,bodovani!$A$2:$B$11),0)))</f>
      </c>
      <c r="K21" s="102"/>
      <c r="L21" s="84">
        <f>IF(ISBLANK(B21),"",(D21+F21+H21+J21)-MIN(D21,F21,H21,J21)+K21)</f>
      </c>
      <c r="M21" s="85"/>
      <c r="N21" s="86"/>
      <c r="O21" s="87"/>
      <c r="P21"/>
      <c r="Q21"/>
      <c r="R21"/>
      <c r="W21"/>
    </row>
    <row r="22" spans="1:23" ht="12.75">
      <c r="A22" s="72">
        <v>16</v>
      </c>
      <c r="B22" s="98"/>
      <c r="C22" s="95"/>
      <c r="D22" s="76">
        <f>IF(ISBLANK($B22),"",IF(ISBLANK(C22),0,IF(C22&lt;11,LOOKUP(C22,bodovani!$A$2:$B$11),0)))</f>
      </c>
      <c r="E22" s="95"/>
      <c r="F22" s="76">
        <f>IF(ISBLANK($B22),"",IF(ISBLANK(E22),0,IF(E22&lt;11,LOOKUP(E22,bodovani!$A$2:$B$11),0)))</f>
      </c>
      <c r="G22" s="95"/>
      <c r="H22" s="79">
        <f>IF(ISBLANK($B22),"",IF(ISBLANK(G22),0,IF(G22&lt;11,LOOKUP(G22,bodovani!$A$2:$B$11),0)))</f>
      </c>
      <c r="I22" s="95"/>
      <c r="J22" s="79">
        <f>IF(ISBLANK($B22),"",IF(ISBLANK(I22),0,IF(I22&lt;11,LOOKUP(I22,bodovani!$A$2:$B$11),0)))</f>
      </c>
      <c r="K22" s="104"/>
      <c r="L22" s="84">
        <f>IF(ISBLANK(B22),"",(D22+F22+H22+J22)-MIN(D22,F22,H22,J22)+K22)</f>
      </c>
      <c r="M22" s="85"/>
      <c r="N22" s="86"/>
      <c r="O22" s="87"/>
      <c r="P22"/>
      <c r="Q22"/>
      <c r="R22"/>
      <c r="W22"/>
    </row>
    <row r="23" spans="1:23" ht="12.75">
      <c r="A23" s="72">
        <v>17</v>
      </c>
      <c r="B23" s="98"/>
      <c r="C23" s="95"/>
      <c r="D23" s="76">
        <f>IF(ISBLANK($B23),"",IF(ISBLANK(C23),0,IF(C23&lt;11,LOOKUP(C23,bodovani!$A$2:$B$11),0)))</f>
      </c>
      <c r="E23" s="95"/>
      <c r="F23" s="76">
        <f>IF(ISBLANK($B23),"",IF(ISBLANK(E23),0,IF(E23&lt;11,LOOKUP(E23,bodovani!$A$2:$B$11),0)))</f>
      </c>
      <c r="G23" s="95"/>
      <c r="H23" s="79">
        <f>IF(ISBLANK($B23),"",IF(ISBLANK(G23),0,IF(G23&lt;11,LOOKUP(G23,bodovani!$A$2:$B$11),0)))</f>
      </c>
      <c r="I23" s="95"/>
      <c r="J23" s="79">
        <f>IF(ISBLANK($B23),"",IF(ISBLANK(I23),0,IF(I23&lt;11,LOOKUP(I23,bodovani!$A$2:$B$11),0)))</f>
      </c>
      <c r="K23" s="104"/>
      <c r="L23" s="84">
        <f>IF(ISBLANK(B23),"",(D23+F23+H23+J23)-MIN(D23,F23,H23,J23)+K23)</f>
      </c>
      <c r="M23" s="85"/>
      <c r="N23" s="86"/>
      <c r="O23" s="87"/>
      <c r="P23"/>
      <c r="Q23"/>
      <c r="R23"/>
      <c r="W23"/>
    </row>
    <row r="24" spans="1:23" ht="12.75">
      <c r="A24" s="72">
        <v>18</v>
      </c>
      <c r="B24" s="98"/>
      <c r="C24" s="95"/>
      <c r="D24" s="76">
        <f>IF(ISBLANK($B24),"",IF(ISBLANK(C24),0,IF(C24&lt;11,LOOKUP(C24,bodovani!$A$2:$B$11),0)))</f>
      </c>
      <c r="E24" s="95"/>
      <c r="F24" s="76">
        <f>IF(ISBLANK($B24),"",IF(ISBLANK(E24),0,IF(E24&lt;11,LOOKUP(E24,bodovani!$A$2:$B$11),0)))</f>
      </c>
      <c r="G24" s="95"/>
      <c r="H24" s="79">
        <f>IF(ISBLANK($B24),"",IF(ISBLANK(G24),0,IF(G24&lt;11,LOOKUP(G24,bodovani!$A$2:$B$11),0)))</f>
      </c>
      <c r="I24" s="95"/>
      <c r="J24" s="79">
        <f>IF(ISBLANK($B24),"",IF(ISBLANK(I24),0,IF(I24&lt;11,LOOKUP(I24,bodovani!$A$2:$B$11),0)))</f>
      </c>
      <c r="K24" s="104"/>
      <c r="L24" s="84">
        <f>IF(ISBLANK(B24),"",(D24+F24+H24+J24)-MIN(D24,F24,H24,J24)+K24)</f>
      </c>
      <c r="M24" s="85"/>
      <c r="N24" s="86"/>
      <c r="O24" s="87"/>
      <c r="P24"/>
      <c r="Q24"/>
      <c r="R24"/>
      <c r="W24"/>
    </row>
    <row r="25" spans="1:23" ht="12.75" customHeight="1">
      <c r="A25" s="72">
        <v>19</v>
      </c>
      <c r="B25" s="98"/>
      <c r="C25" s="95"/>
      <c r="D25" s="76">
        <f>IF(ISBLANK($B25),"",IF(ISBLANK(C25),0,IF(C25&lt;11,LOOKUP(C25,bodovani!$A$2:$B$11),0)))</f>
      </c>
      <c r="E25" s="95"/>
      <c r="F25" s="76">
        <f>IF(ISBLANK($B25),"",IF(ISBLANK(E25),0,IF(E25&lt;11,LOOKUP(E25,bodovani!$A$2:$B$11),0)))</f>
      </c>
      <c r="G25" s="95"/>
      <c r="H25" s="79">
        <f>IF(ISBLANK($B25),"",IF(ISBLANK(G25),0,IF(G25&lt;11,LOOKUP(G25,bodovani!$A$2:$B$11),0)))</f>
      </c>
      <c r="I25" s="95"/>
      <c r="J25" s="79">
        <f>IF(ISBLANK($B25),"",IF(ISBLANK(I25),0,IF(I25&lt;11,LOOKUP(I25,bodovani!$A$2:$B$11),0)))</f>
      </c>
      <c r="K25" s="104"/>
      <c r="L25" s="84">
        <f>IF(ISBLANK(B25),"",(D25+F25+H25+J25)-MIN(D25,F25,H25,J25)+K25)</f>
      </c>
      <c r="M25" s="85"/>
      <c r="N25" s="86"/>
      <c r="O25" s="87"/>
      <c r="P25"/>
      <c r="Q25"/>
      <c r="R25"/>
      <c r="W25"/>
    </row>
    <row r="26" spans="1:23" ht="12.75">
      <c r="A26" s="72">
        <v>20</v>
      </c>
      <c r="B26" s="98"/>
      <c r="C26" s="95"/>
      <c r="D26" s="76">
        <f>IF(ISBLANK($B26),"",IF(ISBLANK(C26),0,IF(C26&lt;11,LOOKUP(C26,bodovani!$A$2:$B$11),0)))</f>
      </c>
      <c r="E26" s="95"/>
      <c r="F26" s="76">
        <f>IF(ISBLANK($B26),"",IF(ISBLANK(E26),0,IF(E26&lt;11,LOOKUP(E26,bodovani!$A$2:$B$11),0)))</f>
      </c>
      <c r="G26" s="95"/>
      <c r="H26" s="79">
        <f>IF(ISBLANK($B26),"",IF(ISBLANK(G26),0,IF(G26&lt;11,LOOKUP(G26,bodovani!$A$2:$B$11),0)))</f>
      </c>
      <c r="I26" s="95"/>
      <c r="J26" s="79">
        <f>IF(ISBLANK($B26),"",IF(ISBLANK(I26),0,IF(I26&lt;11,LOOKUP(I26,bodovani!$A$2:$B$11),0)))</f>
      </c>
      <c r="K26" s="104"/>
      <c r="L26" s="84">
        <f>IF(ISBLANK(B26),"",(D26+F26+H26+J26)-MIN(D26,F26,H26,J26)+K26)</f>
      </c>
      <c r="M26" s="85"/>
      <c r="N26" s="86"/>
      <c r="O26" s="87"/>
      <c r="P26"/>
      <c r="Q26"/>
      <c r="R26"/>
      <c r="W26"/>
    </row>
    <row r="27" spans="1:20" ht="13.5" customHeight="1">
      <c r="A27" s="72">
        <v>21</v>
      </c>
      <c r="B27" s="111"/>
      <c r="C27" s="112"/>
      <c r="D27" s="113">
        <f>IF(ISBLANK($B27),"",IF(ISBLANK(C27),0,IF(C27&lt;11,LOOKUP(C27,bodovani!$A$2:$B$11),0)))</f>
      </c>
      <c r="E27" s="112"/>
      <c r="F27" s="113">
        <f>IF(ISBLANK($B27),"",IF(ISBLANK(E27),0,IF(E27&lt;11,LOOKUP(E27,bodovani!$A$2:$B$11),0)))</f>
      </c>
      <c r="G27" s="112"/>
      <c r="H27" s="114">
        <f>IF(ISBLANK($B27),"",IF(ISBLANK(G27),0,IF(G27&lt;11,LOOKUP(G27,bodovani!$A$2:$B$11),0)))</f>
      </c>
      <c r="I27" s="112"/>
      <c r="J27" s="114">
        <f>IF(ISBLANK($B27),"",IF(ISBLANK(I27),0,IF(I27&lt;11,LOOKUP(I27,bodovani!$A$2:$B$11),0)))</f>
      </c>
      <c r="K27" s="115"/>
      <c r="L27" s="116">
        <f>IF(ISBLANK(B27),"",(D27+F27+H27+J27)-MIN(D27,F27,H27,J27)+K27)</f>
      </c>
      <c r="M27" s="117"/>
      <c r="N27" s="118"/>
      <c r="O27" s="119"/>
      <c r="S27" s="29"/>
      <c r="T27" s="29"/>
    </row>
    <row r="28" spans="1:23" ht="12.75">
      <c r="A28" s="72">
        <v>22</v>
      </c>
      <c r="B28" s="98"/>
      <c r="C28" s="95"/>
      <c r="D28" s="76">
        <f>IF(ISBLANK($B28),"",IF(ISBLANK(C28),0,IF(C28&lt;11,LOOKUP(C28,bodovani!$A$2:$B$11),0)))</f>
      </c>
      <c r="E28" s="95"/>
      <c r="F28" s="76">
        <f>IF(ISBLANK($B28),"",IF(ISBLANK(E28),0,IF(E28&lt;11,LOOKUP(E28,bodovani!$A$2:$B$11),0)))</f>
      </c>
      <c r="G28" s="95"/>
      <c r="H28" s="79">
        <f>IF(ISBLANK($B28),"",IF(ISBLANK(G28),0,IF(G28&lt;11,LOOKUP(G28,bodovani!$A$2:$B$11),0)))</f>
      </c>
      <c r="I28" s="95"/>
      <c r="J28" s="79">
        <f>IF(ISBLANK($B28),"",IF(ISBLANK(I28),0,IF(I28&lt;11,LOOKUP(I28,bodovani!$A$2:$B$11),0)))</f>
      </c>
      <c r="K28" s="104"/>
      <c r="L28" s="84">
        <f>IF(ISBLANK(B28),"",(D28+F28+H28+J28)-MIN(D28,F28,H28,J28)+K28)</f>
      </c>
      <c r="M28" s="85"/>
      <c r="N28" s="86"/>
      <c r="O28" s="87"/>
      <c r="P28" s="144"/>
      <c r="Q28" s="144"/>
      <c r="R28" s="144"/>
      <c r="S28" s="36"/>
      <c r="T28" s="33"/>
      <c r="U28" s="33"/>
      <c r="V28" s="33"/>
      <c r="W28" s="37"/>
    </row>
    <row r="29" spans="1:23" ht="12.75">
      <c r="A29" s="72">
        <v>23</v>
      </c>
      <c r="B29" s="98"/>
      <c r="C29" s="95"/>
      <c r="D29" s="76">
        <f>IF(ISBLANK($B29),"",IF(ISBLANK(C29),0,IF(C29&lt;11,LOOKUP(C29,bodovani!$A$2:$B$11),0)))</f>
      </c>
      <c r="E29" s="95"/>
      <c r="F29" s="76">
        <f>IF(ISBLANK($B29),"",IF(ISBLANK(E29),0,IF(E29&lt;11,LOOKUP(E29,bodovani!$A$2:$B$11),0)))</f>
      </c>
      <c r="G29" s="95"/>
      <c r="H29" s="79">
        <f>IF(ISBLANK($B29),"",IF(ISBLANK(G29),0,IF(G29&lt;11,LOOKUP(G29,bodovani!$A$2:$B$11),0)))</f>
      </c>
      <c r="I29" s="95"/>
      <c r="J29" s="79">
        <f>IF(ISBLANK($B29),"",IF(ISBLANK(I29),0,IF(I29&lt;11,LOOKUP(I29,bodovani!$A$2:$B$11),0)))</f>
      </c>
      <c r="K29" s="104"/>
      <c r="L29" s="84">
        <f>IF(ISBLANK(B29),"",(D29+F29+H29+J29)-MIN(D29,F29,H29,J29)+K29)</f>
      </c>
      <c r="M29" s="85"/>
      <c r="N29" s="86"/>
      <c r="O29" s="87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72">
        <v>24</v>
      </c>
      <c r="B30" s="98"/>
      <c r="C30" s="95"/>
      <c r="D30" s="76">
        <f>IF(ISBLANK($B30),"",IF(ISBLANK(C30),0,IF(C30&lt;11,LOOKUP(C30,bodovani!$A$2:$B$11),0)))</f>
      </c>
      <c r="E30" s="95"/>
      <c r="F30" s="76">
        <f>IF(ISBLANK($B30),"",IF(ISBLANK(E30),0,IF(E30&lt;11,LOOKUP(E30,bodovani!$A$2:$B$11),0)))</f>
      </c>
      <c r="G30" s="95"/>
      <c r="H30" s="79">
        <f>IF(ISBLANK($B30),"",IF(ISBLANK(G30),0,IF(G30&lt;11,LOOKUP(G30,bodovani!$A$2:$B$11),0)))</f>
      </c>
      <c r="I30" s="95"/>
      <c r="J30" s="79">
        <f>IF(ISBLANK($B30),"",IF(ISBLANK(I30),0,IF(I30&lt;11,LOOKUP(I30,bodovani!$A$2:$B$11),0)))</f>
      </c>
      <c r="K30" s="104"/>
      <c r="L30" s="84">
        <f>IF(ISBLANK(B30),"",(D30+F30+H30+J30)-MIN(D30,F30,H30,J30)+K30)</f>
      </c>
      <c r="M30" s="85"/>
      <c r="N30" s="86"/>
      <c r="O30" s="87"/>
      <c r="P30" s="39"/>
      <c r="Q30" s="39"/>
      <c r="R30" s="40"/>
      <c r="S30" s="42"/>
      <c r="T30" s="43"/>
      <c r="U30" s="31"/>
      <c r="V30" s="44"/>
      <c r="W30" s="32"/>
    </row>
    <row r="31" spans="1:23" ht="13.5" thickBot="1">
      <c r="A31" s="74">
        <v>25</v>
      </c>
      <c r="B31" s="100"/>
      <c r="C31" s="101"/>
      <c r="D31" s="77">
        <f>IF(ISBLANK($B31),"",IF(ISBLANK(C31),0,IF(C31&lt;11,LOOKUP(C31,bodovani!$A$2:$B$11),0)))</f>
      </c>
      <c r="E31" s="101"/>
      <c r="F31" s="77">
        <f>IF(ISBLANK($B31),"",IF(ISBLANK(E31),0,IF(E31&lt;11,LOOKUP(E31,bodovani!$A$2:$B$11),0)))</f>
      </c>
      <c r="G31" s="101"/>
      <c r="H31" s="80">
        <f>IF(ISBLANK($B31),"",IF(ISBLANK(G31),0,IF(G31&lt;11,LOOKUP(G31,bodovani!$A$2:$B$11),0)))</f>
      </c>
      <c r="I31" s="101"/>
      <c r="J31" s="80">
        <f>IF(ISBLANK($B31),"",IF(ISBLANK(I31),0,IF(I31&lt;11,LOOKUP(I31,bodovani!$A$2:$B$11),0)))</f>
      </c>
      <c r="K31" s="106"/>
      <c r="L31" s="88">
        <f>IF(ISBLANK(B31),"",(D31+F31+H31+J31)-MIN(D31,F31,H31,J31)+K31)</f>
      </c>
      <c r="M31" s="89"/>
      <c r="N31" s="90"/>
      <c r="O31" s="9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7.25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36"/>
      <c r="T45" s="33"/>
      <c r="U45" s="33"/>
      <c r="V45" s="33"/>
      <c r="W45" s="37"/>
    </row>
    <row r="46" spans="1:23" ht="12.75">
      <c r="A46" s="33"/>
      <c r="B46" s="143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36"/>
      <c r="T58" s="33"/>
      <c r="U58" s="33"/>
      <c r="V58" s="33"/>
      <c r="W58" s="37"/>
    </row>
    <row r="59" spans="1:23" ht="12.75">
      <c r="A59" s="33"/>
      <c r="B59" s="143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B20:C31 E20:E31 G7:G31 I7:I31 K7:K31 M7:O31" name="Oblast1_1"/>
    <protectedRange sqref="B7:B19" name="Oblast1_2"/>
    <protectedRange sqref="C7:C19" name="Oblast1_3"/>
    <protectedRange sqref="E7:E19" name="Oblast1_4"/>
  </protectedRanges>
  <mergeCells count="14">
    <mergeCell ref="G45:J45"/>
    <mergeCell ref="K45:O45"/>
    <mergeCell ref="P45:R45"/>
    <mergeCell ref="P28:R28"/>
    <mergeCell ref="B58:B59"/>
    <mergeCell ref="A5:A6"/>
    <mergeCell ref="C58:F58"/>
    <mergeCell ref="B45:B46"/>
    <mergeCell ref="B1:V1"/>
    <mergeCell ref="K58:O58"/>
    <mergeCell ref="P58:R58"/>
    <mergeCell ref="B5:B6"/>
    <mergeCell ref="G58:J58"/>
    <mergeCell ref="C45:F45"/>
  </mergeCells>
  <printOptions/>
  <pageMargins left="0.787401575" right="0.787401575" top="1.55" bottom="0.984251969" header="0.4921259845" footer="0.4921259845"/>
  <pageSetup fitToHeight="1" fitToWidth="1" orientation="landscape" paperSize="9" scale="64" r:id="rId2"/>
  <headerFooter alignWithMargins="0">
    <oddHeader>&amp;C&amp;A</oddHeader>
    <oddFooter>&amp;CStrana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77"/>
  <sheetViews>
    <sheetView showGridLines="0" showRowColHeaders="0" zoomScale="95" zoomScaleNormal="95" zoomScalePageLayoutView="0" workbookViewId="0" topLeftCell="A3">
      <selection activeCell="N7" sqref="N7:N26"/>
    </sheetView>
  </sheetViews>
  <sheetFormatPr defaultColWidth="9.00390625" defaultRowHeight="12.75"/>
  <cols>
    <col min="1" max="1" width="6.50390625" style="0" customWidth="1"/>
    <col min="2" max="2" width="18.50390625" style="18" bestFit="1" customWidth="1"/>
    <col min="3" max="3" width="8.625" style="2" customWidth="1"/>
    <col min="4" max="5" width="8.625" style="3" customWidth="1"/>
    <col min="6" max="6" width="8.625" style="0" customWidth="1"/>
    <col min="7" max="9" width="8.625" style="2" customWidth="1"/>
    <col min="10" max="10" width="8.625" style="0" customWidth="1"/>
    <col min="11" max="11" width="8.625" style="2" customWidth="1"/>
    <col min="12" max="12" width="10.50390625" style="2" customWidth="1"/>
    <col min="13" max="13" width="12.00390625" style="2" customWidth="1"/>
    <col min="14" max="14" width="10.875" style="2" customWidth="1"/>
    <col min="15" max="15" width="10.125" style="0" customWidth="1"/>
    <col min="16" max="17" width="5.00390625" style="2" customWidth="1"/>
    <col min="18" max="18" width="9.625" style="2" customWidth="1"/>
    <col min="19" max="19" width="6.625" style="0" customWidth="1"/>
    <col min="20" max="20" width="8.375" style="0" customWidth="1"/>
    <col min="21" max="21" width="11.125" style="0" customWidth="1"/>
    <col min="23" max="23" width="11.00390625" style="20" customWidth="1"/>
    <col min="27" max="27" width="12.625" style="0" bestFit="1" customWidth="1"/>
    <col min="28" max="28" width="10.00390625" style="0" bestFit="1" customWidth="1"/>
  </cols>
  <sheetData>
    <row r="1" spans="2:22" ht="45">
      <c r="B1" s="140" t="s">
        <v>59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3" ht="17.25">
      <c r="B3" s="1"/>
    </row>
    <row r="4" spans="2:16" ht="21" thickBot="1">
      <c r="B4" s="4" t="s">
        <v>21</v>
      </c>
      <c r="C4" s="22"/>
      <c r="G4" s="22"/>
      <c r="K4" s="22"/>
      <c r="P4" s="22"/>
    </row>
    <row r="5" spans="1:23" ht="13.5" thickBot="1">
      <c r="A5" s="141" t="s">
        <v>11</v>
      </c>
      <c r="B5" s="141" t="s">
        <v>12</v>
      </c>
      <c r="C5" s="70" t="s">
        <v>62</v>
      </c>
      <c r="D5" s="69"/>
      <c r="E5" s="70" t="s">
        <v>24</v>
      </c>
      <c r="F5" s="107"/>
      <c r="G5" s="70" t="s">
        <v>22</v>
      </c>
      <c r="H5" s="69"/>
      <c r="I5" s="70" t="s">
        <v>23</v>
      </c>
      <c r="J5" s="69"/>
      <c r="K5" s="28" t="s">
        <v>7</v>
      </c>
      <c r="L5" s="9" t="s">
        <v>1</v>
      </c>
      <c r="M5" s="9" t="s">
        <v>9</v>
      </c>
      <c r="N5" s="9" t="s">
        <v>14</v>
      </c>
      <c r="O5" s="25" t="s">
        <v>2</v>
      </c>
      <c r="P5"/>
      <c r="Q5"/>
      <c r="R5"/>
      <c r="W5"/>
    </row>
    <row r="6" spans="1:23" ht="13.5" thickBot="1">
      <c r="A6" s="142"/>
      <c r="B6" s="142"/>
      <c r="C6" s="6" t="s">
        <v>3</v>
      </c>
      <c r="D6" s="7" t="s">
        <v>4</v>
      </c>
      <c r="E6" s="71" t="s">
        <v>3</v>
      </c>
      <c r="F6" s="108" t="s">
        <v>4</v>
      </c>
      <c r="G6" s="6" t="s">
        <v>3</v>
      </c>
      <c r="H6" s="8" t="s">
        <v>4</v>
      </c>
      <c r="I6" s="10" t="s">
        <v>3</v>
      </c>
      <c r="J6" s="11" t="s">
        <v>4</v>
      </c>
      <c r="K6" s="26" t="s">
        <v>8</v>
      </c>
      <c r="L6" s="26" t="s">
        <v>5</v>
      </c>
      <c r="M6" s="26" t="s">
        <v>10</v>
      </c>
      <c r="N6" s="26" t="s">
        <v>15</v>
      </c>
      <c r="O6" s="27" t="s">
        <v>5</v>
      </c>
      <c r="P6" s="12"/>
      <c r="Q6"/>
      <c r="R6"/>
      <c r="W6"/>
    </row>
    <row r="7" spans="1:23" ht="12.75">
      <c r="A7" s="72">
        <v>1</v>
      </c>
      <c r="B7" s="92" t="s">
        <v>63</v>
      </c>
      <c r="C7" s="93">
        <v>4</v>
      </c>
      <c r="D7" s="75">
        <f>IF(ISBLANK($B7),"",IF(ISBLANK(C7),0,IF(C7&lt;11,LOOKUP(C7,bodovani!$A$2:$B$11),0)))</f>
        <v>7</v>
      </c>
      <c r="E7" s="93">
        <v>2</v>
      </c>
      <c r="F7" s="75">
        <f>IF(ISBLANK($B7),"",IF(ISBLANK(E7),0,IF(E7&lt;11,LOOKUP(E7,bodovani!$A$2:$B$11),0)))</f>
        <v>9</v>
      </c>
      <c r="G7" s="93">
        <v>6</v>
      </c>
      <c r="H7" s="78">
        <f>IF(ISBLANK($B7),"",IF(ISBLANK(G7),0,IF(G7&lt;11,LOOKUP(G7,bodovani!$A$2:$B$11),0)))</f>
        <v>5</v>
      </c>
      <c r="I7" s="93">
        <v>1</v>
      </c>
      <c r="J7" s="78">
        <f>IF(ISBLANK($B7),"",IF(ISBLANK(I7),0,IF(I7&lt;11,LOOKUP(I7,bodovani!$A$2:$B$11),0)))</f>
        <v>10</v>
      </c>
      <c r="K7" s="135"/>
      <c r="L7" s="81">
        <f>IF(ISBLANK(B7),"",(D7+F7+H7+J7)-MIN(D7,F7,H7,J7)+K7)</f>
        <v>26</v>
      </c>
      <c r="M7" s="82">
        <v>4</v>
      </c>
      <c r="N7" s="110">
        <v>1</v>
      </c>
      <c r="O7" s="83">
        <v>1</v>
      </c>
      <c r="P7"/>
      <c r="Q7"/>
      <c r="R7"/>
      <c r="W7"/>
    </row>
    <row r="8" spans="1:23" ht="12.75">
      <c r="A8" s="72">
        <v>2</v>
      </c>
      <c r="B8" s="94" t="s">
        <v>32</v>
      </c>
      <c r="C8" s="95">
        <v>3</v>
      </c>
      <c r="D8" s="76">
        <f>IF(ISBLANK($B8),"",IF(ISBLANK(C8),0,IF(C8&lt;11,LOOKUP(C8,bodovani!$A$2:$B$11),0)))</f>
        <v>8</v>
      </c>
      <c r="E8" s="95">
        <v>7</v>
      </c>
      <c r="F8" s="76">
        <f>IF(ISBLANK($B8),"",IF(ISBLANK(E8),0,IF(E8&lt;11,LOOKUP(E8,bodovani!$A$2:$B$11),0)))</f>
        <v>4</v>
      </c>
      <c r="G8" s="95">
        <v>1</v>
      </c>
      <c r="H8" s="79">
        <f>IF(ISBLANK($B8),"",IF(ISBLANK(G8),0,IF(G8&lt;11,LOOKUP(G8,bodovani!$A$2:$B$11),0)))</f>
        <v>10</v>
      </c>
      <c r="I8" s="95">
        <v>3</v>
      </c>
      <c r="J8" s="79">
        <f>IF(ISBLANK($B8),"",IF(ISBLANK(I8),0,IF(I8&lt;11,LOOKUP(I8,bodovani!$A$2:$B$11),0)))</f>
        <v>8</v>
      </c>
      <c r="K8" s="102"/>
      <c r="L8" s="84">
        <f>IF(ISBLANK(B8),"",(D8+F8+H8+J8)-MIN(D8,F8,H8,J8)+K8)</f>
        <v>26</v>
      </c>
      <c r="M8" s="85">
        <v>4</v>
      </c>
      <c r="N8" s="86">
        <v>3</v>
      </c>
      <c r="O8" s="87">
        <v>2</v>
      </c>
      <c r="P8"/>
      <c r="Q8"/>
      <c r="R8"/>
      <c r="W8"/>
    </row>
    <row r="9" spans="1:23" ht="12.75">
      <c r="A9" s="73">
        <v>3</v>
      </c>
      <c r="B9" s="96" t="s">
        <v>35</v>
      </c>
      <c r="C9" s="95">
        <v>1</v>
      </c>
      <c r="D9" s="76">
        <f>IF(ISBLANK($B9),"",IF(ISBLANK(C9),0,IF(C9&lt;11,LOOKUP(C9,bodovani!$A$2:$B$11),0)))</f>
        <v>10</v>
      </c>
      <c r="E9" s="95">
        <v>4</v>
      </c>
      <c r="F9" s="76">
        <f>IF(ISBLANK($B9),"",IF(ISBLANK(E9),0,IF(E9&lt;11,LOOKUP(E9,bodovani!$A$2:$B$11),0)))</f>
        <v>7</v>
      </c>
      <c r="G9" s="95">
        <v>2</v>
      </c>
      <c r="H9" s="79">
        <f>IF(ISBLANK($B9),"",IF(ISBLANK(G9),0,IF(G9&lt;11,LOOKUP(G9,bodovani!$A$2:$B$11),0)))</f>
        <v>9</v>
      </c>
      <c r="I9" s="95">
        <v>10</v>
      </c>
      <c r="J9" s="79">
        <f>IF(ISBLANK($B9),"",IF(ISBLANK(I9),0,IF(I9&lt;11,LOOKUP(I9,bodovani!$A$2:$B$11),0)))</f>
        <v>1</v>
      </c>
      <c r="K9" s="104"/>
      <c r="L9" s="84">
        <f>IF(ISBLANK(B9),"",(D9+F9+H9+J9)-MIN(D9,F9,H9,J9)+K9)</f>
        <v>26</v>
      </c>
      <c r="M9" s="85">
        <v>4</v>
      </c>
      <c r="N9" s="86">
        <v>10</v>
      </c>
      <c r="O9" s="87">
        <v>3</v>
      </c>
      <c r="P9"/>
      <c r="Q9"/>
      <c r="R9"/>
      <c r="W9"/>
    </row>
    <row r="10" spans="1:22" s="13" customFormat="1" ht="12.75">
      <c r="A10" s="72">
        <v>4</v>
      </c>
      <c r="B10" s="132" t="s">
        <v>36</v>
      </c>
      <c r="C10" s="95">
        <v>2</v>
      </c>
      <c r="D10" s="76">
        <f>IF(ISBLANK($B10),"",IF(ISBLANK(C10),0,IF(C10&lt;11,LOOKUP(C10,bodovani!$A$2:$B$11),0)))</f>
        <v>9</v>
      </c>
      <c r="E10" s="95">
        <v>6</v>
      </c>
      <c r="F10" s="76">
        <f>IF(ISBLANK($B10),"",IF(ISBLANK(E10),0,IF(E10&lt;11,LOOKUP(E10,bodovani!$A$2:$B$11),0)))</f>
        <v>5</v>
      </c>
      <c r="G10" s="95">
        <v>3</v>
      </c>
      <c r="H10" s="79">
        <f>IF(ISBLANK($B10),"",IF(ISBLANK(G10),0,IF(G10&lt;11,LOOKUP(G10,bodovani!$A$2:$B$11),0)))</f>
        <v>8</v>
      </c>
      <c r="I10" s="95">
        <v>4</v>
      </c>
      <c r="J10" s="79">
        <f>IF(ISBLANK($B10),"",IF(ISBLANK(I10),0,IF(I10&lt;11,LOOKUP(I10,bodovani!$A$2:$B$11),0)))</f>
        <v>7</v>
      </c>
      <c r="K10" s="104"/>
      <c r="L10" s="84">
        <f>IF(ISBLANK(B10),"",(D10+F10+H10+J10)-MIN(D10,F10,H10,J10)+K10)</f>
        <v>24</v>
      </c>
      <c r="M10" s="85"/>
      <c r="N10" s="86">
        <v>4</v>
      </c>
      <c r="O10" s="87">
        <v>4</v>
      </c>
      <c r="R10"/>
      <c r="T10"/>
      <c r="V10"/>
    </row>
    <row r="11" spans="1:22" s="15" customFormat="1" ht="12.75">
      <c r="A11" s="72">
        <v>5</v>
      </c>
      <c r="B11" s="132" t="s">
        <v>54</v>
      </c>
      <c r="C11" s="95">
        <v>5</v>
      </c>
      <c r="D11" s="76">
        <f>IF(ISBLANK($B11),"",IF(ISBLANK(C11),0,IF(C11&lt;11,LOOKUP(C11,bodovani!$A$2:$B$11),0)))</f>
        <v>6</v>
      </c>
      <c r="E11" s="95">
        <v>3</v>
      </c>
      <c r="F11" s="76">
        <f>IF(ISBLANK($B11),"",IF(ISBLANK(E11),0,IF(E11&lt;11,LOOKUP(E11,bodovani!$A$2:$B$11),0)))</f>
        <v>8</v>
      </c>
      <c r="G11" s="95">
        <v>5</v>
      </c>
      <c r="H11" s="79">
        <f>IF(ISBLANK($B11),"",IF(ISBLANK(G11),0,IF(G11&lt;11,LOOKUP(G11,bodovani!$A$2:$B$11),0)))</f>
        <v>6</v>
      </c>
      <c r="I11" s="95">
        <v>2</v>
      </c>
      <c r="J11" s="79">
        <f>IF(ISBLANK($B11),"",IF(ISBLANK(I11),0,IF(I11&lt;11,LOOKUP(I11,bodovani!$A$2:$B$11),0)))</f>
        <v>9</v>
      </c>
      <c r="K11" s="104"/>
      <c r="L11" s="84">
        <f>IF(ISBLANK(B11),"",(D11+F11+H11+J11)-MIN(D11,F11,H11,J11)+K11)</f>
        <v>23</v>
      </c>
      <c r="M11" s="85"/>
      <c r="N11" s="86">
        <v>2</v>
      </c>
      <c r="O11" s="87">
        <v>5</v>
      </c>
      <c r="P11" s="14"/>
      <c r="R11"/>
      <c r="T11"/>
      <c r="V11"/>
    </row>
    <row r="12" spans="1:26" s="15" customFormat="1" ht="12.75">
      <c r="A12" s="72">
        <v>6</v>
      </c>
      <c r="B12" s="99" t="s">
        <v>37</v>
      </c>
      <c r="C12" s="95">
        <v>9</v>
      </c>
      <c r="D12" s="76">
        <f>IF(ISBLANK($B12),"",IF(ISBLANK(C12),0,IF(C12&lt;11,LOOKUP(C12,bodovani!$A$2:$B$11),0)))</f>
        <v>2</v>
      </c>
      <c r="E12" s="95">
        <v>1</v>
      </c>
      <c r="F12" s="76">
        <f>IF(ISBLANK($B12),"",IF(ISBLANK(E12),0,IF(E12&lt;11,LOOKUP(E12,bodovani!$A$2:$B$11),0)))</f>
        <v>10</v>
      </c>
      <c r="G12" s="95">
        <v>4</v>
      </c>
      <c r="H12" s="79">
        <f>IF(ISBLANK($B12),"",IF(ISBLANK(G12),0,IF(G12&lt;11,LOOKUP(G12,bodovani!$A$2:$B$11),0)))</f>
        <v>7</v>
      </c>
      <c r="I12" s="95">
        <v>7</v>
      </c>
      <c r="J12" s="79">
        <f>IF(ISBLANK($B12),"",IF(ISBLANK(I12),0,IF(I12&lt;11,LOOKUP(I12,bodovani!$A$2:$B$11),0)))</f>
        <v>4</v>
      </c>
      <c r="K12" s="105"/>
      <c r="L12" s="84">
        <f>IF(ISBLANK(B12),"",(D12+F12+H12+J12)-MIN(D12,F12,H12,J12)+K12)</f>
        <v>21</v>
      </c>
      <c r="M12" s="85"/>
      <c r="N12" s="86">
        <v>7</v>
      </c>
      <c r="O12" s="87">
        <v>6</v>
      </c>
      <c r="P12" s="14"/>
      <c r="R12"/>
      <c r="T12"/>
      <c r="V12"/>
      <c r="W12" s="21"/>
      <c r="X12" s="19"/>
      <c r="Y12" s="19"/>
      <c r="Z12" s="19"/>
    </row>
    <row r="13" spans="1:22" s="13" customFormat="1" ht="12.75">
      <c r="A13" s="72">
        <v>7</v>
      </c>
      <c r="B13" s="97" t="s">
        <v>31</v>
      </c>
      <c r="C13" s="95">
        <v>10</v>
      </c>
      <c r="D13" s="76">
        <f>IF(ISBLANK($B13),"",IF(ISBLANK(C13),0,IF(C13&lt;11,LOOKUP(C13,bodovani!$A$2:$B$11),0)))</f>
        <v>1</v>
      </c>
      <c r="E13" s="95">
        <v>5</v>
      </c>
      <c r="F13" s="76">
        <f>IF(ISBLANK($B13),"",IF(ISBLANK(E13),0,IF(E13&lt;11,LOOKUP(E13,bodovani!$A$2:$B$11),0)))</f>
        <v>6</v>
      </c>
      <c r="G13" s="95">
        <v>13</v>
      </c>
      <c r="H13" s="79">
        <f>IF(ISBLANK($B13),"",IF(ISBLANK(G13),0,IF(G13&lt;11,LOOKUP(G13,bodovani!$A$2:$B$11),0)))</f>
        <v>0</v>
      </c>
      <c r="I13" s="95">
        <v>5</v>
      </c>
      <c r="J13" s="79">
        <f>IF(ISBLANK($B13),"",IF(ISBLANK(I13),0,IF(I13&lt;11,LOOKUP(I13,bodovani!$A$2:$B$11),0)))</f>
        <v>6</v>
      </c>
      <c r="K13" s="103"/>
      <c r="L13" s="84">
        <f>IF(ISBLANK(B13),"",(D13+F13+H13+J13)-MIN(D13,F13,H13,J13)+K13)</f>
        <v>13</v>
      </c>
      <c r="M13" s="85"/>
      <c r="N13" s="86">
        <v>5</v>
      </c>
      <c r="O13" s="87">
        <v>7</v>
      </c>
      <c r="P13" s="14"/>
      <c r="R13"/>
      <c r="T13"/>
      <c r="V13"/>
    </row>
    <row r="14" spans="1:22" s="16" customFormat="1" ht="12.75">
      <c r="A14" s="72">
        <v>8</v>
      </c>
      <c r="B14" s="132" t="s">
        <v>64</v>
      </c>
      <c r="C14" s="95">
        <v>7</v>
      </c>
      <c r="D14" s="76">
        <f>IF(ISBLANK($B14),"",IF(ISBLANK(C14),0,IF(C14&lt;11,LOOKUP(C14,bodovani!$A$2:$B$11),0)))</f>
        <v>4</v>
      </c>
      <c r="E14" s="95">
        <v>10</v>
      </c>
      <c r="F14" s="76">
        <f>IF(ISBLANK($B14),"",IF(ISBLANK(E14),0,IF(E14&lt;11,LOOKUP(E14,bodovani!$A$2:$B$11),0)))</f>
        <v>1</v>
      </c>
      <c r="G14" s="95">
        <v>7</v>
      </c>
      <c r="H14" s="79">
        <f>IF(ISBLANK($B14),"",IF(ISBLANK(G14),0,IF(G14&lt;11,LOOKUP(G14,bodovani!$A$2:$B$11),0)))</f>
        <v>4</v>
      </c>
      <c r="I14" s="95">
        <v>8</v>
      </c>
      <c r="J14" s="79">
        <f>IF(ISBLANK($B14),"",IF(ISBLANK(I14),0,IF(I14&lt;11,LOOKUP(I14,bodovani!$A$2:$B$11),0)))</f>
        <v>3</v>
      </c>
      <c r="K14" s="104"/>
      <c r="L14" s="84">
        <f>IF(ISBLANK(B14),"",(D14+F14+H14+J14)-MIN(D14,F14,H14,J14)+K14)</f>
        <v>11</v>
      </c>
      <c r="M14" s="85"/>
      <c r="N14" s="86">
        <v>8</v>
      </c>
      <c r="O14" s="87">
        <v>8</v>
      </c>
      <c r="R14"/>
      <c r="T14"/>
      <c r="V14"/>
    </row>
    <row r="15" spans="1:22" s="24" customFormat="1" ht="12.75">
      <c r="A15" s="72">
        <v>9</v>
      </c>
      <c r="B15" s="132" t="s">
        <v>66</v>
      </c>
      <c r="C15" s="95">
        <v>12</v>
      </c>
      <c r="D15" s="76">
        <f>IF(ISBLANK($B15),"",IF(ISBLANK(C15),0,IF(C15&lt;11,LOOKUP(C15,bodovani!$A$2:$B$11),0)))</f>
        <v>0</v>
      </c>
      <c r="E15" s="95">
        <v>8</v>
      </c>
      <c r="F15" s="76">
        <f>IF(ISBLANK($B15),"",IF(ISBLANK(E15),0,IF(E15&lt;11,LOOKUP(E15,bodovani!$A$2:$B$11),0)))</f>
        <v>3</v>
      </c>
      <c r="G15" s="95">
        <v>14</v>
      </c>
      <c r="H15" s="79">
        <f>IF(ISBLANK($B15),"",IF(ISBLANK(G15),0,IF(G15&lt;11,LOOKUP(G15,bodovani!$A$2:$B$11),0)))</f>
        <v>0</v>
      </c>
      <c r="I15" s="95">
        <v>6</v>
      </c>
      <c r="J15" s="79">
        <f>IF(ISBLANK($B15),"",IF(ISBLANK(I15),0,IF(I15&lt;11,LOOKUP(I15,bodovani!$A$2:$B$11),0)))</f>
        <v>5</v>
      </c>
      <c r="K15" s="104"/>
      <c r="L15" s="84">
        <f>IF(ISBLANK(B15),"",(D15+F15+H15+J15)-MIN(D15,F15,H15,J15)+K15)</f>
        <v>8</v>
      </c>
      <c r="M15" s="85"/>
      <c r="N15" s="86">
        <v>6</v>
      </c>
      <c r="O15" s="87">
        <v>9</v>
      </c>
      <c r="R15" s="23"/>
      <c r="T15" s="23"/>
      <c r="V15" s="23"/>
    </row>
    <row r="16" spans="1:22" s="15" customFormat="1" ht="12.75" customHeight="1">
      <c r="A16" s="72">
        <v>10</v>
      </c>
      <c r="B16" s="97" t="s">
        <v>39</v>
      </c>
      <c r="C16" s="95">
        <v>6</v>
      </c>
      <c r="D16" s="76">
        <f>IF(ISBLANK($B16),"",IF(ISBLANK(C16),0,IF(C16&lt;11,LOOKUP(C16,bodovani!$A$2:$B$11),0)))</f>
        <v>5</v>
      </c>
      <c r="E16" s="95">
        <v>11</v>
      </c>
      <c r="F16" s="76">
        <f>IF(ISBLANK($B16),"",IF(ISBLANK(E16),0,IF(E16&lt;11,LOOKUP(E16,bodovani!$A$2:$B$11),0)))</f>
        <v>0</v>
      </c>
      <c r="G16" s="95">
        <v>9</v>
      </c>
      <c r="H16" s="79">
        <f>IF(ISBLANK($B16),"",IF(ISBLANK(G16),0,IF(G16&lt;11,LOOKUP(G16,bodovani!$A$2:$B$11),0)))</f>
        <v>2</v>
      </c>
      <c r="I16" s="95">
        <v>14</v>
      </c>
      <c r="J16" s="79">
        <f>IF(ISBLANK($B16),"",IF(ISBLANK(I16),0,IF(I16&lt;11,LOOKUP(I16,bodovani!$A$2:$B$11),0)))</f>
        <v>0</v>
      </c>
      <c r="K16" s="105"/>
      <c r="L16" s="84">
        <f>IF(ISBLANK(B16),"",(D16+F16+H16+J16)-MIN(D16,F16,H16,J16)+K16)</f>
        <v>7</v>
      </c>
      <c r="M16" s="85"/>
      <c r="N16" s="86">
        <v>14</v>
      </c>
      <c r="O16" s="87">
        <v>10</v>
      </c>
      <c r="R16"/>
      <c r="T16"/>
      <c r="V16"/>
    </row>
    <row r="17" spans="1:23" ht="12.75" customHeight="1">
      <c r="A17" s="72">
        <v>11</v>
      </c>
      <c r="B17" s="97" t="s">
        <v>65</v>
      </c>
      <c r="C17" s="95">
        <v>8</v>
      </c>
      <c r="D17" s="76">
        <f>IF(ISBLANK($B17),"",IF(ISBLANK(C17),0,IF(C17&lt;11,LOOKUP(C17,bodovani!$A$2:$B$11),0)))</f>
        <v>3</v>
      </c>
      <c r="E17" s="95">
        <v>13</v>
      </c>
      <c r="F17" s="76">
        <f>IF(ISBLANK($B17),"",IF(ISBLANK(E17),0,IF(E17&lt;11,LOOKUP(E17,bodovani!$A$2:$B$11),0)))</f>
        <v>0</v>
      </c>
      <c r="G17" s="95">
        <v>8</v>
      </c>
      <c r="H17" s="79">
        <f>IF(ISBLANK($B17),"",IF(ISBLANK(G17),0,IF(G17&lt;11,LOOKUP(G17,bodovani!$A$2:$B$11),0)))</f>
        <v>3</v>
      </c>
      <c r="I17" s="95">
        <v>12</v>
      </c>
      <c r="J17" s="79">
        <f>IF(ISBLANK($B17),"",IF(ISBLANK(I17),0,IF(I17&lt;11,LOOKUP(I17,bodovani!$A$2:$B$11),0)))</f>
        <v>0</v>
      </c>
      <c r="K17" s="104"/>
      <c r="L17" s="84">
        <f>IF(ISBLANK(B17),"",(D17+F17+H17+J17)-MIN(D17,F17,H17,J17)+K17)</f>
        <v>6</v>
      </c>
      <c r="M17" s="85"/>
      <c r="N17" s="86">
        <v>12</v>
      </c>
      <c r="O17" s="87">
        <v>11</v>
      </c>
      <c r="P17"/>
      <c r="Q17"/>
      <c r="R17"/>
      <c r="W17"/>
    </row>
    <row r="18" spans="1:23" ht="12.75" customHeight="1">
      <c r="A18" s="72">
        <v>12</v>
      </c>
      <c r="B18" s="97" t="s">
        <v>67</v>
      </c>
      <c r="C18" s="95">
        <v>15</v>
      </c>
      <c r="D18" s="76">
        <f>IF(ISBLANK($B18),"",IF(ISBLANK(C18),0,IF(C18&lt;11,LOOKUP(C18,bodovani!$A$2:$B$11),0)))</f>
        <v>0</v>
      </c>
      <c r="E18" s="95">
        <v>9</v>
      </c>
      <c r="F18" s="76">
        <f>IF(ISBLANK($B18),"",IF(ISBLANK(E18),0,IF(E18&lt;11,LOOKUP(E18,bodovani!$A$2:$B$11),0)))</f>
        <v>2</v>
      </c>
      <c r="G18" s="95">
        <v>10</v>
      </c>
      <c r="H18" s="79">
        <f>IF(ISBLANK($B18),"",IF(ISBLANK(G18),0,IF(G18&lt;11,LOOKUP(G18,bodovani!$A$2:$B$11),0)))</f>
        <v>1</v>
      </c>
      <c r="I18" s="95">
        <v>9</v>
      </c>
      <c r="J18" s="79">
        <f>IF(ISBLANK($B18),"",IF(ISBLANK(I18),0,IF(I18&lt;11,LOOKUP(I18,bodovani!$A$2:$B$11),0)))</f>
        <v>2</v>
      </c>
      <c r="K18" s="105"/>
      <c r="L18" s="84">
        <f>IF(ISBLANK(B18),"",(D18+F18+H18+J18)-MIN(D18,F18,H18,J18)+K18)</f>
        <v>5</v>
      </c>
      <c r="M18" s="85"/>
      <c r="N18" s="86">
        <v>9</v>
      </c>
      <c r="O18" s="87">
        <v>12</v>
      </c>
      <c r="P18"/>
      <c r="Q18"/>
      <c r="R18"/>
      <c r="W18"/>
    </row>
    <row r="19" spans="1:23" ht="12.75" customHeight="1">
      <c r="A19" s="72">
        <v>13</v>
      </c>
      <c r="B19" s="97" t="s">
        <v>53</v>
      </c>
      <c r="C19" s="95"/>
      <c r="D19" s="76">
        <f>IF(ISBLANK($B19),"",IF(ISBLANK(C19),0,IF(C19&lt;11,LOOKUP(C19,bodovani!$A$2:$B$11),0)))</f>
        <v>0</v>
      </c>
      <c r="E19" s="95"/>
      <c r="F19" s="76">
        <f>IF(ISBLANK($B19),"",IF(ISBLANK(E19),0,IF(E19&lt;11,LOOKUP(E19,bodovani!$A$2:$B$11),0)))</f>
        <v>0</v>
      </c>
      <c r="G19" s="95"/>
      <c r="H19" s="79">
        <f>IF(ISBLANK($B19),"",IF(ISBLANK(G19),0,IF(G19&lt;11,LOOKUP(G19,bodovani!$A$2:$B$11),0)))</f>
        <v>0</v>
      </c>
      <c r="I19" s="95"/>
      <c r="J19" s="79">
        <f>IF(ISBLANK($B19),"",IF(ISBLANK(I19),0,IF(I19&lt;11,LOOKUP(I19,bodovani!$A$2:$B$11),0)))</f>
        <v>0</v>
      </c>
      <c r="K19" s="103"/>
      <c r="L19" s="84">
        <f>IF(ISBLANK(B19),"",(D19+F19+H19+J19)-MIN(D19,F19,H19,J19)+K19)</f>
        <v>0</v>
      </c>
      <c r="M19" s="85">
        <v>0</v>
      </c>
      <c r="N19" s="109">
        <v>999</v>
      </c>
      <c r="O19" s="87">
        <v>13</v>
      </c>
      <c r="P19"/>
      <c r="Q19"/>
      <c r="R19"/>
      <c r="W19"/>
    </row>
    <row r="20" spans="1:23" ht="12.75" customHeight="1">
      <c r="A20" s="72">
        <v>14</v>
      </c>
      <c r="B20" s="97" t="s">
        <v>38</v>
      </c>
      <c r="C20" s="95"/>
      <c r="D20" s="76">
        <f>IF(ISBLANK($B20),"",IF(ISBLANK(C20),0,IF(C20&lt;11,LOOKUP(C20,bodovani!$A$2:$B$11),0)))</f>
        <v>0</v>
      </c>
      <c r="E20" s="95"/>
      <c r="F20" s="76">
        <f>IF(ISBLANK($B20),"",IF(ISBLANK(E20),0,IF(E20&lt;11,LOOKUP(E20,bodovani!$A$2:$B$11),0)))</f>
        <v>0</v>
      </c>
      <c r="G20" s="95"/>
      <c r="H20" s="79">
        <f>IF(ISBLANK($B20),"",IF(ISBLANK(G20),0,IF(G20&lt;11,LOOKUP(G20,bodovani!$A$2:$B$11),0)))</f>
        <v>0</v>
      </c>
      <c r="I20" s="95"/>
      <c r="J20" s="79">
        <f>IF(ISBLANK($B20),"",IF(ISBLANK(I20),0,IF(I20&lt;11,LOOKUP(I20,bodovani!$A$2:$B$11),0)))</f>
        <v>0</v>
      </c>
      <c r="K20" s="105"/>
      <c r="L20" s="84">
        <f>IF(ISBLANK(B20),"",(D20+F20+H20+J20)-MIN(D20,F20,H20,J20)+K20)</f>
        <v>0</v>
      </c>
      <c r="M20" s="85">
        <v>0</v>
      </c>
      <c r="N20" s="86">
        <v>999</v>
      </c>
      <c r="O20" s="87">
        <v>14</v>
      </c>
      <c r="P20"/>
      <c r="Q20"/>
      <c r="R20"/>
      <c r="W20"/>
    </row>
    <row r="21" spans="1:23" ht="12.75">
      <c r="A21" s="72">
        <v>15</v>
      </c>
      <c r="B21" s="97"/>
      <c r="C21" s="95"/>
      <c r="D21" s="76">
        <f>IF(ISBLANK($B21),"",IF(ISBLANK(C21),0,IF(C21&lt;11,LOOKUP(C21,bodovani!$A$2:$B$11),0)))</f>
      </c>
      <c r="E21" s="95"/>
      <c r="F21" s="76">
        <f>IF(ISBLANK($B21),"",IF(ISBLANK(E21),0,IF(E21&lt;11,LOOKUP(E21,bodovani!$A$2:$B$11),0)))</f>
      </c>
      <c r="G21" s="95"/>
      <c r="H21" s="79">
        <f>IF(ISBLANK($B21),"",IF(ISBLANK(G21),0,IF(G21&lt;11,LOOKUP(G21,bodovani!$A$2:$B$11),0)))</f>
      </c>
      <c r="I21" s="95"/>
      <c r="J21" s="79">
        <f>IF(ISBLANK($B21),"",IF(ISBLANK(I21),0,IF(I21&lt;11,LOOKUP(I21,bodovani!$A$2:$B$11),0)))</f>
      </c>
      <c r="K21" s="103"/>
      <c r="L21" s="84">
        <f>IF(ISBLANK(B21),"",(D21+F21+H21+J21)-MIN(D21,F21,H21,J21)+K21)</f>
      </c>
      <c r="M21" s="85"/>
      <c r="N21" s="86"/>
      <c r="O21" s="87"/>
      <c r="P21"/>
      <c r="Q21"/>
      <c r="R21"/>
      <c r="W21"/>
    </row>
    <row r="22" spans="1:23" ht="12.75">
      <c r="A22" s="72">
        <v>16</v>
      </c>
      <c r="B22" s="98"/>
      <c r="C22" s="95"/>
      <c r="D22" s="76">
        <f>IF(ISBLANK($B22),"",IF(ISBLANK(C22),0,IF(C22&lt;11,LOOKUP(C22,bodovani!$A$2:$B$11),0)))</f>
      </c>
      <c r="E22" s="95"/>
      <c r="F22" s="76">
        <f>IF(ISBLANK($B22),"",IF(ISBLANK(E22),0,IF(E22&lt;11,LOOKUP(E22,bodovani!$A$2:$B$11),0)))</f>
      </c>
      <c r="G22" s="95"/>
      <c r="H22" s="79">
        <f>IF(ISBLANK($B22),"",IF(ISBLANK(G22),0,IF(G22&lt;11,LOOKUP(G22,bodovani!$A$2:$B$11),0)))</f>
      </c>
      <c r="I22" s="95"/>
      <c r="J22" s="79">
        <f>IF(ISBLANK($B22),"",IF(ISBLANK(I22),0,IF(I22&lt;11,LOOKUP(I22,bodovani!$A$2:$B$11),0)))</f>
      </c>
      <c r="K22" s="104"/>
      <c r="L22" s="84">
        <f>IF(ISBLANK(B22),"",(D22+F22+H22+J22)-MIN(D22,F22,H22,J22)+K22)</f>
      </c>
      <c r="M22" s="85"/>
      <c r="N22" s="86"/>
      <c r="O22" s="87"/>
      <c r="P22"/>
      <c r="Q22"/>
      <c r="R22"/>
      <c r="W22"/>
    </row>
    <row r="23" spans="1:23" ht="12.75">
      <c r="A23" s="72">
        <v>17</v>
      </c>
      <c r="B23" s="98"/>
      <c r="C23" s="95"/>
      <c r="D23" s="76">
        <f>IF(ISBLANK($B23),"",IF(ISBLANK(C23),0,IF(C23&lt;11,LOOKUP(C23,bodovani!$A$2:$B$11),0)))</f>
      </c>
      <c r="E23" s="95"/>
      <c r="F23" s="76">
        <f>IF(ISBLANK($B23),"",IF(ISBLANK(E23),0,IF(E23&lt;11,LOOKUP(E23,bodovani!$A$2:$B$11),0)))</f>
      </c>
      <c r="G23" s="95"/>
      <c r="H23" s="79">
        <f>IF(ISBLANK($B23),"",IF(ISBLANK(G23),0,IF(G23&lt;11,LOOKUP(G23,bodovani!$A$2:$B$11),0)))</f>
      </c>
      <c r="I23" s="95"/>
      <c r="J23" s="79">
        <f>IF(ISBLANK($B23),"",IF(ISBLANK(I23),0,IF(I23&lt;11,LOOKUP(I23,bodovani!$A$2:$B$11),0)))</f>
      </c>
      <c r="K23" s="104"/>
      <c r="L23" s="84">
        <f>IF(ISBLANK(B23),"",(D23+F23+H23+J23)-MIN(D23,F23,H23,J23)+K23)</f>
      </c>
      <c r="M23" s="85"/>
      <c r="N23" s="86"/>
      <c r="O23" s="87"/>
      <c r="P23"/>
      <c r="Q23"/>
      <c r="R23"/>
      <c r="W23"/>
    </row>
    <row r="24" spans="1:23" ht="12.75">
      <c r="A24" s="72">
        <v>18</v>
      </c>
      <c r="B24" s="98"/>
      <c r="C24" s="95"/>
      <c r="D24" s="76">
        <f>IF(ISBLANK($B24),"",IF(ISBLANK(C24),0,IF(C24&lt;11,LOOKUP(C24,bodovani!$A$2:$B$11),0)))</f>
      </c>
      <c r="E24" s="95"/>
      <c r="F24" s="76">
        <f>IF(ISBLANK($B24),"",IF(ISBLANK(E24),0,IF(E24&lt;11,LOOKUP(E24,bodovani!$A$2:$B$11),0)))</f>
      </c>
      <c r="G24" s="95"/>
      <c r="H24" s="79">
        <f>IF(ISBLANK($B24),"",IF(ISBLANK(G24),0,IF(G24&lt;11,LOOKUP(G24,bodovani!$A$2:$B$11),0)))</f>
      </c>
      <c r="I24" s="95"/>
      <c r="J24" s="79">
        <f>IF(ISBLANK($B24),"",IF(ISBLANK(I24),0,IF(I24&lt;11,LOOKUP(I24,bodovani!$A$2:$B$11),0)))</f>
      </c>
      <c r="K24" s="104"/>
      <c r="L24" s="84">
        <f>IF(ISBLANK(B24),"",(D24+F24+H24+J24)-MIN(D24,F24,H24,J24)+K24)</f>
      </c>
      <c r="M24" s="85"/>
      <c r="N24" s="86"/>
      <c r="O24" s="87"/>
      <c r="P24"/>
      <c r="Q24"/>
      <c r="R24"/>
      <c r="W24"/>
    </row>
    <row r="25" spans="1:23" ht="12.75">
      <c r="A25" s="72">
        <v>19</v>
      </c>
      <c r="B25" s="98"/>
      <c r="C25" s="95"/>
      <c r="D25" s="76">
        <f>IF(ISBLANK($B25),"",IF(ISBLANK(C25),0,IF(C25&lt;11,LOOKUP(C25,bodovani!$A$2:$B$11),0)))</f>
      </c>
      <c r="E25" s="95"/>
      <c r="F25" s="76">
        <f>IF(ISBLANK($B25),"",IF(ISBLANK(E25),0,IF(E25&lt;11,LOOKUP(E25,bodovani!$A$2:$B$11),0)))</f>
      </c>
      <c r="G25" s="95"/>
      <c r="H25" s="79">
        <f>IF(ISBLANK($B25),"",IF(ISBLANK(G25),0,IF(G25&lt;11,LOOKUP(G25,bodovani!$A$2:$B$11),0)))</f>
      </c>
      <c r="I25" s="95"/>
      <c r="J25" s="79">
        <f>IF(ISBLANK($B25),"",IF(ISBLANK(I25),0,IF(I25&lt;11,LOOKUP(I25,bodovani!$A$2:$B$11),0)))</f>
      </c>
      <c r="K25" s="104"/>
      <c r="L25" s="84">
        <f>IF(ISBLANK(B25),"",(D25+F25+H25+J25)-MIN(D25,F25,H25,J25)+K25)</f>
      </c>
      <c r="M25" s="85"/>
      <c r="N25" s="86"/>
      <c r="O25" s="87"/>
      <c r="P25"/>
      <c r="Q25"/>
      <c r="R25"/>
      <c r="W25"/>
    </row>
    <row r="26" spans="1:23" ht="13.5" thickBot="1">
      <c r="A26" s="74">
        <v>20</v>
      </c>
      <c r="B26" s="100"/>
      <c r="C26" s="101"/>
      <c r="D26" s="77">
        <f>IF(ISBLANK($B26),"",IF(ISBLANK(C26),0,IF(C26&lt;11,LOOKUP(C26,bodovani!$A$2:$B$11),0)))</f>
      </c>
      <c r="E26" s="101"/>
      <c r="F26" s="77">
        <f>IF(ISBLANK($B26),"",IF(ISBLANK(E26),0,IF(E26&lt;11,LOOKUP(E26,bodovani!$A$2:$B$11),0)))</f>
      </c>
      <c r="G26" s="101"/>
      <c r="H26" s="80">
        <f>IF(ISBLANK($B26),"",IF(ISBLANK(G26),0,IF(G26&lt;11,LOOKUP(G26,bodovani!$A$2:$B$11),0)))</f>
      </c>
      <c r="I26" s="101"/>
      <c r="J26" s="80">
        <f>IF(ISBLANK($B26),"",IF(ISBLANK(I26),0,IF(I26&lt;11,LOOKUP(I26,bodovani!$A$2:$B$11),0)))</f>
      </c>
      <c r="K26" s="106"/>
      <c r="L26" s="88">
        <f>IF(ISBLANK(B26),"",(D26+F26+H26+J26)-MIN(D26,F26,H26,J26)+K26)</f>
      </c>
      <c r="M26" s="89"/>
      <c r="N26" s="90"/>
      <c r="O26" s="91"/>
      <c r="P26"/>
      <c r="Q26"/>
      <c r="R26"/>
      <c r="W26"/>
    </row>
    <row r="27" spans="2:20" ht="75" customHeight="1">
      <c r="B27" s="5"/>
      <c r="S27" s="29"/>
      <c r="T27" s="29"/>
    </row>
    <row r="28" spans="1:23" ht="12.75">
      <c r="A28" s="33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36"/>
      <c r="T28" s="33"/>
      <c r="U28" s="33"/>
      <c r="V28" s="33"/>
      <c r="W28" s="37"/>
    </row>
    <row r="29" spans="1:23" ht="12.75">
      <c r="A29" s="33"/>
      <c r="B29" s="143"/>
      <c r="C29" s="35"/>
      <c r="D29" s="34"/>
      <c r="E29" s="34"/>
      <c r="F29" s="33"/>
      <c r="G29" s="35"/>
      <c r="H29" s="35"/>
      <c r="I29" s="35"/>
      <c r="J29" s="33"/>
      <c r="K29" s="35"/>
      <c r="L29" s="35"/>
      <c r="M29" s="35"/>
      <c r="N29" s="35"/>
      <c r="O29" s="33"/>
      <c r="P29" s="35"/>
      <c r="Q29" s="35"/>
      <c r="R29" s="35"/>
      <c r="S29" s="33"/>
      <c r="T29" s="33"/>
      <c r="U29" s="33"/>
      <c r="V29" s="33"/>
      <c r="W29" s="37"/>
    </row>
    <row r="30" spans="1:23" ht="12.75">
      <c r="A30" s="33"/>
      <c r="B30" s="30"/>
      <c r="C30" s="38"/>
      <c r="D30" s="39"/>
      <c r="E30" s="40"/>
      <c r="F30" s="41"/>
      <c r="G30" s="39"/>
      <c r="H30" s="39"/>
      <c r="I30" s="40"/>
      <c r="J30" s="41"/>
      <c r="K30" s="39"/>
      <c r="L30" s="39"/>
      <c r="M30" s="40"/>
      <c r="N30" s="40"/>
      <c r="O30" s="41"/>
      <c r="P30" s="39"/>
      <c r="Q30" s="39"/>
      <c r="R30" s="40"/>
      <c r="S30" s="42"/>
      <c r="T30" s="43"/>
      <c r="U30" s="31"/>
      <c r="V30" s="44"/>
      <c r="W30" s="32"/>
    </row>
    <row r="31" spans="1:23" ht="12.75">
      <c r="A31" s="33"/>
      <c r="B31" s="30"/>
      <c r="C31" s="38"/>
      <c r="D31" s="39"/>
      <c r="E31" s="40"/>
      <c r="F31" s="41"/>
      <c r="G31" s="39"/>
      <c r="H31" s="39"/>
      <c r="I31" s="40"/>
      <c r="J31" s="41"/>
      <c r="K31" s="39"/>
      <c r="L31" s="39"/>
      <c r="M31" s="40"/>
      <c r="N31" s="40"/>
      <c r="O31" s="41"/>
      <c r="P31" s="39"/>
      <c r="Q31" s="39"/>
      <c r="R31" s="40"/>
      <c r="S31" s="42"/>
      <c r="T31" s="43"/>
      <c r="U31" s="31"/>
      <c r="V31" s="44"/>
      <c r="W31" s="32"/>
    </row>
    <row r="32" spans="1:23" ht="12.75">
      <c r="A32" s="33"/>
      <c r="B32" s="30"/>
      <c r="C32" s="38"/>
      <c r="D32" s="39"/>
      <c r="E32" s="40"/>
      <c r="F32" s="41"/>
      <c r="G32" s="39"/>
      <c r="H32" s="39"/>
      <c r="I32" s="40"/>
      <c r="J32" s="41"/>
      <c r="K32" s="39"/>
      <c r="L32" s="39"/>
      <c r="M32" s="40"/>
      <c r="N32" s="40"/>
      <c r="O32" s="41"/>
      <c r="P32" s="39"/>
      <c r="Q32" s="39"/>
      <c r="R32" s="40"/>
      <c r="S32" s="42"/>
      <c r="T32" s="43"/>
      <c r="U32" s="31"/>
      <c r="V32" s="44"/>
      <c r="W32" s="32"/>
    </row>
    <row r="33" spans="1:23" s="13" customFormat="1" ht="12.75">
      <c r="A33" s="45"/>
      <c r="B33" s="30"/>
      <c r="C33" s="38"/>
      <c r="D33" s="39"/>
      <c r="E33" s="40"/>
      <c r="F33" s="41"/>
      <c r="G33" s="39"/>
      <c r="H33" s="39"/>
      <c r="I33" s="40"/>
      <c r="J33" s="41"/>
      <c r="K33" s="39"/>
      <c r="L33" s="39"/>
      <c r="M33" s="40"/>
      <c r="N33" s="40"/>
      <c r="O33" s="41"/>
      <c r="P33" s="39"/>
      <c r="Q33" s="39"/>
      <c r="R33" s="40"/>
      <c r="S33" s="42"/>
      <c r="T33" s="43"/>
      <c r="U33" s="31"/>
      <c r="V33" s="44"/>
      <c r="W33" s="32"/>
    </row>
    <row r="34" spans="1:24" s="15" customFormat="1" ht="12.75">
      <c r="A34" s="46"/>
      <c r="B34" s="30"/>
      <c r="C34" s="38"/>
      <c r="D34" s="39"/>
      <c r="E34" s="40"/>
      <c r="F34" s="41"/>
      <c r="G34" s="39"/>
      <c r="H34" s="39"/>
      <c r="I34" s="40"/>
      <c r="J34" s="41"/>
      <c r="K34" s="39"/>
      <c r="L34" s="39"/>
      <c r="M34" s="40"/>
      <c r="N34" s="40"/>
      <c r="O34" s="41"/>
      <c r="P34" s="39"/>
      <c r="Q34" s="39"/>
      <c r="R34" s="40"/>
      <c r="S34" s="42"/>
      <c r="T34" s="43"/>
      <c r="U34" s="31"/>
      <c r="V34" s="44"/>
      <c r="W34" s="32"/>
      <c r="X34" s="14"/>
    </row>
    <row r="35" spans="1:23" s="15" customFormat="1" ht="12.75">
      <c r="A35" s="46"/>
      <c r="B35" s="30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0"/>
      <c r="O35" s="41"/>
      <c r="P35" s="39"/>
      <c r="Q35" s="39"/>
      <c r="R35" s="40"/>
      <c r="S35" s="42"/>
      <c r="T35" s="43"/>
      <c r="U35" s="31"/>
      <c r="V35" s="44"/>
      <c r="W35" s="32"/>
    </row>
    <row r="36" spans="1:24" s="15" customFormat="1" ht="12.75">
      <c r="A36" s="46"/>
      <c r="B36" s="30"/>
      <c r="C36" s="38"/>
      <c r="D36" s="39"/>
      <c r="E36" s="40"/>
      <c r="F36" s="41"/>
      <c r="G36" s="39"/>
      <c r="H36" s="39"/>
      <c r="I36" s="40"/>
      <c r="J36" s="41"/>
      <c r="K36" s="39"/>
      <c r="L36" s="39"/>
      <c r="M36" s="40"/>
      <c r="N36" s="40"/>
      <c r="O36" s="41"/>
      <c r="P36" s="39"/>
      <c r="Q36" s="39"/>
      <c r="R36" s="40"/>
      <c r="S36" s="42"/>
      <c r="T36" s="43"/>
      <c r="U36" s="31"/>
      <c r="V36" s="44"/>
      <c r="W36" s="32"/>
      <c r="X36" s="14"/>
    </row>
    <row r="37" spans="1:23" s="13" customFormat="1" ht="12.75">
      <c r="A37" s="45"/>
      <c r="B37" s="30"/>
      <c r="C37" s="38"/>
      <c r="D37" s="39"/>
      <c r="E37" s="40"/>
      <c r="F37" s="41"/>
      <c r="G37" s="39"/>
      <c r="H37" s="39"/>
      <c r="I37" s="40"/>
      <c r="J37" s="41"/>
      <c r="K37" s="39"/>
      <c r="L37" s="39"/>
      <c r="M37" s="40"/>
      <c r="N37" s="40"/>
      <c r="O37" s="41"/>
      <c r="P37" s="39"/>
      <c r="Q37" s="39"/>
      <c r="R37" s="40"/>
      <c r="S37" s="42"/>
      <c r="T37" s="43"/>
      <c r="U37" s="31"/>
      <c r="V37" s="44"/>
      <c r="W37" s="32"/>
    </row>
    <row r="38" spans="1:24" s="13" customFormat="1" ht="12.75">
      <c r="A38" s="45"/>
      <c r="B38" s="30"/>
      <c r="C38" s="38"/>
      <c r="D38" s="39"/>
      <c r="E38" s="40"/>
      <c r="F38" s="41"/>
      <c r="G38" s="39"/>
      <c r="H38" s="39"/>
      <c r="I38" s="40"/>
      <c r="J38" s="41"/>
      <c r="K38" s="39"/>
      <c r="L38" s="39"/>
      <c r="M38" s="40"/>
      <c r="N38" s="40"/>
      <c r="O38" s="41"/>
      <c r="P38" s="39"/>
      <c r="Q38" s="39"/>
      <c r="R38" s="40"/>
      <c r="S38" s="42"/>
      <c r="T38" s="43"/>
      <c r="U38" s="47"/>
      <c r="V38" s="44"/>
      <c r="W38" s="48"/>
      <c r="X38" s="14"/>
    </row>
    <row r="39" spans="1:23" s="13" customFormat="1" ht="12.75">
      <c r="A39" s="45"/>
      <c r="B39" s="49"/>
      <c r="C39" s="38"/>
      <c r="D39" s="39"/>
      <c r="E39" s="40"/>
      <c r="F39" s="41"/>
      <c r="G39" s="39"/>
      <c r="H39" s="39"/>
      <c r="I39" s="40"/>
      <c r="J39" s="41"/>
      <c r="K39" s="39"/>
      <c r="L39" s="39"/>
      <c r="M39" s="40"/>
      <c r="N39" s="40"/>
      <c r="O39" s="41"/>
      <c r="P39" s="39"/>
      <c r="Q39" s="39"/>
      <c r="R39" s="40"/>
      <c r="S39" s="42"/>
      <c r="T39" s="43"/>
      <c r="U39" s="31"/>
      <c r="V39" s="44"/>
      <c r="W39" s="32"/>
    </row>
    <row r="40" spans="1:23" s="13" customFormat="1" ht="12.75">
      <c r="A40" s="45"/>
      <c r="B40" s="30"/>
      <c r="C40" s="38"/>
      <c r="D40" s="39"/>
      <c r="E40" s="40"/>
      <c r="F40" s="41"/>
      <c r="G40" s="39"/>
      <c r="H40" s="39"/>
      <c r="I40" s="40"/>
      <c r="J40" s="41"/>
      <c r="K40" s="39"/>
      <c r="L40" s="39"/>
      <c r="M40" s="40"/>
      <c r="N40" s="40"/>
      <c r="O40" s="41"/>
      <c r="P40" s="39"/>
      <c r="Q40" s="39"/>
      <c r="R40" s="40"/>
      <c r="S40" s="42"/>
      <c r="T40" s="43"/>
      <c r="U40" s="31"/>
      <c r="V40" s="44"/>
      <c r="W40" s="32"/>
    </row>
    <row r="41" spans="1:23" s="16" customFormat="1" ht="12.75">
      <c r="A41" s="50"/>
      <c r="B41" s="30"/>
      <c r="C41" s="38"/>
      <c r="D41" s="39"/>
      <c r="E41" s="40"/>
      <c r="F41" s="41"/>
      <c r="G41" s="39"/>
      <c r="H41" s="39"/>
      <c r="I41" s="40"/>
      <c r="J41" s="41"/>
      <c r="K41" s="39"/>
      <c r="L41" s="39"/>
      <c r="M41" s="40"/>
      <c r="N41" s="40"/>
      <c r="O41" s="41"/>
      <c r="P41" s="39"/>
      <c r="Q41" s="39"/>
      <c r="R41" s="40"/>
      <c r="S41" s="42"/>
      <c r="T41" s="43"/>
      <c r="U41" s="31"/>
      <c r="V41" s="44"/>
      <c r="W41" s="32"/>
    </row>
    <row r="42" spans="1:23" ht="12.75" hidden="1">
      <c r="A42" s="33"/>
      <c r="B42" s="30"/>
      <c r="C42" s="35"/>
      <c r="D42" s="34"/>
      <c r="E42" s="34"/>
      <c r="F42" s="51"/>
      <c r="G42" s="35"/>
      <c r="H42" s="35"/>
      <c r="I42" s="35"/>
      <c r="J42" s="33"/>
      <c r="K42" s="35"/>
      <c r="L42" s="35"/>
      <c r="M42" s="35"/>
      <c r="N42" s="35"/>
      <c r="O42" s="33"/>
      <c r="P42" s="35"/>
      <c r="Q42" s="35"/>
      <c r="R42" s="35"/>
      <c r="S42" s="33"/>
      <c r="T42" s="33"/>
      <c r="U42" s="43"/>
      <c r="V42" s="33"/>
      <c r="W42" s="37"/>
    </row>
    <row r="43" spans="1:23" ht="17.25" hidden="1">
      <c r="A43" s="33"/>
      <c r="B43" s="52"/>
      <c r="C43" s="35"/>
      <c r="D43" s="34"/>
      <c r="E43" s="34"/>
      <c r="F43" s="51"/>
      <c r="G43" s="35"/>
      <c r="H43" s="35"/>
      <c r="I43" s="35"/>
      <c r="J43" s="33"/>
      <c r="K43" s="35"/>
      <c r="L43" s="35"/>
      <c r="M43" s="35"/>
      <c r="N43" s="35"/>
      <c r="O43" s="33"/>
      <c r="P43" s="35"/>
      <c r="Q43" s="35"/>
      <c r="R43" s="35"/>
      <c r="S43" s="33"/>
      <c r="T43" s="33"/>
      <c r="U43" s="33"/>
      <c r="V43" s="33"/>
      <c r="W43" s="37"/>
    </row>
    <row r="44" spans="1:23" ht="75" customHeight="1">
      <c r="A44" s="33"/>
      <c r="B44" s="5"/>
      <c r="C44" s="35"/>
      <c r="D44" s="34"/>
      <c r="E44" s="34"/>
      <c r="F44" s="33"/>
      <c r="G44" s="35"/>
      <c r="H44" s="35"/>
      <c r="I44" s="35"/>
      <c r="J44" s="33"/>
      <c r="K44" s="35"/>
      <c r="L44" s="35"/>
      <c r="M44" s="35"/>
      <c r="N44" s="35"/>
      <c r="O44" s="33"/>
      <c r="P44" s="35"/>
      <c r="Q44" s="35"/>
      <c r="R44" s="35"/>
      <c r="S44" s="33"/>
      <c r="T44" s="33"/>
      <c r="U44" s="33"/>
      <c r="V44" s="33"/>
      <c r="W44" s="37"/>
    </row>
    <row r="45" spans="1:23" ht="12.75">
      <c r="A45" s="33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36"/>
      <c r="T45" s="33"/>
      <c r="U45" s="33"/>
      <c r="V45" s="33"/>
      <c r="W45" s="37"/>
    </row>
    <row r="46" spans="1:23" ht="12.75">
      <c r="A46" s="33"/>
      <c r="B46" s="143"/>
      <c r="C46" s="35"/>
      <c r="D46" s="34"/>
      <c r="E46" s="34"/>
      <c r="F46" s="33"/>
      <c r="G46" s="35"/>
      <c r="H46" s="35"/>
      <c r="I46" s="35"/>
      <c r="J46" s="33"/>
      <c r="K46" s="35"/>
      <c r="L46" s="35"/>
      <c r="M46" s="35"/>
      <c r="N46" s="35"/>
      <c r="O46" s="33"/>
      <c r="P46" s="35"/>
      <c r="Q46" s="35"/>
      <c r="R46" s="35"/>
      <c r="S46" s="33"/>
      <c r="T46" s="33"/>
      <c r="U46" s="33"/>
      <c r="V46" s="33"/>
      <c r="W46" s="37"/>
    </row>
    <row r="47" spans="1:23" ht="12.75">
      <c r="A47" s="33"/>
      <c r="B47" s="30"/>
      <c r="C47" s="53"/>
      <c r="D47" s="54"/>
      <c r="E47" s="55"/>
      <c r="F47" s="41"/>
      <c r="G47" s="54"/>
      <c r="H47" s="54"/>
      <c r="I47" s="55"/>
      <c r="J47" s="56"/>
      <c r="K47" s="57"/>
      <c r="L47" s="57"/>
      <c r="M47" s="58"/>
      <c r="N47" s="58"/>
      <c r="O47" s="56"/>
      <c r="P47" s="57"/>
      <c r="Q47" s="57"/>
      <c r="R47" s="58"/>
      <c r="S47" s="59"/>
      <c r="T47" s="60"/>
      <c r="U47" s="31"/>
      <c r="V47" s="44"/>
      <c r="W47" s="32"/>
    </row>
    <row r="48" spans="1:23" ht="12.75">
      <c r="A48" s="33"/>
      <c r="B48" s="30"/>
      <c r="C48" s="54"/>
      <c r="D48" s="54"/>
      <c r="E48" s="55"/>
      <c r="F48" s="56"/>
      <c r="G48" s="54"/>
      <c r="H48" s="54"/>
      <c r="I48" s="55"/>
      <c r="J48" s="56"/>
      <c r="K48" s="57"/>
      <c r="L48" s="57"/>
      <c r="M48" s="58"/>
      <c r="N48" s="58"/>
      <c r="O48" s="56"/>
      <c r="P48" s="57"/>
      <c r="Q48" s="57"/>
      <c r="R48" s="58"/>
      <c r="S48" s="59"/>
      <c r="T48" s="60"/>
      <c r="U48" s="31"/>
      <c r="V48" s="44"/>
      <c r="W48" s="32"/>
    </row>
    <row r="49" spans="1:23" ht="12.75">
      <c r="A49" s="33"/>
      <c r="B49" s="30"/>
      <c r="C49" s="54"/>
      <c r="D49" s="54"/>
      <c r="E49" s="55"/>
      <c r="F49" s="56"/>
      <c r="G49" s="54"/>
      <c r="H49" s="54"/>
      <c r="I49" s="55"/>
      <c r="J49" s="56"/>
      <c r="K49" s="57"/>
      <c r="L49" s="57"/>
      <c r="M49" s="58"/>
      <c r="N49" s="58"/>
      <c r="O49" s="56"/>
      <c r="P49" s="57"/>
      <c r="Q49" s="57"/>
      <c r="R49" s="58"/>
      <c r="S49" s="59"/>
      <c r="T49" s="60"/>
      <c r="U49" s="31"/>
      <c r="V49" s="44"/>
      <c r="W49" s="32"/>
    </row>
    <row r="50" spans="1:23" s="13" customFormat="1" ht="12.75">
      <c r="A50" s="45"/>
      <c r="B50" s="30"/>
      <c r="C50" s="54"/>
      <c r="D50" s="54"/>
      <c r="E50" s="55"/>
      <c r="F50" s="61"/>
      <c r="G50" s="34"/>
      <c r="H50" s="34"/>
      <c r="I50" s="62"/>
      <c r="J50" s="61"/>
      <c r="K50" s="34"/>
      <c r="L50" s="57"/>
      <c r="M50" s="62"/>
      <c r="N50" s="62"/>
      <c r="O50" s="61"/>
      <c r="P50" s="34"/>
      <c r="Q50" s="34"/>
      <c r="R50" s="62"/>
      <c r="S50" s="63"/>
      <c r="T50" s="60"/>
      <c r="U50" s="31"/>
      <c r="V50" s="64"/>
      <c r="W50" s="32"/>
    </row>
    <row r="51" spans="1:23" s="15" customFormat="1" ht="12.75">
      <c r="A51" s="46"/>
      <c r="B51" s="30"/>
      <c r="C51" s="54"/>
      <c r="D51" s="54"/>
      <c r="E51" s="55"/>
      <c r="F51" s="61"/>
      <c r="G51" s="34"/>
      <c r="H51" s="34"/>
      <c r="I51" s="62"/>
      <c r="J51" s="61"/>
      <c r="K51" s="34"/>
      <c r="L51" s="57"/>
      <c r="M51" s="62"/>
      <c r="N51" s="62"/>
      <c r="O51" s="61"/>
      <c r="P51" s="34"/>
      <c r="Q51" s="34"/>
      <c r="R51" s="62"/>
      <c r="S51" s="63"/>
      <c r="T51" s="60"/>
      <c r="U51" s="31"/>
      <c r="V51" s="64"/>
      <c r="W51" s="32"/>
    </row>
    <row r="52" spans="1:24" s="13" customFormat="1" ht="12.75">
      <c r="A52" s="45"/>
      <c r="B52" s="30"/>
      <c r="C52" s="54"/>
      <c r="D52" s="54"/>
      <c r="E52" s="55"/>
      <c r="F52" s="61"/>
      <c r="G52" s="34"/>
      <c r="H52" s="34"/>
      <c r="I52" s="62"/>
      <c r="J52" s="61"/>
      <c r="K52" s="34"/>
      <c r="L52" s="57"/>
      <c r="M52" s="62"/>
      <c r="N52" s="62"/>
      <c r="O52" s="61"/>
      <c r="P52" s="34"/>
      <c r="Q52" s="34"/>
      <c r="R52" s="62"/>
      <c r="S52" s="63"/>
      <c r="T52" s="60"/>
      <c r="U52" s="31"/>
      <c r="V52" s="64"/>
      <c r="W52" s="32"/>
      <c r="X52" s="14"/>
    </row>
    <row r="53" spans="1:24" s="15" customFormat="1" ht="12.75">
      <c r="A53" s="46"/>
      <c r="B53" s="30"/>
      <c r="C53" s="54"/>
      <c r="D53" s="54"/>
      <c r="E53" s="55"/>
      <c r="F53" s="56"/>
      <c r="G53" s="54"/>
      <c r="H53" s="54"/>
      <c r="I53" s="55"/>
      <c r="J53" s="56"/>
      <c r="K53" s="57"/>
      <c r="L53" s="57"/>
      <c r="M53" s="58"/>
      <c r="N53" s="58"/>
      <c r="O53" s="56"/>
      <c r="P53" s="57"/>
      <c r="Q53" s="57"/>
      <c r="R53" s="58"/>
      <c r="S53" s="59"/>
      <c r="T53" s="60"/>
      <c r="U53" s="31"/>
      <c r="V53" s="44"/>
      <c r="W53" s="32"/>
      <c r="X53" s="14"/>
    </row>
    <row r="54" spans="1:24" s="16" customFormat="1" ht="12.75">
      <c r="A54" s="50"/>
      <c r="B54" s="30"/>
      <c r="C54" s="54"/>
      <c r="D54" s="54"/>
      <c r="E54" s="55"/>
      <c r="F54" s="61"/>
      <c r="G54" s="34"/>
      <c r="H54" s="34"/>
      <c r="I54" s="62"/>
      <c r="J54" s="61"/>
      <c r="K54" s="34"/>
      <c r="L54" s="57"/>
      <c r="M54" s="62"/>
      <c r="N54" s="62"/>
      <c r="O54" s="61"/>
      <c r="P54" s="34"/>
      <c r="Q54" s="34"/>
      <c r="R54" s="62"/>
      <c r="S54" s="63"/>
      <c r="T54" s="60"/>
      <c r="U54" s="31"/>
      <c r="V54" s="64"/>
      <c r="W54" s="32"/>
      <c r="X54" s="14"/>
    </row>
    <row r="55" spans="1:23" s="15" customFormat="1" ht="12.75">
      <c r="A55" s="46"/>
      <c r="B55" s="30"/>
      <c r="C55" s="54"/>
      <c r="D55" s="54"/>
      <c r="E55" s="55"/>
      <c r="F55" s="61"/>
      <c r="G55" s="34"/>
      <c r="H55" s="34"/>
      <c r="I55" s="62"/>
      <c r="J55" s="61"/>
      <c r="K55" s="34"/>
      <c r="L55" s="57"/>
      <c r="M55" s="62"/>
      <c r="N55" s="62"/>
      <c r="O55" s="61"/>
      <c r="P55" s="34"/>
      <c r="Q55" s="34"/>
      <c r="R55" s="62"/>
      <c r="S55" s="63"/>
      <c r="T55" s="60"/>
      <c r="U55" s="31"/>
      <c r="V55" s="64"/>
      <c r="W55" s="32"/>
    </row>
    <row r="56" spans="1:23" s="15" customFormat="1" ht="12.75">
      <c r="A56" s="46"/>
      <c r="B56" s="30"/>
      <c r="C56" s="54"/>
      <c r="D56" s="54"/>
      <c r="E56" s="55"/>
      <c r="F56" s="61"/>
      <c r="G56" s="34"/>
      <c r="H56" s="34"/>
      <c r="I56" s="62"/>
      <c r="J56" s="61"/>
      <c r="K56" s="34"/>
      <c r="L56" s="57"/>
      <c r="M56" s="62"/>
      <c r="N56" s="62"/>
      <c r="O56" s="61"/>
      <c r="P56" s="34"/>
      <c r="Q56" s="34"/>
      <c r="R56" s="62"/>
      <c r="S56" s="63"/>
      <c r="T56" s="60"/>
      <c r="U56" s="31"/>
      <c r="V56" s="64"/>
      <c r="W56" s="32"/>
    </row>
    <row r="57" spans="1:23" ht="75" customHeight="1">
      <c r="A57" s="33"/>
      <c r="B57" s="5"/>
      <c r="C57" s="54"/>
      <c r="D57" s="54"/>
      <c r="E57" s="55"/>
      <c r="F57" s="33"/>
      <c r="G57" s="54"/>
      <c r="H57" s="54"/>
      <c r="I57" s="40"/>
      <c r="J57" s="33"/>
      <c r="K57" s="35"/>
      <c r="L57" s="35"/>
      <c r="M57" s="35"/>
      <c r="N57" s="35"/>
      <c r="O57" s="33"/>
      <c r="P57" s="35"/>
      <c r="Q57" s="35"/>
      <c r="R57" s="35"/>
      <c r="S57" s="33"/>
      <c r="T57" s="33"/>
      <c r="U57" s="33"/>
      <c r="V57" s="33"/>
      <c r="W57" s="37"/>
    </row>
    <row r="58" spans="1:23" ht="12.75">
      <c r="A58" s="3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36"/>
      <c r="T58" s="33"/>
      <c r="U58" s="33"/>
      <c r="V58" s="33"/>
      <c r="W58" s="37"/>
    </row>
    <row r="59" spans="1:23" ht="12.75">
      <c r="A59" s="33"/>
      <c r="B59" s="143"/>
      <c r="C59" s="35"/>
      <c r="D59" s="34"/>
      <c r="E59" s="34"/>
      <c r="F59" s="33"/>
      <c r="G59" s="35"/>
      <c r="H59" s="35"/>
      <c r="I59" s="35"/>
      <c r="J59" s="33"/>
      <c r="K59" s="35"/>
      <c r="L59" s="35"/>
      <c r="M59" s="35"/>
      <c r="N59" s="35"/>
      <c r="O59" s="33"/>
      <c r="P59" s="35"/>
      <c r="Q59" s="35"/>
      <c r="R59" s="35"/>
      <c r="S59" s="33"/>
      <c r="T59" s="33"/>
      <c r="U59" s="33"/>
      <c r="V59" s="33"/>
      <c r="W59" s="37"/>
    </row>
    <row r="60" spans="1:23" ht="12.75">
      <c r="A60" s="33"/>
      <c r="B60" s="30"/>
      <c r="C60" s="38"/>
      <c r="D60" s="39"/>
      <c r="E60" s="40"/>
      <c r="F60" s="41"/>
      <c r="G60" s="39"/>
      <c r="H60" s="39"/>
      <c r="I60" s="40"/>
      <c r="J60" s="41"/>
      <c r="K60" s="39"/>
      <c r="L60" s="39"/>
      <c r="M60" s="40"/>
      <c r="N60" s="40"/>
      <c r="O60" s="41"/>
      <c r="P60" s="39"/>
      <c r="Q60" s="39"/>
      <c r="R60" s="40"/>
      <c r="S60" s="65"/>
      <c r="T60" s="43"/>
      <c r="U60" s="31"/>
      <c r="V60" s="44"/>
      <c r="W60" s="32"/>
    </row>
    <row r="61" spans="1:24" ht="12.75">
      <c r="A61" s="33"/>
      <c r="B61" s="30"/>
      <c r="C61" s="39"/>
      <c r="D61" s="39"/>
      <c r="E61" s="40"/>
      <c r="F61" s="41"/>
      <c r="G61" s="39"/>
      <c r="H61" s="39"/>
      <c r="I61" s="40"/>
      <c r="J61" s="41"/>
      <c r="K61" s="39"/>
      <c r="L61" s="39"/>
      <c r="M61" s="40"/>
      <c r="N61" s="40"/>
      <c r="O61" s="41"/>
      <c r="P61" s="39"/>
      <c r="Q61" s="39"/>
      <c r="R61" s="40"/>
      <c r="S61" s="65"/>
      <c r="T61" s="43"/>
      <c r="U61" s="31"/>
      <c r="V61" s="44"/>
      <c r="W61" s="66"/>
      <c r="X61" s="14"/>
    </row>
    <row r="62" spans="1:23" s="15" customFormat="1" ht="12.75">
      <c r="A62" s="46"/>
      <c r="B62" s="30"/>
      <c r="C62" s="39"/>
      <c r="D62" s="39"/>
      <c r="E62" s="40"/>
      <c r="F62" s="41"/>
      <c r="G62" s="39"/>
      <c r="H62" s="39"/>
      <c r="I62" s="40"/>
      <c r="J62" s="41"/>
      <c r="K62" s="39"/>
      <c r="L62" s="39"/>
      <c r="M62" s="40"/>
      <c r="N62" s="40"/>
      <c r="O62" s="41"/>
      <c r="P62" s="39"/>
      <c r="Q62" s="39"/>
      <c r="R62" s="40"/>
      <c r="S62" s="65"/>
      <c r="T62" s="43"/>
      <c r="U62" s="31"/>
      <c r="V62" s="44"/>
      <c r="W62" s="66"/>
    </row>
    <row r="63" spans="1:24" s="13" customFormat="1" ht="12.75">
      <c r="A63" s="45"/>
      <c r="B63" s="30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0"/>
      <c r="O63" s="41"/>
      <c r="P63" s="39"/>
      <c r="Q63" s="39"/>
      <c r="R63" s="40"/>
      <c r="S63" s="65"/>
      <c r="T63" s="43"/>
      <c r="U63" s="31"/>
      <c r="V63" s="44"/>
      <c r="W63" s="66"/>
      <c r="X63" s="14"/>
    </row>
    <row r="64" spans="1:24" s="15" customFormat="1" ht="12.75">
      <c r="A64" s="46"/>
      <c r="B64" s="30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0"/>
      <c r="O64" s="41"/>
      <c r="P64" s="39"/>
      <c r="Q64" s="39"/>
      <c r="R64" s="40"/>
      <c r="S64" s="65"/>
      <c r="T64" s="43"/>
      <c r="U64" s="31"/>
      <c r="V64" s="44"/>
      <c r="W64" s="66"/>
      <c r="X64" s="14"/>
    </row>
    <row r="65" spans="1:23" s="15" customFormat="1" ht="12.75">
      <c r="A65" s="46"/>
      <c r="B65" s="30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0"/>
      <c r="O65" s="41"/>
      <c r="P65" s="39"/>
      <c r="Q65" s="39"/>
      <c r="R65" s="40"/>
      <c r="S65" s="65"/>
      <c r="T65" s="43"/>
      <c r="U65" s="47"/>
      <c r="V65" s="44"/>
      <c r="W65" s="48"/>
    </row>
    <row r="66" spans="1:23" s="13" customFormat="1" ht="12.75">
      <c r="A66" s="45"/>
      <c r="B66" s="30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0"/>
      <c r="O66" s="41"/>
      <c r="P66" s="39"/>
      <c r="Q66" s="39"/>
      <c r="R66" s="40"/>
      <c r="S66" s="65"/>
      <c r="T66" s="43"/>
      <c r="U66" s="31"/>
      <c r="V66" s="44"/>
      <c r="W66" s="66"/>
    </row>
    <row r="67" spans="1:23" ht="12.75">
      <c r="A67" s="33"/>
      <c r="B67" s="30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0"/>
      <c r="O67" s="41"/>
      <c r="P67" s="39"/>
      <c r="Q67" s="39"/>
      <c r="R67" s="40"/>
      <c r="S67" s="65"/>
      <c r="T67" s="43"/>
      <c r="U67" s="47"/>
      <c r="V67" s="44"/>
      <c r="W67" s="66"/>
    </row>
    <row r="68" spans="1:23" ht="12.75">
      <c r="A68" s="33"/>
      <c r="B68" s="30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0"/>
      <c r="O68" s="41"/>
      <c r="P68" s="39"/>
      <c r="Q68" s="39"/>
      <c r="R68" s="40"/>
      <c r="S68" s="65"/>
      <c r="T68" s="43"/>
      <c r="U68" s="31"/>
      <c r="V68" s="44"/>
      <c r="W68" s="32"/>
    </row>
    <row r="69" spans="1:23" s="15" customFormat="1" ht="12.75">
      <c r="A69" s="46"/>
      <c r="B69" s="49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0"/>
      <c r="O69" s="41"/>
      <c r="P69" s="39"/>
      <c r="Q69" s="39"/>
      <c r="R69" s="40"/>
      <c r="S69" s="65"/>
      <c r="T69" s="43"/>
      <c r="U69" s="31"/>
      <c r="V69" s="44"/>
      <c r="W69" s="32"/>
    </row>
    <row r="70" spans="1:23" s="15" customFormat="1" ht="12.75">
      <c r="A70" s="46"/>
      <c r="B70" s="49"/>
      <c r="C70" s="39"/>
      <c r="D70" s="39"/>
      <c r="E70" s="40"/>
      <c r="F70" s="41"/>
      <c r="G70" s="39"/>
      <c r="H70" s="39"/>
      <c r="I70" s="40"/>
      <c r="J70" s="67"/>
      <c r="K70" s="39"/>
      <c r="L70" s="39"/>
      <c r="M70" s="40"/>
      <c r="N70" s="40"/>
      <c r="O70" s="41"/>
      <c r="P70" s="39"/>
      <c r="Q70" s="39"/>
      <c r="R70" s="40"/>
      <c r="S70" s="65"/>
      <c r="T70" s="43"/>
      <c r="U70" s="31"/>
      <c r="V70" s="44"/>
      <c r="W70" s="32"/>
    </row>
    <row r="71" spans="1:23" s="15" customFormat="1" ht="12.75">
      <c r="A71" s="46"/>
      <c r="B71" s="30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0"/>
      <c r="O71" s="41"/>
      <c r="P71" s="39"/>
      <c r="Q71" s="39"/>
      <c r="R71" s="40"/>
      <c r="S71" s="65"/>
      <c r="T71" s="43"/>
      <c r="U71" s="31"/>
      <c r="V71" s="44"/>
      <c r="W71" s="32"/>
    </row>
    <row r="72" spans="1:23" s="17" customFormat="1" ht="12.75">
      <c r="A72" s="68"/>
      <c r="B72" s="30"/>
      <c r="C72" s="35"/>
      <c r="D72" s="34"/>
      <c r="E72" s="34"/>
      <c r="F72" s="35"/>
      <c r="G72" s="35"/>
      <c r="H72" s="35"/>
      <c r="I72" s="34"/>
      <c r="J72" s="35"/>
      <c r="K72" s="35"/>
      <c r="L72" s="35"/>
      <c r="M72" s="34"/>
      <c r="N72" s="34"/>
      <c r="O72" s="35"/>
      <c r="P72" s="35"/>
      <c r="Q72" s="35"/>
      <c r="R72" s="34"/>
      <c r="S72" s="33"/>
      <c r="T72" s="43"/>
      <c r="U72" s="31"/>
      <c r="V72" s="44"/>
      <c r="W72" s="32"/>
    </row>
    <row r="73" spans="1:23" ht="12.75">
      <c r="A73" s="33"/>
      <c r="B73" s="30"/>
      <c r="C73" s="35"/>
      <c r="D73" s="34"/>
      <c r="E73" s="34"/>
      <c r="F73" s="33"/>
      <c r="G73" s="35"/>
      <c r="H73" s="35"/>
      <c r="I73" s="35"/>
      <c r="J73" s="33"/>
      <c r="K73" s="35"/>
      <c r="L73" s="35"/>
      <c r="M73" s="35"/>
      <c r="N73" s="35"/>
      <c r="O73" s="33"/>
      <c r="P73" s="35"/>
      <c r="Q73" s="35"/>
      <c r="R73" s="35"/>
      <c r="S73" s="33"/>
      <c r="T73" s="33"/>
      <c r="U73" s="33"/>
      <c r="V73" s="33"/>
      <c r="W73" s="37"/>
    </row>
    <row r="74" spans="1:23" ht="12.75">
      <c r="A74" s="33"/>
      <c r="B74" s="30"/>
      <c r="C74" s="35"/>
      <c r="D74" s="34"/>
      <c r="E74" s="34"/>
      <c r="F74" s="33"/>
      <c r="G74" s="35"/>
      <c r="H74" s="35"/>
      <c r="I74" s="35"/>
      <c r="J74" s="33"/>
      <c r="K74" s="35"/>
      <c r="L74" s="35"/>
      <c r="M74" s="35"/>
      <c r="N74" s="35"/>
      <c r="O74" s="33"/>
      <c r="P74" s="35"/>
      <c r="Q74" s="35"/>
      <c r="R74" s="35"/>
      <c r="S74" s="33"/>
      <c r="T74" s="33"/>
      <c r="U74" s="33"/>
      <c r="V74" s="33"/>
      <c r="W74" s="37"/>
    </row>
    <row r="75" spans="1:23" ht="12.75">
      <c r="A75" s="33"/>
      <c r="B75" s="30"/>
      <c r="C75" s="35"/>
      <c r="D75" s="34"/>
      <c r="E75" s="34"/>
      <c r="F75" s="33"/>
      <c r="G75" s="35"/>
      <c r="H75" s="35"/>
      <c r="I75" s="35"/>
      <c r="J75" s="33"/>
      <c r="K75" s="35"/>
      <c r="L75" s="35"/>
      <c r="M75" s="35"/>
      <c r="N75" s="35"/>
      <c r="O75" s="33"/>
      <c r="P75" s="35"/>
      <c r="Q75" s="35"/>
      <c r="R75" s="35"/>
      <c r="S75" s="33"/>
      <c r="T75" s="33"/>
      <c r="U75" s="33"/>
      <c r="V75" s="33"/>
      <c r="W75" s="37"/>
    </row>
    <row r="76" spans="1:23" ht="12.75">
      <c r="A76" s="33"/>
      <c r="B76" s="30"/>
      <c r="C76" s="35"/>
      <c r="D76" s="34"/>
      <c r="E76" s="34"/>
      <c r="F76" s="33"/>
      <c r="G76" s="35"/>
      <c r="H76" s="35"/>
      <c r="I76" s="35"/>
      <c r="J76" s="33"/>
      <c r="K76" s="35"/>
      <c r="L76" s="35"/>
      <c r="M76" s="35"/>
      <c r="N76" s="35"/>
      <c r="O76" s="33"/>
      <c r="P76" s="35"/>
      <c r="Q76" s="35"/>
      <c r="R76" s="35"/>
      <c r="S76" s="33"/>
      <c r="T76" s="33"/>
      <c r="U76" s="33"/>
      <c r="V76" s="33"/>
      <c r="W76" s="37"/>
    </row>
    <row r="77" spans="1:23" ht="12.75">
      <c r="A77" s="33"/>
      <c r="B77" s="30"/>
      <c r="C77" s="35"/>
      <c r="D77" s="34"/>
      <c r="E77" s="34"/>
      <c r="F77" s="33"/>
      <c r="G77" s="35"/>
      <c r="H77" s="35"/>
      <c r="I77" s="35"/>
      <c r="J77" s="33"/>
      <c r="K77" s="35"/>
      <c r="L77" s="35"/>
      <c r="M77" s="35"/>
      <c r="N77" s="35"/>
      <c r="O77" s="33"/>
      <c r="P77" s="35"/>
      <c r="Q77" s="35"/>
      <c r="R77" s="35"/>
      <c r="S77" s="33"/>
      <c r="T77" s="33"/>
      <c r="U77" s="33"/>
      <c r="V77" s="33"/>
      <c r="W77" s="37"/>
    </row>
  </sheetData>
  <sheetProtection sheet="1" objects="1" scenarios="1"/>
  <protectedRanges>
    <protectedRange sqref="B7:C26 E7:E26 G7:G26 I7:I27 K7:K26 M7:O26" name="Oblast1"/>
  </protectedRanges>
  <mergeCells count="18">
    <mergeCell ref="P45:R45"/>
    <mergeCell ref="B58:B59"/>
    <mergeCell ref="C58:F58"/>
    <mergeCell ref="G58:J58"/>
    <mergeCell ref="K58:O58"/>
    <mergeCell ref="P58:R58"/>
    <mergeCell ref="B45:B46"/>
    <mergeCell ref="C45:F45"/>
    <mergeCell ref="G45:J45"/>
    <mergeCell ref="K45:O45"/>
    <mergeCell ref="B1:V1"/>
    <mergeCell ref="A5:A6"/>
    <mergeCell ref="B5:B6"/>
    <mergeCell ref="B28:B29"/>
    <mergeCell ref="C28:F28"/>
    <mergeCell ref="G28:J28"/>
    <mergeCell ref="K28:O28"/>
    <mergeCell ref="P28:R28"/>
  </mergeCells>
  <printOptions/>
  <pageMargins left="0.787401575" right="0.787401575" top="1.55" bottom="0.984251969" header="0.4921259845" footer="0.4921259845"/>
  <pageSetup fitToHeight="1" fitToWidth="1" orientation="landscape" paperSize="9" scale="65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B11"/>
  <sheetViews>
    <sheetView zoomScalePageLayoutView="0" workbookViewId="0" topLeftCell="A1">
      <selection activeCell="D7" sqref="D7"/>
    </sheetView>
  </sheetViews>
  <sheetFormatPr defaultColWidth="9.00390625" defaultRowHeight="12.75"/>
  <sheetData>
    <row r="1" spans="1:2" ht="12.75">
      <c r="A1" t="s">
        <v>13</v>
      </c>
      <c r="B1" t="s">
        <v>8</v>
      </c>
    </row>
    <row r="2" spans="1:2" ht="12.75">
      <c r="A2">
        <v>1</v>
      </c>
      <c r="B2">
        <v>10</v>
      </c>
    </row>
    <row r="3" spans="1:2" ht="12.75">
      <c r="A3">
        <v>2</v>
      </c>
      <c r="B3">
        <v>9</v>
      </c>
    </row>
    <row r="4" spans="1:2" ht="12.75">
      <c r="A4">
        <v>3</v>
      </c>
      <c r="B4">
        <v>8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Eichler</dc:creator>
  <cp:keywords/>
  <dc:description/>
  <cp:lastModifiedBy>Jiří Pultera</cp:lastModifiedBy>
  <cp:lastPrinted>2019-05-12T13:11:29Z</cp:lastPrinted>
  <dcterms:created xsi:type="dcterms:W3CDTF">2000-05-26T15:45:21Z</dcterms:created>
  <dcterms:modified xsi:type="dcterms:W3CDTF">2019-05-12T16:55:18Z</dcterms:modified>
  <cp:category/>
  <cp:version/>
  <cp:contentType/>
  <cp:contentStatus/>
</cp:coreProperties>
</file>