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1"/>
  </bookViews>
  <sheets>
    <sheet name="06,05D " sheetId="1" r:id="rId1"/>
    <sheet name="06,05C" sheetId="2" r:id="rId2"/>
    <sheet name="06,05K" sheetId="3" r:id="rId3"/>
    <sheet name="04D" sheetId="4" r:id="rId4"/>
    <sheet name="04C" sheetId="5" r:id="rId5"/>
    <sheet name="04K" sheetId="6" r:id="rId6"/>
    <sheet name="03D" sheetId="7" r:id="rId7"/>
    <sheet name="03C" sheetId="8" r:id="rId8"/>
    <sheet name="03K " sheetId="9" r:id="rId9"/>
    <sheet name="02D" sheetId="10" r:id="rId10"/>
    <sheet name="02C" sheetId="11" r:id="rId11"/>
    <sheet name="02K" sheetId="12" r:id="rId12"/>
    <sheet name="kanoistky 06-03" sheetId="13" r:id="rId13"/>
    <sheet name="kanoistky 02" sheetId="14" r:id="rId14"/>
  </sheets>
  <definedNames/>
  <calcPr fullCalcOnLoad="1"/>
</workbook>
</file>

<file path=xl/sharedStrings.xml><?xml version="1.0" encoding="utf-8"?>
<sst xmlns="http://schemas.openxmlformats.org/spreadsheetml/2006/main" count="1556" uniqueCount="367">
  <si>
    <t>žákyně</t>
  </si>
  <si>
    <t xml:space="preserve"> 1.ČP Týn (MČR dl.tr.)</t>
  </si>
  <si>
    <t>2. ČP RAČICE (NZ RDS)</t>
  </si>
  <si>
    <t xml:space="preserve">3. ČP RAČICE </t>
  </si>
  <si>
    <t>4.ČP RAČICE (MČR krátké tratě)</t>
  </si>
  <si>
    <t xml:space="preserve">5.ČP Matylda </t>
  </si>
  <si>
    <t>2 dlouhé + 4 krátké tratě</t>
  </si>
  <si>
    <t>celk.</t>
  </si>
  <si>
    <t>kr.tr.</t>
  </si>
  <si>
    <t>dl.tr.</t>
  </si>
  <si>
    <t>umístění</t>
  </si>
  <si>
    <t>JMÉNO</t>
  </si>
  <si>
    <t>odd.</t>
  </si>
  <si>
    <t>b.</t>
  </si>
  <si>
    <t>K1 5km</t>
  </si>
  <si>
    <t>K2 5km</t>
  </si>
  <si>
    <t>K1 200</t>
  </si>
  <si>
    <t>K1 500</t>
  </si>
  <si>
    <t>K2 200</t>
  </si>
  <si>
    <t>K2 500</t>
  </si>
  <si>
    <t>K1 2km</t>
  </si>
  <si>
    <t>K1 1km</t>
  </si>
  <si>
    <t>K1 int.</t>
  </si>
  <si>
    <t>K1 vytr.</t>
  </si>
  <si>
    <t>Tettingerová Tereza 05</t>
  </si>
  <si>
    <t>NYM</t>
  </si>
  <si>
    <t>Sovová Barbora 05</t>
  </si>
  <si>
    <t>JAB</t>
  </si>
  <si>
    <t>Hojná Anežka 05</t>
  </si>
  <si>
    <t>CER</t>
  </si>
  <si>
    <t>Schořová Johana 05</t>
  </si>
  <si>
    <t>UNL</t>
  </si>
  <si>
    <t>Lekešová Dominika 05</t>
  </si>
  <si>
    <t>SLH</t>
  </si>
  <si>
    <t>Blechová Kateřina 05</t>
  </si>
  <si>
    <t>TYN</t>
  </si>
  <si>
    <t>Voříšková Veronika 06</t>
  </si>
  <si>
    <t>VPL</t>
  </si>
  <si>
    <t>Kukačková Karolína 05</t>
  </si>
  <si>
    <t>Merhautová Lucie 05</t>
  </si>
  <si>
    <t>SHK</t>
  </si>
  <si>
    <t>Boumová Aneta 05</t>
  </si>
  <si>
    <t>TSE</t>
  </si>
  <si>
    <t>Pavlisová Štěpánka 05</t>
  </si>
  <si>
    <t>CHO</t>
  </si>
  <si>
    <t>Tvrdoňová Anna 05</t>
  </si>
  <si>
    <t>LSB</t>
  </si>
  <si>
    <t>Sýkorová Helena 06</t>
  </si>
  <si>
    <t>SPA</t>
  </si>
  <si>
    <t>Kočandrlová Johana 06</t>
  </si>
  <si>
    <t>SED</t>
  </si>
  <si>
    <t>Hajná Veronika 05</t>
  </si>
  <si>
    <t>Tmejová Tereza 06</t>
  </si>
  <si>
    <t>Pastorová Denisa 05</t>
  </si>
  <si>
    <t>Koubová Kateřina 05</t>
  </si>
  <si>
    <t>Voříšková Karolína 06</t>
  </si>
  <si>
    <t>Kočandrlová Nella 06</t>
  </si>
  <si>
    <t>Kleinová Štěpánka 05</t>
  </si>
  <si>
    <t>10 dky</t>
  </si>
  <si>
    <t>Bartáková Kateřina 05</t>
  </si>
  <si>
    <t>VSO</t>
  </si>
  <si>
    <t>Larischová Anežka 06</t>
  </si>
  <si>
    <t>ZVS</t>
  </si>
  <si>
    <t>Kresaňová Helena 05</t>
  </si>
  <si>
    <t>FRM</t>
  </si>
  <si>
    <t>Pavlisová Ludmila 05</t>
  </si>
  <si>
    <t>Obořilová Sabina 06</t>
  </si>
  <si>
    <t>HRA</t>
  </si>
  <si>
    <t>Redondo Florencia Susana 06</t>
  </si>
  <si>
    <t>USK</t>
  </si>
  <si>
    <t>Kotková Lenka 05</t>
  </si>
  <si>
    <t>PRV</t>
  </si>
  <si>
    <t>Svozilová Petra 05</t>
  </si>
  <si>
    <t>Horňáková Miriam 06</t>
  </si>
  <si>
    <t>8 dky</t>
  </si>
  <si>
    <t>Vaculíková Vendula 06</t>
  </si>
  <si>
    <t>Žáčková Barbora 05</t>
  </si>
  <si>
    <t>DEC</t>
  </si>
  <si>
    <t>Svobodová Eliška 06</t>
  </si>
  <si>
    <t>Krausová Karolína 05</t>
  </si>
  <si>
    <t>Pištorová Klára 05</t>
  </si>
  <si>
    <t>ZBR</t>
  </si>
  <si>
    <t>žáci</t>
  </si>
  <si>
    <t>2.ČP RAČICE (ND RDS)</t>
  </si>
  <si>
    <t>3.ČP RAČICE (NZ RDJ)</t>
  </si>
  <si>
    <t>C1 5km</t>
  </si>
  <si>
    <t>C2 5km</t>
  </si>
  <si>
    <t>C1 500</t>
  </si>
  <si>
    <t>C1 1km</t>
  </si>
  <si>
    <t>C2 500</t>
  </si>
  <si>
    <t>C2 1km</t>
  </si>
  <si>
    <t>C1 2km</t>
  </si>
  <si>
    <t>C1 200</t>
  </si>
  <si>
    <t>C1 int.</t>
  </si>
  <si>
    <t>C1 vytr.</t>
  </si>
  <si>
    <t>Šafařík Filip 05</t>
  </si>
  <si>
    <t>Hájek Tomáš 05</t>
  </si>
  <si>
    <t>Pták Zbyněk 05</t>
  </si>
  <si>
    <t>Kocman Anthony 06</t>
  </si>
  <si>
    <t>Michajlík Filip 06</t>
  </si>
  <si>
    <t>Horáček Adam 05</t>
  </si>
  <si>
    <t>KVS</t>
  </si>
  <si>
    <t>Kot Artur 05</t>
  </si>
  <si>
    <t>Kot Bartoloměj 05</t>
  </si>
  <si>
    <t>Bokoč Marek 06</t>
  </si>
  <si>
    <t>SOP</t>
  </si>
  <si>
    <t>Neradil Ondřej 06</t>
  </si>
  <si>
    <t>Papoušek Štěpán 05</t>
  </si>
  <si>
    <t>Pinkas Šimon 06</t>
  </si>
  <si>
    <t>Hovorka Matěj 05</t>
  </si>
  <si>
    <t>SEZ</t>
  </si>
  <si>
    <t>Hildebrant Stanislav 05</t>
  </si>
  <si>
    <t>Hrádek Adam</t>
  </si>
  <si>
    <t>Černošek Radim 05</t>
  </si>
  <si>
    <t>Rašek Ondřej 05</t>
  </si>
  <si>
    <t>SKD</t>
  </si>
  <si>
    <t>Malina Tomáš 05</t>
  </si>
  <si>
    <t>Tichý Jan 05</t>
  </si>
  <si>
    <t>PPL</t>
  </si>
  <si>
    <t>Takáč Vojtěch 06</t>
  </si>
  <si>
    <t>Tobiášek Daniel 05</t>
  </si>
  <si>
    <t>Novák Jan 06</t>
  </si>
  <si>
    <t>Allas Oliver 06</t>
  </si>
  <si>
    <t>Vytuj František 06</t>
  </si>
  <si>
    <t>PIS</t>
  </si>
  <si>
    <t>Polách František 05</t>
  </si>
  <si>
    <t>ONV</t>
  </si>
  <si>
    <t>Vyčítal Tomáš 06</t>
  </si>
  <si>
    <t>8 dci</t>
  </si>
  <si>
    <t>K2 1km</t>
  </si>
  <si>
    <t>Prchlík Ondřej 05</t>
  </si>
  <si>
    <t>Hrábek Lukáš 05</t>
  </si>
  <si>
    <t>6 dci</t>
  </si>
  <si>
    <t>3 dci</t>
  </si>
  <si>
    <t>5dci</t>
  </si>
  <si>
    <t>10 dci</t>
  </si>
  <si>
    <t>8dci</t>
  </si>
  <si>
    <t>5 dci</t>
  </si>
  <si>
    <t>Kapoun Pavel 05</t>
  </si>
  <si>
    <t>KOJ</t>
  </si>
  <si>
    <t>Hirsch Ondřej 05</t>
  </si>
  <si>
    <t>Souček Lukáš 05</t>
  </si>
  <si>
    <t>Šimek Albert 05</t>
  </si>
  <si>
    <t>Kotek Petr 05</t>
  </si>
  <si>
    <t>Kurťák Šimon 05</t>
  </si>
  <si>
    <t>Malý Bronislav 05</t>
  </si>
  <si>
    <t>Valla Jakub 06</t>
  </si>
  <si>
    <t>Hruška Šimon 06</t>
  </si>
  <si>
    <t>Novotný Hubert 05</t>
  </si>
  <si>
    <t>Tejnora Štěpán 05</t>
  </si>
  <si>
    <t>Foukal Jan 06</t>
  </si>
  <si>
    <t>RKL</t>
  </si>
  <si>
    <t>Sehnal Šimon 05</t>
  </si>
  <si>
    <t>Florián Jindřich 06</t>
  </si>
  <si>
    <t>Dušátko Jakub 05</t>
  </si>
  <si>
    <t>Těšovič Jakub 06</t>
  </si>
  <si>
    <t>Večeř Karel 05</t>
  </si>
  <si>
    <t>Procházka Daniel 05</t>
  </si>
  <si>
    <t>Knoška Robert 05</t>
  </si>
  <si>
    <t>Jirman Jáchym 05</t>
  </si>
  <si>
    <t>POD</t>
  </si>
  <si>
    <t>Heliš Daniel 06</t>
  </si>
  <si>
    <t>Dumbrovský Vojtěch 05</t>
  </si>
  <si>
    <t>OLO</t>
  </si>
  <si>
    <t>Budka Ondra 05</t>
  </si>
  <si>
    <t>Reh Václav 05</t>
  </si>
  <si>
    <t>Stejskal Jan 06</t>
  </si>
  <si>
    <t>ZAM</t>
  </si>
  <si>
    <t>Váverka Filip 05</t>
  </si>
  <si>
    <t>Popelka Matyáš 05</t>
  </si>
  <si>
    <t>Doubrava Tomáš 05</t>
  </si>
  <si>
    <t>Jahoda Matouš 06</t>
  </si>
  <si>
    <t>Csoma Jakub 06</t>
  </si>
  <si>
    <t>Vičař Mikuláš 06</t>
  </si>
  <si>
    <t>Cícha Tomáš  06</t>
  </si>
  <si>
    <t>Doležal Benedikt 05</t>
  </si>
  <si>
    <t>Papírník Jakub 06</t>
  </si>
  <si>
    <t>Nykl Michal 05</t>
  </si>
  <si>
    <t>Hofbauer Ondřej 06</t>
  </si>
  <si>
    <t>Kliment Lukáš 06</t>
  </si>
  <si>
    <t>Martoch Filip 05</t>
  </si>
  <si>
    <t>Rychtecký Adam 05</t>
  </si>
  <si>
    <t>Forejtek Patrik 05</t>
  </si>
  <si>
    <t>Soukup Matěj 06</t>
  </si>
  <si>
    <t>Podráský Richard 06</t>
  </si>
  <si>
    <t>Rodl Robert 06</t>
  </si>
  <si>
    <t>Cakl Filip 05</t>
  </si>
  <si>
    <t>dorostenky</t>
  </si>
  <si>
    <t>2 dlouhé + 6 krátké tratě</t>
  </si>
  <si>
    <t>K1 km</t>
  </si>
  <si>
    <t>Zvěřová Kristýna 04</t>
  </si>
  <si>
    <t>Petráčková Magdaléna 04</t>
  </si>
  <si>
    <t>Vodičková Klára 04</t>
  </si>
  <si>
    <t>Kukačková Natálie 04</t>
  </si>
  <si>
    <t>Málková Karolína 04</t>
  </si>
  <si>
    <t>Málková Nikola 04</t>
  </si>
  <si>
    <t>Samcová Veronika 04</t>
  </si>
  <si>
    <t>Ondrová Vendula 04</t>
  </si>
  <si>
    <t>Davidová Veronika 04</t>
  </si>
  <si>
    <t>Kotěrová Marie 04</t>
  </si>
  <si>
    <t>Pavlíčková Anna 04</t>
  </si>
  <si>
    <t>Čechová Zuzana 04</t>
  </si>
  <si>
    <t>Jurečková Petra 04</t>
  </si>
  <si>
    <t>Mikšovicová Natálie 04</t>
  </si>
  <si>
    <t>Nováková Eliška 04</t>
  </si>
  <si>
    <t>Kašíková Tereza 04</t>
  </si>
  <si>
    <t>Rosolová Karolína 04</t>
  </si>
  <si>
    <t>KAD</t>
  </si>
  <si>
    <t>Křikavová Michaela 04</t>
  </si>
  <si>
    <t>dorostenci</t>
  </si>
  <si>
    <t>4.ČP RAČICE (MČR kr.tratě)</t>
  </si>
  <si>
    <t>Doktor Tomáš 04</t>
  </si>
  <si>
    <t>Janďourek Šimon 04</t>
  </si>
  <si>
    <t xml:space="preserve"> </t>
  </si>
  <si>
    <t>Milo Vojtěch 04</t>
  </si>
  <si>
    <t>Košnar Adam 04</t>
  </si>
  <si>
    <t>Rudolf Adam 04</t>
  </si>
  <si>
    <t>Kleňha Adam 04</t>
  </si>
  <si>
    <t>Pavlíček Jan 04</t>
  </si>
  <si>
    <t>Fojtík Adam 04</t>
  </si>
  <si>
    <t>Janda Jiří 04</t>
  </si>
  <si>
    <t>Janda Tomáš 04</t>
  </si>
  <si>
    <t>Dvořák Filip 04</t>
  </si>
  <si>
    <t>Krejčí Aleš 04</t>
  </si>
  <si>
    <t>Fiala Oldřich 04</t>
  </si>
  <si>
    <t>Pražský Lukáš 04</t>
  </si>
  <si>
    <t>5 jři</t>
  </si>
  <si>
    <t>Jelínek Filip 04</t>
  </si>
  <si>
    <t>Hynčica Jan 04</t>
  </si>
  <si>
    <t>Šmíd Ondřej 04</t>
  </si>
  <si>
    <t>Lošťák Eduard 04</t>
  </si>
  <si>
    <t>Niebauer Jakub 04</t>
  </si>
  <si>
    <t>Fulík Albert 04</t>
  </si>
  <si>
    <t>Jahoda Filip 04</t>
  </si>
  <si>
    <t>Trnka Filip 04</t>
  </si>
  <si>
    <t>Macháček Vojtěch 04</t>
  </si>
  <si>
    <t>Plhoň Jan 04</t>
  </si>
  <si>
    <t>Bartoška Daniel 04</t>
  </si>
  <si>
    <t>Kučírek Lukáš 04</t>
  </si>
  <si>
    <t>Ždárský Hubert 04</t>
  </si>
  <si>
    <t>Horňák Rostislav 04</t>
  </si>
  <si>
    <t>Váňa Vojtěch 04</t>
  </si>
  <si>
    <t>Novák Pavel 04</t>
  </si>
  <si>
    <t>Přibyl Lukáš 04</t>
  </si>
  <si>
    <t>Saw Morgan Luboš 04</t>
  </si>
  <si>
    <t>Chlumecký David 04</t>
  </si>
  <si>
    <t>Bien Matouš 04</t>
  </si>
  <si>
    <t>LIB</t>
  </si>
  <si>
    <t>Svrček Radovan 04</t>
  </si>
  <si>
    <t>Kysilka Matouš 04</t>
  </si>
  <si>
    <t>Dědič Stanislav 04</t>
  </si>
  <si>
    <t>Jarolím Václav 04</t>
  </si>
  <si>
    <t>Daněk Jindřich 04</t>
  </si>
  <si>
    <t>Bassiouni Adam 04</t>
  </si>
  <si>
    <t>Herzánová Lucie 03</t>
  </si>
  <si>
    <t>Vrbenská Kateřina 03</t>
  </si>
  <si>
    <t>Beránková Valentýna 03</t>
  </si>
  <si>
    <t>3 dky</t>
  </si>
  <si>
    <t>3 jky</t>
  </si>
  <si>
    <t>8 jky</t>
  </si>
  <si>
    <t>7 jky</t>
  </si>
  <si>
    <t>Pudilová Vlaďka 03</t>
  </si>
  <si>
    <t>Zadražilová Anežka 03</t>
  </si>
  <si>
    <t>Kusovská Adéla 03</t>
  </si>
  <si>
    <t>MOD</t>
  </si>
  <si>
    <t>Stengelová Denisa 03</t>
  </si>
  <si>
    <t>Bláhová Karolína 03</t>
  </si>
  <si>
    <t>Vohryzková Anna 03</t>
  </si>
  <si>
    <t>Havlátová Karolína 03</t>
  </si>
  <si>
    <t>Počepková Jana 03</t>
  </si>
  <si>
    <t>Lahnerová Andrea 03</t>
  </si>
  <si>
    <t>Úlehlová Markéta 03</t>
  </si>
  <si>
    <t>Vacková Leontýna 03</t>
  </si>
  <si>
    <t>Tettinger Petr 03</t>
  </si>
  <si>
    <t>Sedlák Jiří 03</t>
  </si>
  <si>
    <t>Neradil Vojtěch 03</t>
  </si>
  <si>
    <t>Hanák Ondřej 03</t>
  </si>
  <si>
    <t>Uher Miroslav 03</t>
  </si>
  <si>
    <t>Němeček Tomáš 03</t>
  </si>
  <si>
    <t>Termer Václav 03</t>
  </si>
  <si>
    <t>Valsa Radek 03</t>
  </si>
  <si>
    <t>Humhal Jiří 03</t>
  </si>
  <si>
    <t>Kapoun Miroslav 03</t>
  </si>
  <si>
    <t>Truhlář Filip 03</t>
  </si>
  <si>
    <t>Húsek Josef 03</t>
  </si>
  <si>
    <t>Makovský Vojtěch 03</t>
  </si>
  <si>
    <t>Hrábek Nikola 03</t>
  </si>
  <si>
    <t>Pospíchal Petr 03</t>
  </si>
  <si>
    <t>Vorlický Vítek 03</t>
  </si>
  <si>
    <t>Kusák Jiří 03</t>
  </si>
  <si>
    <t>Těšovič Jan 03</t>
  </si>
  <si>
    <t>Abraham Jakub 03</t>
  </si>
  <si>
    <t>Dlouhý Jakub 03</t>
  </si>
  <si>
    <t>Bezděka Matěj 03</t>
  </si>
  <si>
    <t>Florián Heřman 03</t>
  </si>
  <si>
    <t>Juniorky</t>
  </si>
  <si>
    <t>2.ČP RAČICE (I.NZ)</t>
  </si>
  <si>
    <t xml:space="preserve">3.ČP RAČICE </t>
  </si>
  <si>
    <t>M ČR kr. tr. - 4.ČP RAČICE</t>
  </si>
  <si>
    <t>2 dlouhé + 7 krátké tratě</t>
  </si>
  <si>
    <t>Galádová Barbora 02</t>
  </si>
  <si>
    <t>-</t>
  </si>
  <si>
    <t>Házová Adéla 02</t>
  </si>
  <si>
    <t>Hermély Gabriela 02</t>
  </si>
  <si>
    <t>Balane Kateřina 02</t>
  </si>
  <si>
    <t>Hronková Monika 02</t>
  </si>
  <si>
    <t>Tomanová Magdaléna 02</t>
  </si>
  <si>
    <t>Junioři</t>
  </si>
  <si>
    <t xml:space="preserve"> 3.ČP RAČICE (NZ RDJ)</t>
  </si>
  <si>
    <t>C2 200</t>
  </si>
  <si>
    <t>Minařík Jiří 02</t>
  </si>
  <si>
    <t>Bacílek Lukáš 02</t>
  </si>
  <si>
    <t>Štursa Otakar 02</t>
  </si>
  <si>
    <t>Spěváček Jaroslav 02</t>
  </si>
  <si>
    <t>Papoušek Jonáš 02</t>
  </si>
  <si>
    <t>Študlar Štěpán 02</t>
  </si>
  <si>
    <t>Keist Tomáš 02</t>
  </si>
  <si>
    <t>Hradil Tomáš 02</t>
  </si>
  <si>
    <t>Macháček Jan 02</t>
  </si>
  <si>
    <t>Podraský Patrik 02</t>
  </si>
  <si>
    <t>Moudrý Matyáš 02</t>
  </si>
  <si>
    <t>Remuta Jakub 02</t>
  </si>
  <si>
    <t>Cerman Vladimír 02</t>
  </si>
  <si>
    <t>Šulitka Jan 02</t>
  </si>
  <si>
    <t>Predka Andreas 02</t>
  </si>
  <si>
    <t>Novotný Lukáš 02</t>
  </si>
  <si>
    <t>Dědič Tomislav 02</t>
  </si>
  <si>
    <t>Jarolím Jáchym 02</t>
  </si>
  <si>
    <t>Dvořák Čestmír 02</t>
  </si>
  <si>
    <t>Novotný Vojtěch 02</t>
  </si>
  <si>
    <t>Zendulka Ondřej 02</t>
  </si>
  <si>
    <t>Kropáček Jan 02</t>
  </si>
  <si>
    <t>Bubák Milan 02</t>
  </si>
  <si>
    <t>Řezníček Matouš 02</t>
  </si>
  <si>
    <t>Malý Matyáš 02</t>
  </si>
  <si>
    <t>Prokop Marek 02</t>
  </si>
  <si>
    <t>PDM</t>
  </si>
  <si>
    <t>Lovíšek David 02</t>
  </si>
  <si>
    <t>Rokos Petr 02</t>
  </si>
  <si>
    <t>Andrušík Radek 02</t>
  </si>
  <si>
    <t>kanoistky</t>
  </si>
  <si>
    <t xml:space="preserve"> 1.ČP Praha (MČR dl.tr.)</t>
  </si>
  <si>
    <t>2. ČP RAČICE (I.NZ)</t>
  </si>
  <si>
    <t>3. ČP RAČICE</t>
  </si>
  <si>
    <t>C1  2 dlouhé + 4 krátké tratě</t>
  </si>
  <si>
    <t>Tillerová Andrea 03</t>
  </si>
  <si>
    <t>2 jky</t>
  </si>
  <si>
    <t>1 jky</t>
  </si>
  <si>
    <t>4 jky</t>
  </si>
  <si>
    <t>Janáčková Denisa 06</t>
  </si>
  <si>
    <t>Kočandrlová Viktorie 03</t>
  </si>
  <si>
    <t>Janatová Adéla 04</t>
  </si>
  <si>
    <t>Vaňourková Markéta 03</t>
  </si>
  <si>
    <t>5 jky</t>
  </si>
  <si>
    <t>6 jky</t>
  </si>
  <si>
    <t>Šloufová Kristýna 05</t>
  </si>
  <si>
    <t>Černotská Vendula 06</t>
  </si>
  <si>
    <t>Gavalová Nikola 05</t>
  </si>
  <si>
    <t>Hejcmanová Leona 05</t>
  </si>
  <si>
    <t>Břízová Veronika 06</t>
  </si>
  <si>
    <t>Andrýsková Simona 05</t>
  </si>
  <si>
    <t>Smýkalová Darina 06</t>
  </si>
  <si>
    <t>Šímová Kamila 06</t>
  </si>
  <si>
    <t>Studničková Klára 05</t>
  </si>
  <si>
    <t>Hladíková Barbora 06</t>
  </si>
  <si>
    <t>Vitujová Josefína 03</t>
  </si>
  <si>
    <t>Krausová Alena 02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</si>
</sst>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5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39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52"/>
      <name val="Arial"/>
      <family val="2"/>
    </font>
    <font>
      <b/>
      <sz val="10"/>
      <color indexed="3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1" xfId="0" applyBorder="1" applyAlignment="1">
      <alignment horizontal="center"/>
    </xf>
    <xf numFmtId="164" fontId="0" fillId="0" borderId="2" xfId="0" applyFont="1" applyBorder="1" applyAlignment="1">
      <alignment horizontal="center" vertical="top"/>
    </xf>
    <xf numFmtId="164" fontId="0" fillId="0" borderId="3" xfId="0" applyBorder="1" applyAlignment="1">
      <alignment horizontal="center" vertical="top"/>
    </xf>
    <xf numFmtId="164" fontId="0" fillId="0" borderId="4" xfId="0" applyBorder="1" applyAlignment="1">
      <alignment horizontal="center" vertical="top"/>
    </xf>
    <xf numFmtId="164" fontId="0" fillId="0" borderId="5" xfId="0" applyBorder="1" applyAlignment="1">
      <alignment horizontal="center" vertical="top"/>
    </xf>
    <xf numFmtId="164" fontId="2" fillId="2" borderId="3" xfId="0" applyFont="1" applyFill="1" applyBorder="1" applyAlignment="1">
      <alignment horizontal="center" vertical="top"/>
    </xf>
    <xf numFmtId="164" fontId="2" fillId="2" borderId="6" xfId="0" applyFont="1" applyFill="1" applyBorder="1" applyAlignment="1">
      <alignment horizontal="center" vertical="top"/>
    </xf>
    <xf numFmtId="164" fontId="2" fillId="3" borderId="2" xfId="0" applyFont="1" applyFill="1" applyBorder="1" applyAlignment="1">
      <alignment horizontal="center" vertical="top"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/>
    </xf>
    <xf numFmtId="164" fontId="2" fillId="4" borderId="4" xfId="0" applyFont="1" applyFill="1" applyBorder="1" applyAlignment="1">
      <alignment horizontal="center" vertical="top"/>
    </xf>
    <xf numFmtId="164" fontId="0" fillId="0" borderId="5" xfId="0" applyFont="1" applyBorder="1" applyAlignment="1">
      <alignment vertical="top"/>
    </xf>
    <xf numFmtId="164" fontId="2" fillId="0" borderId="7" xfId="0" applyFont="1" applyBorder="1" applyAlignment="1">
      <alignment horizontal="center" vertical="top"/>
    </xf>
    <xf numFmtId="164" fontId="2" fillId="0" borderId="8" xfId="0" applyFont="1" applyBorder="1" applyAlignment="1">
      <alignment horizontal="center" vertical="top"/>
    </xf>
    <xf numFmtId="164" fontId="2" fillId="5" borderId="9" xfId="0" applyFont="1" applyFill="1" applyBorder="1" applyAlignment="1">
      <alignment vertical="top"/>
    </xf>
    <xf numFmtId="164" fontId="2" fillId="5" borderId="10" xfId="0" applyFont="1" applyFill="1" applyBorder="1" applyAlignment="1">
      <alignment vertical="top"/>
    </xf>
    <xf numFmtId="164" fontId="2" fillId="5" borderId="11" xfId="0" applyFont="1" applyFill="1" applyBorder="1" applyAlignment="1">
      <alignment vertical="top"/>
    </xf>
    <xf numFmtId="164" fontId="2" fillId="6" borderId="10" xfId="0" applyFont="1" applyFill="1" applyBorder="1" applyAlignment="1">
      <alignment vertical="top"/>
    </xf>
    <xf numFmtId="164" fontId="3" fillId="6" borderId="10" xfId="0" applyFont="1" applyFill="1" applyBorder="1" applyAlignment="1">
      <alignment vertical="top"/>
    </xf>
    <xf numFmtId="164" fontId="0" fillId="6" borderId="10" xfId="0" applyFont="1" applyFill="1" applyBorder="1" applyAlignment="1">
      <alignment vertical="top"/>
    </xf>
    <xf numFmtId="164" fontId="2" fillId="7" borderId="12" xfId="0" applyFont="1" applyFill="1" applyBorder="1" applyAlignment="1">
      <alignment vertical="top"/>
    </xf>
    <xf numFmtId="164" fontId="3" fillId="7" borderId="10" xfId="0" applyFont="1" applyFill="1" applyBorder="1" applyAlignment="1">
      <alignment vertical="top"/>
    </xf>
    <xf numFmtId="164" fontId="2" fillId="7" borderId="10" xfId="0" applyFont="1" applyFill="1" applyBorder="1" applyAlignment="1">
      <alignment vertical="top"/>
    </xf>
    <xf numFmtId="164" fontId="2" fillId="2" borderId="9" xfId="0" applyFont="1" applyFill="1" applyBorder="1" applyAlignment="1">
      <alignment vertical="top"/>
    </xf>
    <xf numFmtId="164" fontId="2" fillId="2" borderId="10" xfId="0" applyFont="1" applyFill="1" applyBorder="1" applyAlignment="1">
      <alignment vertical="top"/>
    </xf>
    <xf numFmtId="164" fontId="2" fillId="3" borderId="13" xfId="0" applyFont="1" applyFill="1" applyBorder="1" applyAlignment="1">
      <alignment vertical="top"/>
    </xf>
    <xf numFmtId="164" fontId="3" fillId="3" borderId="13" xfId="0" applyFont="1" applyFill="1" applyBorder="1" applyAlignment="1">
      <alignment vertical="top"/>
    </xf>
    <xf numFmtId="164" fontId="3" fillId="3" borderId="14" xfId="0" applyFont="1" applyFill="1" applyBorder="1" applyAlignment="1">
      <alignment vertical="top"/>
    </xf>
    <xf numFmtId="164" fontId="2" fillId="0" borderId="1" xfId="0" applyFont="1" applyBorder="1" applyAlignment="1">
      <alignment horizontal="center"/>
    </xf>
    <xf numFmtId="164" fontId="4" fillId="0" borderId="15" xfId="0" applyFont="1" applyBorder="1" applyAlignment="1">
      <alignment horizontal="center" vertical="top"/>
    </xf>
    <xf numFmtId="164" fontId="4" fillId="0" borderId="16" xfId="0" applyFont="1" applyBorder="1" applyAlignment="1">
      <alignment horizontal="center" vertical="top"/>
    </xf>
    <xf numFmtId="164" fontId="4" fillId="0" borderId="17" xfId="0" applyFont="1" applyBorder="1" applyAlignment="1">
      <alignment horizontal="center" vertical="top"/>
    </xf>
    <xf numFmtId="164" fontId="4" fillId="0" borderId="18" xfId="0" applyFont="1" applyBorder="1" applyAlignment="1">
      <alignment horizontal="center" vertical="top"/>
    </xf>
    <xf numFmtId="164" fontId="4" fillId="5" borderId="19" xfId="0" applyFont="1" applyFill="1" applyBorder="1" applyAlignment="1">
      <alignment horizontal="center" vertical="top"/>
    </xf>
    <xf numFmtId="164" fontId="5" fillId="5" borderId="20" xfId="0" applyFont="1" applyFill="1" applyBorder="1" applyAlignment="1">
      <alignment horizontal="center" vertical="top"/>
    </xf>
    <xf numFmtId="164" fontId="4" fillId="5" borderId="20" xfId="0" applyFont="1" applyFill="1" applyBorder="1" applyAlignment="1">
      <alignment horizontal="center" vertical="top"/>
    </xf>
    <xf numFmtId="164" fontId="5" fillId="5" borderId="21" xfId="0" applyFont="1" applyFill="1" applyBorder="1" applyAlignment="1">
      <alignment horizontal="center" vertical="top"/>
    </xf>
    <xf numFmtId="164" fontId="4" fillId="6" borderId="1" xfId="0" applyFont="1" applyFill="1" applyBorder="1" applyAlignment="1">
      <alignment horizontal="center" vertical="top"/>
    </xf>
    <xf numFmtId="164" fontId="5" fillId="6" borderId="1" xfId="0" applyFont="1" applyFill="1" applyBorder="1" applyAlignment="1">
      <alignment horizontal="center" vertical="top"/>
    </xf>
    <xf numFmtId="164" fontId="4" fillId="7" borderId="1" xfId="0" applyFont="1" applyFill="1" applyBorder="1" applyAlignment="1">
      <alignment horizontal="center" vertical="top"/>
    </xf>
    <xf numFmtId="164" fontId="5" fillId="7" borderId="1" xfId="0" applyFont="1" applyFill="1" applyBorder="1" applyAlignment="1">
      <alignment horizontal="center" vertical="top"/>
    </xf>
    <xf numFmtId="164" fontId="4" fillId="2" borderId="22" xfId="0" applyFont="1" applyFill="1" applyBorder="1" applyAlignment="1">
      <alignment horizontal="center" vertical="top"/>
    </xf>
    <xf numFmtId="164" fontId="5" fillId="2" borderId="20" xfId="0" applyFont="1" applyFill="1" applyBorder="1" applyAlignment="1">
      <alignment horizontal="center" vertical="top"/>
    </xf>
    <xf numFmtId="164" fontId="4" fillId="2" borderId="20" xfId="0" applyFont="1" applyFill="1" applyBorder="1" applyAlignment="1">
      <alignment horizontal="center" vertical="top"/>
    </xf>
    <xf numFmtId="164" fontId="5" fillId="2" borderId="21" xfId="0" applyFont="1" applyFill="1" applyBorder="1" applyAlignment="1">
      <alignment horizontal="center" vertical="top"/>
    </xf>
    <xf numFmtId="164" fontId="4" fillId="3" borderId="20" xfId="0" applyFont="1" applyFill="1" applyBorder="1" applyAlignment="1">
      <alignment horizontal="center" vertical="top"/>
    </xf>
    <xf numFmtId="164" fontId="5" fillId="3" borderId="20" xfId="0" applyFont="1" applyFill="1" applyBorder="1" applyAlignment="1">
      <alignment horizontal="center" vertical="top"/>
    </xf>
    <xf numFmtId="164" fontId="5" fillId="3" borderId="23" xfId="0" applyFont="1" applyFill="1" applyBorder="1" applyAlignment="1">
      <alignment horizontal="center" vertical="top"/>
    </xf>
    <xf numFmtId="164" fontId="2" fillId="0" borderId="0" xfId="0" applyFont="1" applyAlignment="1">
      <alignment horizontal="center"/>
    </xf>
    <xf numFmtId="164" fontId="6" fillId="8" borderId="1" xfId="0" applyFont="1" applyFill="1" applyBorder="1" applyAlignment="1">
      <alignment horizontal="center"/>
    </xf>
    <xf numFmtId="164" fontId="6" fillId="8" borderId="1" xfId="0" applyFont="1" applyFill="1" applyBorder="1" applyAlignment="1">
      <alignment horizontal="left"/>
    </xf>
    <xf numFmtId="164" fontId="0" fillId="8" borderId="1" xfId="0" applyFont="1" applyFill="1" applyBorder="1" applyAlignment="1">
      <alignment horizontal="center" vertical="top"/>
    </xf>
    <xf numFmtId="165" fontId="7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0" fillId="5" borderId="22" xfId="0" applyFont="1" applyFill="1" applyBorder="1" applyAlignment="1">
      <alignment horizontal="center" vertical="top"/>
    </xf>
    <xf numFmtId="164" fontId="9" fillId="9" borderId="20" xfId="0" applyFont="1" applyFill="1" applyBorder="1" applyAlignment="1">
      <alignment horizontal="center" vertical="top"/>
    </xf>
    <xf numFmtId="164" fontId="0" fillId="5" borderId="20" xfId="0" applyFont="1" applyFill="1" applyBorder="1" applyAlignment="1">
      <alignment horizontal="center" vertical="top"/>
    </xf>
    <xf numFmtId="164" fontId="9" fillId="5" borderId="21" xfId="0" applyFont="1" applyFill="1" applyBorder="1" applyAlignment="1">
      <alignment horizontal="center" vertical="top"/>
    </xf>
    <xf numFmtId="164" fontId="0" fillId="6" borderId="10" xfId="0" applyFont="1" applyFill="1" applyBorder="1" applyAlignment="1">
      <alignment horizontal="center" vertical="top"/>
    </xf>
    <xf numFmtId="164" fontId="3" fillId="10" borderId="10" xfId="0" applyFont="1" applyFill="1" applyBorder="1" applyAlignment="1">
      <alignment horizontal="center" vertical="top"/>
    </xf>
    <xf numFmtId="164" fontId="3" fillId="6" borderId="10" xfId="0" applyFont="1" applyFill="1" applyBorder="1" applyAlignment="1">
      <alignment horizontal="center" vertical="top"/>
    </xf>
    <xf numFmtId="164" fontId="9" fillId="9" borderId="10" xfId="0" applyFont="1" applyFill="1" applyBorder="1" applyAlignment="1">
      <alignment horizontal="center" vertical="top"/>
    </xf>
    <xf numFmtId="164" fontId="0" fillId="7" borderId="10" xfId="0" applyFont="1" applyFill="1" applyBorder="1" applyAlignment="1">
      <alignment horizontal="center" vertical="top"/>
    </xf>
    <xf numFmtId="164" fontId="3" fillId="7" borderId="10" xfId="0" applyFont="1" applyFill="1" applyBorder="1" applyAlignment="1">
      <alignment horizontal="center" vertical="top"/>
    </xf>
    <xf numFmtId="164" fontId="0" fillId="11" borderId="22" xfId="0" applyFont="1" applyFill="1" applyBorder="1" applyAlignment="1">
      <alignment horizontal="center" vertical="top"/>
    </xf>
    <xf numFmtId="164" fontId="3" fillId="11" borderId="20" xfId="0" applyFont="1" applyFill="1" applyBorder="1" applyAlignment="1">
      <alignment horizontal="center" vertical="top"/>
    </xf>
    <xf numFmtId="164" fontId="0" fillId="11" borderId="20" xfId="0" applyFont="1" applyFill="1" applyBorder="1" applyAlignment="1">
      <alignment horizontal="center" vertical="top"/>
    </xf>
    <xf numFmtId="164" fontId="3" fillId="11" borderId="21" xfId="0" applyFont="1" applyFill="1" applyBorder="1" applyAlignment="1">
      <alignment horizontal="center" vertical="top"/>
    </xf>
    <xf numFmtId="164" fontId="0" fillId="3" borderId="1" xfId="0" applyFont="1" applyFill="1" applyBorder="1" applyAlignment="1">
      <alignment horizontal="center" vertical="top"/>
    </xf>
    <xf numFmtId="164" fontId="9" fillId="3" borderId="1" xfId="0" applyFont="1" applyFill="1" applyBorder="1" applyAlignment="1">
      <alignment horizontal="center" vertical="center"/>
    </xf>
    <xf numFmtId="164" fontId="0" fillId="8" borderId="1" xfId="0" applyFont="1" applyFill="1" applyBorder="1" applyAlignment="1">
      <alignment horizontal="center"/>
    </xf>
    <xf numFmtId="164" fontId="0" fillId="5" borderId="24" xfId="0" applyFont="1" applyFill="1" applyBorder="1" applyAlignment="1">
      <alignment horizontal="center" vertical="top"/>
    </xf>
    <xf numFmtId="164" fontId="9" fillId="9" borderId="1" xfId="0" applyFont="1" applyFill="1" applyBorder="1" applyAlignment="1">
      <alignment horizontal="center" vertical="top"/>
    </xf>
    <xf numFmtId="164" fontId="0" fillId="5" borderId="1" xfId="0" applyFont="1" applyFill="1" applyBorder="1" applyAlignment="1">
      <alignment horizontal="center" vertical="top"/>
    </xf>
    <xf numFmtId="164" fontId="9" fillId="5" borderId="1" xfId="0" applyFont="1" applyFill="1" applyBorder="1" applyAlignment="1">
      <alignment horizontal="center" vertical="top"/>
    </xf>
    <xf numFmtId="164" fontId="10" fillId="6" borderId="10" xfId="0" applyFont="1" applyFill="1" applyBorder="1" applyAlignment="1">
      <alignment horizontal="center" vertical="top"/>
    </xf>
    <xf numFmtId="164" fontId="0" fillId="11" borderId="1" xfId="0" applyFont="1" applyFill="1" applyBorder="1" applyAlignment="1">
      <alignment horizontal="center"/>
    </xf>
    <xf numFmtId="164" fontId="10" fillId="11" borderId="1" xfId="0" applyFont="1" applyFill="1" applyBorder="1" applyAlignment="1">
      <alignment horizontal="center"/>
    </xf>
    <xf numFmtId="164" fontId="10" fillId="10" borderId="10" xfId="0" applyFont="1" applyFill="1" applyBorder="1" applyAlignment="1">
      <alignment horizontal="center" vertical="top"/>
    </xf>
    <xf numFmtId="164" fontId="10" fillId="10" borderId="1" xfId="0" applyFont="1" applyFill="1" applyBorder="1" applyAlignment="1">
      <alignment horizontal="center"/>
    </xf>
    <xf numFmtId="164" fontId="0" fillId="3" borderId="20" xfId="0" applyFont="1" applyFill="1" applyBorder="1" applyAlignment="1">
      <alignment horizontal="center" vertical="top"/>
    </xf>
    <xf numFmtId="164" fontId="9" fillId="9" borderId="20" xfId="0" applyFont="1" applyFill="1" applyBorder="1" applyAlignment="1">
      <alignment horizontal="center" vertical="center"/>
    </xf>
    <xf numFmtId="164" fontId="9" fillId="3" borderId="25" xfId="0" applyFont="1" applyFill="1" applyBorder="1" applyAlignment="1">
      <alignment horizontal="center" vertical="center"/>
    </xf>
    <xf numFmtId="164" fontId="9" fillId="6" borderId="10" xfId="0" applyFont="1" applyFill="1" applyBorder="1" applyAlignment="1">
      <alignment horizontal="center" vertical="top"/>
    </xf>
    <xf numFmtId="164" fontId="0" fillId="7" borderId="1" xfId="0" applyFont="1" applyFill="1" applyBorder="1" applyAlignment="1">
      <alignment horizontal="center" vertical="top"/>
    </xf>
    <xf numFmtId="164" fontId="9" fillId="9" borderId="25" xfId="0" applyFont="1" applyFill="1" applyBorder="1" applyAlignment="1">
      <alignment horizontal="center" vertical="center"/>
    </xf>
    <xf numFmtId="164" fontId="9" fillId="9" borderId="1" xfId="0" applyFont="1" applyFill="1" applyBorder="1" applyAlignment="1">
      <alignment horizontal="center" vertical="center"/>
    </xf>
    <xf numFmtId="164" fontId="11" fillId="12" borderId="1" xfId="0" applyFont="1" applyFill="1" applyBorder="1" applyAlignment="1">
      <alignment horizontal="left"/>
    </xf>
    <xf numFmtId="164" fontId="0" fillId="12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left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2" borderId="1" xfId="0" applyFont="1" applyFill="1" applyBorder="1" applyAlignment="1">
      <alignment horizontal="center"/>
    </xf>
    <xf numFmtId="164" fontId="0" fillId="5" borderId="1" xfId="0" applyFont="1" applyFill="1" applyBorder="1" applyAlignment="1">
      <alignment horizontal="center"/>
    </xf>
    <xf numFmtId="164" fontId="9" fillId="9" borderId="1" xfId="0" applyFont="1" applyFill="1" applyBorder="1" applyAlignment="1">
      <alignment horizontal="center"/>
    </xf>
    <xf numFmtId="164" fontId="0" fillId="0" borderId="20" xfId="0" applyFont="1" applyBorder="1" applyAlignment="1">
      <alignment horizontal="left"/>
    </xf>
    <xf numFmtId="164" fontId="0" fillId="0" borderId="20" xfId="0" applyFont="1" applyBorder="1" applyAlignment="1">
      <alignment horizontal="center"/>
    </xf>
    <xf numFmtId="164" fontId="0" fillId="0" borderId="20" xfId="0" applyFont="1" applyBorder="1" applyAlignment="1">
      <alignment/>
    </xf>
    <xf numFmtId="165" fontId="7" fillId="0" borderId="24" xfId="0" applyNumberFormat="1" applyFont="1" applyBorder="1" applyAlignment="1">
      <alignment horizontal="center"/>
    </xf>
    <xf numFmtId="164" fontId="0" fillId="0" borderId="5" xfId="0" applyFont="1" applyBorder="1" applyAlignment="1">
      <alignment horizontal="center" vertical="top"/>
    </xf>
    <xf numFmtId="164" fontId="2" fillId="2" borderId="5" xfId="0" applyFont="1" applyFill="1" applyBorder="1" applyAlignment="1">
      <alignment horizontal="center" vertical="top"/>
    </xf>
    <xf numFmtId="164" fontId="2" fillId="4" borderId="7" xfId="0" applyFont="1" applyFill="1" applyBorder="1" applyAlignment="1">
      <alignment horizontal="center" vertical="top"/>
    </xf>
    <xf numFmtId="164" fontId="0" fillId="0" borderId="16" xfId="0" applyFont="1" applyBorder="1" applyAlignment="1">
      <alignment vertical="top"/>
    </xf>
    <xf numFmtId="164" fontId="2" fillId="0" borderId="16" xfId="0" applyFont="1" applyBorder="1" applyAlignment="1">
      <alignment horizontal="center" vertical="top"/>
    </xf>
    <xf numFmtId="164" fontId="2" fillId="5" borderId="26" xfId="0" applyFont="1" applyFill="1" applyBorder="1" applyAlignment="1">
      <alignment vertical="top"/>
    </xf>
    <xf numFmtId="164" fontId="2" fillId="5" borderId="1" xfId="0" applyFont="1" applyFill="1" applyBorder="1" applyAlignment="1">
      <alignment vertical="top"/>
    </xf>
    <xf numFmtId="164" fontId="2" fillId="5" borderId="27" xfId="0" applyFont="1" applyFill="1" applyBorder="1" applyAlignment="1">
      <alignment vertical="top"/>
    </xf>
    <xf numFmtId="164" fontId="2" fillId="6" borderId="1" xfId="0" applyFont="1" applyFill="1" applyBorder="1" applyAlignment="1">
      <alignment vertical="top"/>
    </xf>
    <xf numFmtId="164" fontId="0" fillId="6" borderId="1" xfId="0" applyFont="1" applyFill="1" applyBorder="1" applyAlignment="1">
      <alignment vertical="top"/>
    </xf>
    <xf numFmtId="164" fontId="2" fillId="7" borderId="28" xfId="0" applyFont="1" applyFill="1" applyBorder="1" applyAlignment="1">
      <alignment vertical="top"/>
    </xf>
    <xf numFmtId="164" fontId="2" fillId="7" borderId="13" xfId="0" applyFont="1" applyFill="1" applyBorder="1" applyAlignment="1">
      <alignment vertical="top"/>
    </xf>
    <xf numFmtId="164" fontId="2" fillId="7" borderId="29" xfId="0" applyFont="1" applyFill="1" applyBorder="1" applyAlignment="1">
      <alignment vertical="top"/>
    </xf>
    <xf numFmtId="164" fontId="2" fillId="2" borderId="30" xfId="0" applyFont="1" applyFill="1" applyBorder="1" applyAlignment="1">
      <alignment vertical="top"/>
    </xf>
    <xf numFmtId="164" fontId="3" fillId="2" borderId="31" xfId="0" applyFont="1" applyFill="1" applyBorder="1" applyAlignment="1">
      <alignment vertical="top"/>
    </xf>
    <xf numFmtId="164" fontId="2" fillId="2" borderId="13" xfId="0" applyFont="1" applyFill="1" applyBorder="1" applyAlignment="1">
      <alignment vertical="top"/>
    </xf>
    <xf numFmtId="164" fontId="2" fillId="2" borderId="14" xfId="0" applyFont="1" applyFill="1" applyBorder="1" applyAlignment="1">
      <alignment vertical="top"/>
    </xf>
    <xf numFmtId="164" fontId="4" fillId="5" borderId="26" xfId="0" applyFont="1" applyFill="1" applyBorder="1" applyAlignment="1">
      <alignment horizontal="center" vertical="top"/>
    </xf>
    <xf numFmtId="164" fontId="5" fillId="5" borderId="1" xfId="0" applyFont="1" applyFill="1" applyBorder="1" applyAlignment="1">
      <alignment horizontal="center" vertical="top"/>
    </xf>
    <xf numFmtId="164" fontId="4" fillId="5" borderId="1" xfId="0" applyFont="1" applyFill="1" applyBorder="1" applyAlignment="1">
      <alignment horizontal="center" vertical="top"/>
    </xf>
    <xf numFmtId="164" fontId="5" fillId="5" borderId="27" xfId="0" applyFont="1" applyFill="1" applyBorder="1" applyAlignment="1">
      <alignment horizontal="center" vertical="top"/>
    </xf>
    <xf numFmtId="164" fontId="4" fillId="7" borderId="22" xfId="0" applyFont="1" applyFill="1" applyBorder="1" applyAlignment="1">
      <alignment horizontal="center" vertical="top"/>
    </xf>
    <xf numFmtId="164" fontId="5" fillId="7" borderId="20" xfId="0" applyFont="1" applyFill="1" applyBorder="1" applyAlignment="1">
      <alignment horizontal="center" vertical="top"/>
    </xf>
    <xf numFmtId="164" fontId="4" fillId="7" borderId="20" xfId="0" applyFont="1" applyFill="1" applyBorder="1" applyAlignment="1">
      <alignment horizontal="center" vertical="top"/>
    </xf>
    <xf numFmtId="164" fontId="5" fillId="7" borderId="21" xfId="0" applyFont="1" applyFill="1" applyBorder="1" applyAlignment="1">
      <alignment horizontal="center" vertical="top"/>
    </xf>
    <xf numFmtId="164" fontId="4" fillId="2" borderId="32" xfId="0" applyFont="1" applyFill="1" applyBorder="1" applyAlignment="1">
      <alignment horizontal="center" vertical="top"/>
    </xf>
    <xf numFmtId="164" fontId="5" fillId="2" borderId="19" xfId="0" applyFont="1" applyFill="1" applyBorder="1" applyAlignment="1">
      <alignment horizontal="center" vertical="top"/>
    </xf>
    <xf numFmtId="164" fontId="5" fillId="2" borderId="23" xfId="0" applyFont="1" applyFill="1" applyBorder="1" applyAlignment="1">
      <alignment horizontal="center" vertical="top"/>
    </xf>
    <xf numFmtId="164" fontId="6" fillId="8" borderId="1" xfId="0" applyFont="1" applyFill="1" applyBorder="1" applyAlignment="1">
      <alignment/>
    </xf>
    <xf numFmtId="164" fontId="12" fillId="8" borderId="1" xfId="0" applyFont="1" applyFill="1" applyBorder="1" applyAlignment="1">
      <alignment horizontal="center"/>
    </xf>
    <xf numFmtId="165" fontId="0" fillId="5" borderId="24" xfId="0" applyNumberFormat="1" applyFont="1" applyFill="1" applyBorder="1" applyAlignment="1">
      <alignment horizontal="center"/>
    </xf>
    <xf numFmtId="165" fontId="9" fillId="9" borderId="1" xfId="0" applyNumberFormat="1" applyFont="1" applyFill="1" applyBorder="1" applyAlignment="1">
      <alignment horizontal="center"/>
    </xf>
    <xf numFmtId="165" fontId="0" fillId="5" borderId="1" xfId="0" applyNumberFormat="1" applyFont="1" applyFill="1" applyBorder="1" applyAlignment="1">
      <alignment horizontal="center"/>
    </xf>
    <xf numFmtId="165" fontId="9" fillId="5" borderId="1" xfId="0" applyNumberFormat="1" applyFont="1" applyFill="1" applyBorder="1" applyAlignment="1">
      <alignment horizontal="center"/>
    </xf>
    <xf numFmtId="165" fontId="0" fillId="7" borderId="1" xfId="0" applyNumberFormat="1" applyFont="1" applyFill="1" applyBorder="1" applyAlignment="1">
      <alignment horizontal="center"/>
    </xf>
    <xf numFmtId="165" fontId="10" fillId="10" borderId="1" xfId="0" applyNumberFormat="1" applyFont="1" applyFill="1" applyBorder="1" applyAlignment="1">
      <alignment horizontal="center"/>
    </xf>
    <xf numFmtId="165" fontId="10" fillId="7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164" fontId="0" fillId="11" borderId="1" xfId="0" applyFont="1" applyFill="1" applyBorder="1" applyAlignment="1">
      <alignment horizontal="center" vertical="top"/>
    </xf>
    <xf numFmtId="164" fontId="10" fillId="11" borderId="1" xfId="0" applyFont="1" applyFill="1" applyBorder="1" applyAlignment="1">
      <alignment horizontal="center" vertical="top"/>
    </xf>
    <xf numFmtId="165" fontId="3" fillId="10" borderId="1" xfId="0" applyNumberFormat="1" applyFont="1" applyFill="1" applyBorder="1" applyAlignment="1">
      <alignment horizontal="center"/>
    </xf>
    <xf numFmtId="164" fontId="6" fillId="8" borderId="1" xfId="0" applyFont="1" applyFill="1" applyBorder="1" applyAlignment="1">
      <alignment/>
    </xf>
    <xf numFmtId="164" fontId="0" fillId="8" borderId="1" xfId="0" applyFont="1" applyFill="1" applyBorder="1" applyAlignment="1">
      <alignment/>
    </xf>
    <xf numFmtId="164" fontId="10" fillId="10" borderId="1" xfId="0" applyFont="1" applyFill="1" applyBorder="1" applyAlignment="1">
      <alignment horizontal="center" vertical="top"/>
    </xf>
    <xf numFmtId="164" fontId="11" fillId="12" borderId="1" xfId="0" applyFont="1" applyFill="1" applyBorder="1" applyAlignment="1">
      <alignment/>
    </xf>
    <xf numFmtId="164" fontId="0" fillId="12" borderId="1" xfId="0" applyFont="1" applyFill="1" applyBorder="1" applyAlignment="1">
      <alignment/>
    </xf>
    <xf numFmtId="164" fontId="11" fillId="12" borderId="1" xfId="0" applyFont="1" applyFill="1" applyBorder="1" applyAlignment="1">
      <alignment/>
    </xf>
    <xf numFmtId="164" fontId="11" fillId="8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12" fillId="0" borderId="1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12" fillId="0" borderId="1" xfId="0" applyFont="1" applyBorder="1" applyAlignment="1">
      <alignment horizontal="center"/>
    </xf>
    <xf numFmtId="164" fontId="0" fillId="2" borderId="1" xfId="0" applyFont="1" applyFill="1" applyBorder="1" applyAlignment="1">
      <alignment horizontal="center" vertical="top"/>
    </xf>
    <xf numFmtId="164" fontId="0" fillId="0" borderId="0" xfId="0" applyFont="1" applyBorder="1" applyAlignment="1">
      <alignment/>
    </xf>
    <xf numFmtId="164" fontId="0" fillId="0" borderId="2" xfId="0" applyFont="1" applyBorder="1" applyAlignment="1">
      <alignment horizontal="center" vertical="top"/>
    </xf>
    <xf numFmtId="164" fontId="0" fillId="0" borderId="0" xfId="0" applyFont="1" applyAlignment="1">
      <alignment/>
    </xf>
    <xf numFmtId="164" fontId="0" fillId="0" borderId="8" xfId="0" applyFont="1" applyBorder="1" applyAlignment="1">
      <alignment vertical="top"/>
    </xf>
    <xf numFmtId="164" fontId="6" fillId="8" borderId="24" xfId="0" applyFont="1" applyFill="1" applyBorder="1" applyAlignment="1">
      <alignment/>
    </xf>
    <xf numFmtId="165" fontId="9" fillId="0" borderId="1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6" fillId="8" borderId="24" xfId="0" applyFont="1" applyFill="1" applyBorder="1" applyAlignment="1">
      <alignment/>
    </xf>
    <xf numFmtId="165" fontId="10" fillId="0" borderId="1" xfId="0" applyNumberFormat="1" applyFont="1" applyBorder="1" applyAlignment="1">
      <alignment horizontal="center"/>
    </xf>
    <xf numFmtId="164" fontId="10" fillId="2" borderId="1" xfId="0" applyFont="1" applyFill="1" applyBorder="1" applyAlignment="1">
      <alignment horizontal="center" vertical="top"/>
    </xf>
    <xf numFmtId="164" fontId="11" fillId="8" borderId="24" xfId="0" applyFont="1" applyFill="1" applyBorder="1" applyAlignment="1">
      <alignment/>
    </xf>
    <xf numFmtId="164" fontId="11" fillId="8" borderId="1" xfId="0" applyFont="1" applyFill="1" applyBorder="1" applyAlignment="1">
      <alignment horizontal="center"/>
    </xf>
    <xf numFmtId="164" fontId="11" fillId="12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10" fillId="0" borderId="1" xfId="0" applyFont="1" applyBorder="1" applyAlignment="1">
      <alignment horizontal="center"/>
    </xf>
    <xf numFmtId="165" fontId="0" fillId="7" borderId="24" xfId="0" applyNumberFormat="1" applyFont="1" applyFill="1" applyBorder="1" applyAlignment="1">
      <alignment horizontal="center"/>
    </xf>
    <xf numFmtId="165" fontId="3" fillId="7" borderId="24" xfId="0" applyNumberFormat="1" applyFont="1" applyFill="1" applyBorder="1" applyAlignment="1">
      <alignment horizontal="center"/>
    </xf>
    <xf numFmtId="164" fontId="0" fillId="0" borderId="24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vertical="top"/>
    </xf>
    <xf numFmtId="164" fontId="1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top"/>
    </xf>
    <xf numFmtId="164" fontId="3" fillId="0" borderId="0" xfId="0" applyFont="1" applyBorder="1" applyAlignment="1">
      <alignment horizontal="center" vertical="top"/>
    </xf>
    <xf numFmtId="164" fontId="10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2" fillId="3" borderId="1" xfId="0" applyFont="1" applyFill="1" applyBorder="1" applyAlignment="1">
      <alignment vertical="top"/>
    </xf>
    <xf numFmtId="164" fontId="3" fillId="3" borderId="1" xfId="0" applyFont="1" applyFill="1" applyBorder="1" applyAlignment="1">
      <alignment vertical="top"/>
    </xf>
    <xf numFmtId="164" fontId="7" fillId="8" borderId="1" xfId="0" applyFont="1" applyFill="1" applyBorder="1" applyAlignment="1">
      <alignment horizontal="center"/>
    </xf>
    <xf numFmtId="164" fontId="7" fillId="8" borderId="1" xfId="0" applyFont="1" applyFill="1" applyBorder="1" applyAlignment="1">
      <alignment horizontal="left"/>
    </xf>
    <xf numFmtId="164" fontId="9" fillId="5" borderId="1" xfId="0" applyFont="1" applyFill="1" applyBorder="1" applyAlignment="1">
      <alignment horizontal="center"/>
    </xf>
    <xf numFmtId="164" fontId="10" fillId="6" borderId="1" xfId="0" applyFont="1" applyFill="1" applyBorder="1" applyAlignment="1">
      <alignment horizontal="center" vertical="top"/>
    </xf>
    <xf numFmtId="164" fontId="0" fillId="6" borderId="10" xfId="0" applyFont="1" applyFill="1" applyBorder="1" applyAlignment="1">
      <alignment horizontal="center" vertical="center"/>
    </xf>
    <xf numFmtId="164" fontId="3" fillId="7" borderId="1" xfId="0" applyFont="1" applyFill="1" applyBorder="1" applyAlignment="1">
      <alignment horizontal="center" vertical="top"/>
    </xf>
    <xf numFmtId="164" fontId="3" fillId="10" borderId="1" xfId="0" applyFont="1" applyFill="1" applyBorder="1" applyAlignment="1">
      <alignment horizontal="center" vertical="top"/>
    </xf>
    <xf numFmtId="164" fontId="0" fillId="3" borderId="1" xfId="0" applyFill="1" applyBorder="1" applyAlignment="1">
      <alignment horizontal="center"/>
    </xf>
    <xf numFmtId="164" fontId="9" fillId="3" borderId="1" xfId="0" applyFont="1" applyFill="1" applyBorder="1" applyAlignment="1">
      <alignment horizontal="center"/>
    </xf>
    <xf numFmtId="164" fontId="11" fillId="8" borderId="1" xfId="0" applyFont="1" applyFill="1" applyBorder="1" applyAlignment="1">
      <alignment horizontal="left"/>
    </xf>
    <xf numFmtId="164" fontId="0" fillId="6" borderId="1" xfId="0" applyFont="1" applyFill="1" applyBorder="1" applyAlignment="1">
      <alignment horizontal="center" vertical="top"/>
    </xf>
    <xf numFmtId="164" fontId="0" fillId="6" borderId="1" xfId="0" applyFont="1" applyFill="1" applyBorder="1" applyAlignment="1">
      <alignment horizontal="center" vertical="center"/>
    </xf>
    <xf numFmtId="164" fontId="9" fillId="6" borderId="1" xfId="0" applyFont="1" applyFill="1" applyBorder="1" applyAlignment="1">
      <alignment horizontal="center" vertical="top"/>
    </xf>
    <xf numFmtId="164" fontId="2" fillId="6" borderId="9" xfId="0" applyFont="1" applyFill="1" applyBorder="1" applyAlignment="1">
      <alignment vertical="top"/>
    </xf>
    <xf numFmtId="164" fontId="2" fillId="6" borderId="12" xfId="0" applyFont="1" applyFill="1" applyBorder="1" applyAlignment="1">
      <alignment vertical="top"/>
    </xf>
    <xf numFmtId="164" fontId="0" fillId="6" borderId="33" xfId="0" applyFont="1" applyFill="1" applyBorder="1" applyAlignment="1">
      <alignment vertical="top"/>
    </xf>
    <xf numFmtId="164" fontId="2" fillId="7" borderId="9" xfId="0" applyFont="1" applyFill="1" applyBorder="1" applyAlignment="1">
      <alignment vertical="top"/>
    </xf>
    <xf numFmtId="164" fontId="2" fillId="2" borderId="12" xfId="0" applyFont="1" applyFill="1" applyBorder="1" applyAlignment="1">
      <alignment vertical="top"/>
    </xf>
    <xf numFmtId="164" fontId="3" fillId="2" borderId="10" xfId="0" applyFont="1" applyFill="1" applyBorder="1" applyAlignment="1">
      <alignment vertical="top"/>
    </xf>
    <xf numFmtId="164" fontId="2" fillId="2" borderId="11" xfId="0" applyFont="1" applyFill="1" applyBorder="1" applyAlignment="1">
      <alignment vertical="top"/>
    </xf>
    <xf numFmtId="164" fontId="5" fillId="6" borderId="23" xfId="0" applyFont="1" applyFill="1" applyBorder="1" applyAlignment="1">
      <alignment horizontal="center" vertical="top"/>
    </xf>
    <xf numFmtId="164" fontId="4" fillId="7" borderId="26" xfId="0" applyFont="1" applyFill="1" applyBorder="1" applyAlignment="1">
      <alignment horizontal="center" vertical="top"/>
    </xf>
    <xf numFmtId="164" fontId="4" fillId="2" borderId="24" xfId="0" applyFont="1" applyFill="1" applyBorder="1" applyAlignment="1">
      <alignment horizontal="center" vertical="top"/>
    </xf>
    <xf numFmtId="164" fontId="5" fillId="2" borderId="1" xfId="0" applyFont="1" applyFill="1" applyBorder="1" applyAlignment="1">
      <alignment horizontal="center" vertical="top"/>
    </xf>
    <xf numFmtId="164" fontId="4" fillId="2" borderId="1" xfId="0" applyFont="1" applyFill="1" applyBorder="1" applyAlignment="1">
      <alignment horizontal="center" vertical="top"/>
    </xf>
    <xf numFmtId="164" fontId="5" fillId="2" borderId="25" xfId="0" applyFont="1" applyFill="1" applyBorder="1" applyAlignment="1">
      <alignment horizontal="center" vertical="top"/>
    </xf>
    <xf numFmtId="164" fontId="7" fillId="8" borderId="1" xfId="0" applyFont="1" applyFill="1" applyBorder="1" applyAlignment="1">
      <alignment/>
    </xf>
    <xf numFmtId="165" fontId="0" fillId="6" borderId="1" xfId="0" applyNumberFormat="1" applyFont="1" applyFill="1" applyBorder="1" applyAlignment="1">
      <alignment horizontal="center"/>
    </xf>
    <xf numFmtId="165" fontId="10" fillId="6" borderId="1" xfId="0" applyNumberFormat="1" applyFont="1" applyFill="1" applyBorder="1" applyAlignment="1">
      <alignment horizontal="center"/>
    </xf>
    <xf numFmtId="165" fontId="9" fillId="6" borderId="1" xfId="0" applyNumberFormat="1" applyFont="1" applyFill="1" applyBorder="1" applyAlignment="1">
      <alignment horizontal="center"/>
    </xf>
    <xf numFmtId="165" fontId="10" fillId="7" borderId="24" xfId="0" applyNumberFormat="1" applyFont="1" applyFill="1" applyBorder="1" applyAlignment="1">
      <alignment horizontal="center"/>
    </xf>
    <xf numFmtId="165" fontId="10" fillId="10" borderId="24" xfId="0" applyNumberFormat="1" applyFont="1" applyFill="1" applyBorder="1" applyAlignment="1">
      <alignment horizontal="center"/>
    </xf>
    <xf numFmtId="165" fontId="0" fillId="11" borderId="24" xfId="0" applyNumberFormat="1" applyFont="1" applyFill="1" applyBorder="1" applyAlignment="1">
      <alignment horizontal="center"/>
    </xf>
    <xf numFmtId="165" fontId="10" fillId="11" borderId="24" xfId="0" applyNumberFormat="1" applyFont="1" applyFill="1" applyBorder="1" applyAlignment="1">
      <alignment horizontal="center"/>
    </xf>
    <xf numFmtId="164" fontId="11" fillId="8" borderId="1" xfId="0" applyFont="1" applyFill="1" applyBorder="1" applyAlignment="1">
      <alignment/>
    </xf>
    <xf numFmtId="164" fontId="9" fillId="0" borderId="1" xfId="0" applyFont="1" applyBorder="1" applyAlignment="1">
      <alignment horizontal="center"/>
    </xf>
    <xf numFmtId="164" fontId="0" fillId="0" borderId="24" xfId="0" applyFont="1" applyBorder="1" applyAlignment="1">
      <alignment/>
    </xf>
    <xf numFmtId="164" fontId="7" fillId="8" borderId="24" xfId="0" applyFont="1" applyFill="1" applyBorder="1" applyAlignment="1">
      <alignment horizontal="left"/>
    </xf>
    <xf numFmtId="165" fontId="7" fillId="0" borderId="20" xfId="0" applyNumberFormat="1" applyFont="1" applyBorder="1" applyAlignment="1">
      <alignment horizontal="center"/>
    </xf>
    <xf numFmtId="164" fontId="6" fillId="8" borderId="24" xfId="0" applyFont="1" applyFill="1" applyBorder="1" applyAlignment="1">
      <alignment horizontal="left" vertical="top"/>
    </xf>
    <xf numFmtId="164" fontId="6" fillId="8" borderId="1" xfId="0" applyFont="1" applyFill="1" applyBorder="1" applyAlignment="1">
      <alignment horizontal="center" vertical="top"/>
    </xf>
    <xf numFmtId="164" fontId="6" fillId="8" borderId="24" xfId="0" applyFont="1" applyFill="1" applyBorder="1" applyAlignment="1">
      <alignment vertical="top"/>
    </xf>
    <xf numFmtId="164" fontId="6" fillId="8" borderId="24" xfId="0" applyFont="1" applyFill="1" applyBorder="1" applyAlignment="1">
      <alignment horizontal="left"/>
    </xf>
    <xf numFmtId="164" fontId="0" fillId="0" borderId="24" xfId="0" applyFont="1" applyBorder="1" applyAlignment="1">
      <alignment vertical="top"/>
    </xf>
    <xf numFmtId="164" fontId="0" fillId="0" borderId="1" xfId="0" applyFont="1" applyBorder="1" applyAlignment="1">
      <alignment horizontal="center" vertical="top"/>
    </xf>
    <xf numFmtId="164" fontId="0" fillId="0" borderId="24" xfId="0" applyFont="1" applyBorder="1" applyAlignment="1">
      <alignment horizontal="left"/>
    </xf>
    <xf numFmtId="164" fontId="7" fillId="8" borderId="24" xfId="0" applyFont="1" applyFill="1" applyBorder="1" applyAlignment="1">
      <alignment/>
    </xf>
    <xf numFmtId="164" fontId="10" fillId="2" borderId="1" xfId="0" applyFont="1" applyFill="1" applyBorder="1" applyAlignment="1">
      <alignment horizontal="center"/>
    </xf>
    <xf numFmtId="164" fontId="5" fillId="0" borderId="0" xfId="0" applyFont="1" applyBorder="1" applyAlignment="1">
      <alignment horizontal="center" vertical="top"/>
    </xf>
    <xf numFmtId="165" fontId="0" fillId="3" borderId="1" xfId="0" applyNumberFormat="1" applyFill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1" xfId="0" applyNumberFormat="1" applyFont="1" applyBorder="1" applyAlignment="1">
      <alignment horizontal="center"/>
    </xf>
    <xf numFmtId="164" fontId="0" fillId="3" borderId="1" xfId="0" applyFill="1" applyBorder="1" applyAlignment="1">
      <alignment/>
    </xf>
    <xf numFmtId="164" fontId="7" fillId="8" borderId="24" xfId="0" applyFont="1" applyFill="1" applyBorder="1" applyAlignment="1">
      <alignment/>
    </xf>
    <xf numFmtId="164" fontId="7" fillId="8" borderId="25" xfId="0" applyFont="1" applyFill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164" fontId="7" fillId="8" borderId="25" xfId="0" applyFont="1" applyFill="1" applyBorder="1" applyAlignment="1">
      <alignment/>
    </xf>
    <xf numFmtId="164" fontId="6" fillId="8" borderId="25" xfId="0" applyFont="1" applyFill="1" applyBorder="1" applyAlignment="1">
      <alignment horizontal="center" vertical="top"/>
    </xf>
    <xf numFmtId="164" fontId="6" fillId="8" borderId="25" xfId="0" applyFont="1" applyFill="1" applyBorder="1" applyAlignment="1">
      <alignment/>
    </xf>
    <xf numFmtId="164" fontId="6" fillId="8" borderId="25" xfId="0" applyFont="1" applyFill="1" applyBorder="1" applyAlignment="1">
      <alignment horizontal="center"/>
    </xf>
    <xf numFmtId="164" fontId="0" fillId="0" borderId="25" xfId="0" applyFont="1" applyBorder="1" applyAlignment="1">
      <alignment/>
    </xf>
    <xf numFmtId="164" fontId="0" fillId="0" borderId="25" xfId="0" applyFont="1" applyBorder="1" applyAlignment="1">
      <alignment horizontal="center"/>
    </xf>
    <xf numFmtId="164" fontId="0" fillId="0" borderId="25" xfId="0" applyFont="1" applyBorder="1" applyAlignment="1">
      <alignment horizontal="center" vertical="top"/>
    </xf>
    <xf numFmtId="164" fontId="0" fillId="0" borderId="3" xfId="0" applyFont="1" applyBorder="1" applyAlignment="1">
      <alignment horizontal="center" vertical="top"/>
    </xf>
    <xf numFmtId="164" fontId="2" fillId="2" borderId="2" xfId="0" applyFont="1" applyFill="1" applyBorder="1" applyAlignment="1">
      <alignment horizontal="center" vertical="top"/>
    </xf>
    <xf numFmtId="164" fontId="2" fillId="4" borderId="8" xfId="0" applyFont="1" applyFill="1" applyBorder="1" applyAlignment="1">
      <alignment horizontal="center" vertical="top"/>
    </xf>
    <xf numFmtId="164" fontId="2" fillId="5" borderId="24" xfId="0" applyFont="1" applyFill="1" applyBorder="1" applyAlignment="1">
      <alignment vertical="top"/>
    </xf>
    <xf numFmtId="164" fontId="2" fillId="6" borderId="28" xfId="0" applyFont="1" applyFill="1" applyBorder="1" applyAlignment="1">
      <alignment vertical="top"/>
    </xf>
    <xf numFmtId="164" fontId="3" fillId="6" borderId="13" xfId="0" applyFont="1" applyFill="1" applyBorder="1" applyAlignment="1">
      <alignment vertical="top"/>
    </xf>
    <xf numFmtId="164" fontId="2" fillId="6" borderId="13" xfId="0" applyFont="1" applyFill="1" applyBorder="1" applyAlignment="1">
      <alignment vertical="top"/>
    </xf>
    <xf numFmtId="164" fontId="0" fillId="6" borderId="29" xfId="0" applyFont="1" applyFill="1" applyBorder="1" applyAlignment="1">
      <alignment vertical="top"/>
    </xf>
    <xf numFmtId="164" fontId="0" fillId="6" borderId="14" xfId="0" applyFont="1" applyFill="1" applyBorder="1" applyAlignment="1">
      <alignment vertical="top"/>
    </xf>
    <xf numFmtId="164" fontId="2" fillId="7" borderId="31" xfId="0" applyFont="1" applyFill="1" applyBorder="1" applyAlignment="1">
      <alignment vertical="top"/>
    </xf>
    <xf numFmtId="164" fontId="3" fillId="7" borderId="13" xfId="0" applyFont="1" applyFill="1" applyBorder="1" applyAlignment="1">
      <alignment vertical="top"/>
    </xf>
    <xf numFmtId="164" fontId="2" fillId="7" borderId="14" xfId="0" applyFont="1" applyFill="1" applyBorder="1" applyAlignment="1">
      <alignment vertical="top"/>
    </xf>
    <xf numFmtId="164" fontId="2" fillId="3" borderId="31" xfId="0" applyFont="1" applyFill="1" applyBorder="1" applyAlignment="1">
      <alignment vertical="top"/>
    </xf>
    <xf numFmtId="164" fontId="4" fillId="5" borderId="24" xfId="0" applyFont="1" applyFill="1" applyBorder="1" applyAlignment="1">
      <alignment horizontal="center" vertical="top"/>
    </xf>
    <xf numFmtId="164" fontId="4" fillId="6" borderId="22" xfId="0" applyFont="1" applyFill="1" applyBorder="1" applyAlignment="1">
      <alignment horizontal="center" vertical="top"/>
    </xf>
    <xf numFmtId="164" fontId="5" fillId="6" borderId="20" xfId="0" applyFont="1" applyFill="1" applyBorder="1" applyAlignment="1">
      <alignment horizontal="center" vertical="top"/>
    </xf>
    <xf numFmtId="164" fontId="4" fillId="6" borderId="20" xfId="0" applyFont="1" applyFill="1" applyBorder="1" applyAlignment="1">
      <alignment horizontal="center" vertical="top"/>
    </xf>
    <xf numFmtId="164" fontId="5" fillId="6" borderId="21" xfId="0" applyFont="1" applyFill="1" applyBorder="1" applyAlignment="1">
      <alignment horizontal="center" vertical="top"/>
    </xf>
    <xf numFmtId="164" fontId="4" fillId="7" borderId="19" xfId="0" applyFont="1" applyFill="1" applyBorder="1" applyAlignment="1">
      <alignment horizontal="center" vertical="top"/>
    </xf>
    <xf numFmtId="164" fontId="5" fillId="7" borderId="23" xfId="0" applyFont="1" applyFill="1" applyBorder="1" applyAlignment="1">
      <alignment horizontal="center" vertical="top"/>
    </xf>
    <xf numFmtId="164" fontId="4" fillId="2" borderId="21" xfId="0" applyFont="1" applyFill="1" applyBorder="1" applyAlignment="1">
      <alignment horizontal="center" vertical="top"/>
    </xf>
    <xf numFmtId="164" fontId="5" fillId="2" borderId="22" xfId="0" applyFont="1" applyFill="1" applyBorder="1" applyAlignment="1">
      <alignment horizontal="center" vertical="top"/>
    </xf>
    <xf numFmtId="164" fontId="4" fillId="3" borderId="19" xfId="0" applyFont="1" applyFill="1" applyBorder="1" applyAlignment="1">
      <alignment horizontal="center" vertical="top"/>
    </xf>
    <xf numFmtId="164" fontId="13" fillId="8" borderId="1" xfId="0" applyFont="1" applyFill="1" applyBorder="1" applyAlignment="1">
      <alignment horizontal="left"/>
    </xf>
    <xf numFmtId="164" fontId="3" fillId="6" borderId="1" xfId="0" applyFont="1" applyFill="1" applyBorder="1" applyAlignment="1">
      <alignment horizontal="center" vertical="top"/>
    </xf>
    <xf numFmtId="164" fontId="11" fillId="10" borderId="1" xfId="0" applyFont="1" applyFill="1" applyBorder="1" applyAlignment="1">
      <alignment horizontal="center" vertical="top"/>
    </xf>
    <xf numFmtId="164" fontId="11" fillId="11" borderId="1" xfId="0" applyFont="1" applyFill="1" applyBorder="1" applyAlignment="1">
      <alignment horizontal="center" vertical="top"/>
    </xf>
    <xf numFmtId="164" fontId="13" fillId="8" borderId="1" xfId="0" applyFont="1" applyFill="1" applyBorder="1" applyAlignment="1">
      <alignment/>
    </xf>
    <xf numFmtId="164" fontId="0" fillId="0" borderId="34" xfId="0" applyFont="1" applyBorder="1" applyAlignment="1">
      <alignment horizontal="center" vertical="top"/>
    </xf>
    <xf numFmtId="164" fontId="0" fillId="0" borderId="2" xfId="0" applyBorder="1" applyAlignment="1">
      <alignment horizontal="center" vertical="top"/>
    </xf>
    <xf numFmtId="164" fontId="0" fillId="0" borderId="35" xfId="0" applyBorder="1" applyAlignment="1">
      <alignment horizontal="center" vertical="top"/>
    </xf>
    <xf numFmtId="164" fontId="4" fillId="0" borderId="0" xfId="0" applyFont="1" applyAlignment="1">
      <alignment horizontal="center"/>
    </xf>
    <xf numFmtId="164" fontId="0" fillId="0" borderId="36" xfId="0" applyFont="1" applyBorder="1" applyAlignment="1">
      <alignment vertical="top"/>
    </xf>
    <xf numFmtId="164" fontId="2" fillId="0" borderId="37" xfId="0" applyFont="1" applyBorder="1" applyAlignment="1">
      <alignment horizontal="center" vertical="top"/>
    </xf>
    <xf numFmtId="164" fontId="2" fillId="0" borderId="30" xfId="0" applyFont="1" applyBorder="1" applyAlignment="1">
      <alignment horizontal="center" vertical="top"/>
    </xf>
    <xf numFmtId="164" fontId="2" fillId="5" borderId="31" xfId="0" applyFont="1" applyFill="1" applyBorder="1" applyAlignment="1">
      <alignment vertical="top"/>
    </xf>
    <xf numFmtId="164" fontId="2" fillId="5" borderId="13" xfId="0" applyFont="1" applyFill="1" applyBorder="1" applyAlignment="1">
      <alignment vertical="top"/>
    </xf>
    <xf numFmtId="164" fontId="2" fillId="5" borderId="14" xfId="0" applyFont="1" applyFill="1" applyBorder="1" applyAlignment="1">
      <alignment vertical="top"/>
    </xf>
    <xf numFmtId="164" fontId="0" fillId="6" borderId="11" xfId="0" applyFont="1" applyFill="1" applyBorder="1" applyAlignment="1">
      <alignment vertical="top"/>
    </xf>
    <xf numFmtId="164" fontId="2" fillId="6" borderId="37" xfId="0" applyFont="1" applyFill="1" applyBorder="1" applyAlignment="1">
      <alignment vertical="top"/>
    </xf>
    <xf numFmtId="164" fontId="3" fillId="7" borderId="33" xfId="0" applyFont="1" applyFill="1" applyBorder="1" applyAlignment="1">
      <alignment vertical="top"/>
    </xf>
    <xf numFmtId="164" fontId="3" fillId="2" borderId="11" xfId="0" applyFont="1" applyFill="1" applyBorder="1" applyAlignment="1">
      <alignment vertical="top"/>
    </xf>
    <xf numFmtId="164" fontId="1" fillId="2" borderId="33" xfId="0" applyFont="1" applyFill="1" applyBorder="1" applyAlignment="1">
      <alignment vertical="top"/>
    </xf>
    <xf numFmtId="164" fontId="2" fillId="3" borderId="28" xfId="0" applyFont="1" applyFill="1" applyBorder="1" applyAlignment="1">
      <alignment vertical="top"/>
    </xf>
    <xf numFmtId="164" fontId="4" fillId="0" borderId="32" xfId="0" applyFont="1" applyBorder="1" applyAlignment="1">
      <alignment horizontal="center" vertical="top"/>
    </xf>
    <xf numFmtId="164" fontId="5" fillId="5" borderId="23" xfId="0" applyFont="1" applyFill="1" applyBorder="1" applyAlignment="1">
      <alignment horizontal="center" vertical="top"/>
    </xf>
    <xf numFmtId="164" fontId="4" fillId="6" borderId="19" xfId="0" applyFont="1" applyFill="1" applyBorder="1" applyAlignment="1">
      <alignment horizontal="center" vertical="top"/>
    </xf>
    <xf numFmtId="164" fontId="4" fillId="6" borderId="20" xfId="0" applyFont="1" applyFill="1" applyBorder="1" applyAlignment="1">
      <alignment vertical="top"/>
    </xf>
    <xf numFmtId="164" fontId="4" fillId="2" borderId="19" xfId="0" applyFont="1" applyFill="1" applyBorder="1" applyAlignment="1">
      <alignment horizontal="center" vertical="top"/>
    </xf>
    <xf numFmtId="164" fontId="4" fillId="3" borderId="22" xfId="0" applyFont="1" applyFill="1" applyBorder="1" applyAlignment="1">
      <alignment horizontal="center" vertical="top"/>
    </xf>
    <xf numFmtId="164" fontId="7" fillId="8" borderId="0" xfId="0" applyFont="1" applyFill="1" applyAlignment="1">
      <alignment horizontal="center"/>
    </xf>
    <xf numFmtId="164" fontId="9" fillId="5" borderId="1" xfId="0" applyFont="1" applyFill="1" applyBorder="1" applyAlignment="1">
      <alignment horizontal="center" vertical="center"/>
    </xf>
    <xf numFmtId="164" fontId="10" fillId="7" borderId="1" xfId="0" applyFont="1" applyFill="1" applyBorder="1" applyAlignment="1">
      <alignment horizontal="center" vertical="top"/>
    </xf>
    <xf numFmtId="165" fontId="0" fillId="11" borderId="1" xfId="0" applyNumberFormat="1" applyFont="1" applyFill="1" applyBorder="1" applyAlignment="1">
      <alignment horizontal="center"/>
    </xf>
    <xf numFmtId="165" fontId="3" fillId="11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164" fontId="6" fillId="8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4" fontId="2" fillId="3" borderId="3" xfId="0" applyFont="1" applyFill="1" applyBorder="1" applyAlignment="1">
      <alignment horizontal="center" vertical="top"/>
    </xf>
    <xf numFmtId="164" fontId="13" fillId="8" borderId="24" xfId="0" applyFont="1" applyFill="1" applyBorder="1" applyAlignment="1">
      <alignment/>
    </xf>
    <xf numFmtId="165" fontId="11" fillId="11" borderId="1" xfId="0" applyNumberFormat="1" applyFont="1" applyFill="1" applyBorder="1" applyAlignment="1">
      <alignment horizontal="center"/>
    </xf>
    <xf numFmtId="165" fontId="11" fillId="10" borderId="1" xfId="0" applyNumberFormat="1" applyFont="1" applyFill="1" applyBorder="1" applyAlignment="1">
      <alignment horizontal="center"/>
    </xf>
    <xf numFmtId="165" fontId="0" fillId="11" borderId="10" xfId="0" applyNumberFormat="1" applyFont="1" applyFill="1" applyBorder="1" applyAlignment="1">
      <alignment horizontal="center"/>
    </xf>
    <xf numFmtId="164" fontId="13" fillId="8" borderId="24" xfId="0" applyFont="1" applyFill="1" applyBorder="1" applyAlignment="1">
      <alignment horizontal="left"/>
    </xf>
    <xf numFmtId="164" fontId="11" fillId="12" borderId="24" xfId="0" applyFont="1" applyFill="1" applyBorder="1" applyAlignment="1">
      <alignment horizontal="left"/>
    </xf>
    <xf numFmtId="165" fontId="7" fillId="0" borderId="1" xfId="0" applyNumberFormat="1" applyFont="1" applyFill="1" applyBorder="1" applyAlignment="1">
      <alignment horizontal="center"/>
    </xf>
    <xf numFmtId="164" fontId="0" fillId="0" borderId="24" xfId="0" applyFont="1" applyFill="1" applyBorder="1" applyAlignment="1">
      <alignment/>
    </xf>
    <xf numFmtId="164" fontId="0" fillId="0" borderId="1" xfId="0" applyBorder="1" applyAlignment="1">
      <alignment horizontal="center" vertical="top"/>
    </xf>
    <xf numFmtId="164" fontId="2" fillId="2" borderId="38" xfId="0" applyFont="1" applyFill="1" applyBorder="1" applyAlignment="1">
      <alignment horizontal="center" vertical="top"/>
    </xf>
    <xf numFmtId="164" fontId="2" fillId="4" borderId="37" xfId="0" applyFont="1" applyFill="1" applyBorder="1" applyAlignment="1">
      <alignment horizontal="center" vertical="top"/>
    </xf>
    <xf numFmtId="164" fontId="2" fillId="0" borderId="1" xfId="0" applyFont="1" applyBorder="1" applyAlignment="1">
      <alignment horizontal="center" vertical="top"/>
    </xf>
    <xf numFmtId="164" fontId="2" fillId="5" borderId="1" xfId="0" applyFont="1" applyFill="1" applyBorder="1" applyAlignment="1">
      <alignment horizontal="center" vertical="top"/>
    </xf>
    <xf numFmtId="164" fontId="2" fillId="6" borderId="1" xfId="0" applyFont="1" applyFill="1" applyBorder="1" applyAlignment="1">
      <alignment horizontal="center" vertical="top"/>
    </xf>
    <xf numFmtId="164" fontId="2" fillId="7" borderId="10" xfId="0" applyFont="1" applyFill="1" applyBorder="1" applyAlignment="1">
      <alignment horizontal="center" vertical="top"/>
    </xf>
    <xf numFmtId="164" fontId="2" fillId="2" borderId="10" xfId="0" applyFont="1" applyFill="1" applyBorder="1" applyAlignment="1">
      <alignment horizontal="center" vertical="top"/>
    </xf>
    <xf numFmtId="164" fontId="3" fillId="2" borderId="10" xfId="0" applyFont="1" applyFill="1" applyBorder="1" applyAlignment="1">
      <alignment horizontal="center" vertical="top"/>
    </xf>
    <xf numFmtId="164" fontId="2" fillId="3" borderId="1" xfId="0" applyFont="1" applyFill="1" applyBorder="1" applyAlignment="1">
      <alignment horizontal="center" vertical="top"/>
    </xf>
    <xf numFmtId="164" fontId="3" fillId="3" borderId="1" xfId="0" applyFont="1" applyFill="1" applyBorder="1" applyAlignment="1">
      <alignment horizontal="center" vertical="top"/>
    </xf>
    <xf numFmtId="164" fontId="4" fillId="0" borderId="24" xfId="0" applyFont="1" applyBorder="1" applyAlignment="1">
      <alignment horizontal="center" vertical="top"/>
    </xf>
    <xf numFmtId="164" fontId="4" fillId="0" borderId="1" xfId="0" applyFont="1" applyBorder="1" applyAlignment="1">
      <alignment horizontal="center" vertical="top"/>
    </xf>
    <xf numFmtId="164" fontId="4" fillId="0" borderId="20" xfId="0" applyFont="1" applyBorder="1" applyAlignment="1">
      <alignment horizontal="center" vertical="top"/>
    </xf>
    <xf numFmtId="164" fontId="4" fillId="3" borderId="1" xfId="0" applyFont="1" applyFill="1" applyBorder="1" applyAlignment="1">
      <alignment horizontal="center" vertical="top"/>
    </xf>
    <xf numFmtId="164" fontId="5" fillId="3" borderId="1" xfId="0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/>
    </xf>
    <xf numFmtId="165" fontId="10" fillId="11" borderId="1" xfId="0" applyNumberFormat="1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164" fontId="11" fillId="8" borderId="24" xfId="0" applyFont="1" applyFill="1" applyBorder="1" applyAlignment="1">
      <alignment horizontal="left"/>
    </xf>
    <xf numFmtId="164" fontId="11" fillId="0" borderId="1" xfId="0" applyFont="1" applyFill="1" applyBorder="1" applyAlignment="1">
      <alignment horizontal="center"/>
    </xf>
    <xf numFmtId="164" fontId="11" fillId="0" borderId="24" xfId="0" applyFont="1" applyFill="1" applyBorder="1" applyAlignment="1">
      <alignment horizontal="left"/>
    </xf>
    <xf numFmtId="164" fontId="14" fillId="0" borderId="1" xfId="0" applyFont="1" applyFill="1" applyBorder="1" applyAlignment="1">
      <alignment horizontal="center"/>
    </xf>
    <xf numFmtId="164" fontId="14" fillId="0" borderId="24" xfId="0" applyFont="1" applyFill="1" applyBorder="1" applyAlignment="1">
      <alignment horizontal="left"/>
    </xf>
    <xf numFmtId="164" fontId="0" fillId="0" borderId="22" xfId="0" applyFont="1" applyBorder="1" applyAlignment="1">
      <alignment horizontal="left"/>
    </xf>
    <xf numFmtId="165" fontId="3" fillId="0" borderId="20" xfId="0" applyNumberFormat="1" applyFont="1" applyBorder="1" applyAlignment="1">
      <alignment horizontal="center"/>
    </xf>
    <xf numFmtId="165" fontId="8" fillId="0" borderId="20" xfId="0" applyNumberFormat="1" applyFont="1" applyBorder="1" applyAlignment="1">
      <alignment horizontal="center"/>
    </xf>
    <xf numFmtId="164" fontId="9" fillId="5" borderId="20" xfId="0" applyFont="1" applyFill="1" applyBorder="1" applyAlignment="1">
      <alignment horizontal="center" vertical="top"/>
    </xf>
    <xf numFmtId="164" fontId="0" fillId="6" borderId="20" xfId="0" applyFont="1" applyFill="1" applyBorder="1" applyAlignment="1">
      <alignment horizontal="center" vertical="top"/>
    </xf>
    <xf numFmtId="164" fontId="3" fillId="10" borderId="20" xfId="0" applyFont="1" applyFill="1" applyBorder="1" applyAlignment="1">
      <alignment horizontal="center" vertical="top"/>
    </xf>
    <xf numFmtId="164" fontId="3" fillId="6" borderId="20" xfId="0" applyFont="1" applyFill="1" applyBorder="1" applyAlignment="1">
      <alignment horizontal="center" vertical="top"/>
    </xf>
    <xf numFmtId="164" fontId="9" fillId="6" borderId="20" xfId="0" applyFont="1" applyFill="1" applyBorder="1" applyAlignment="1">
      <alignment horizontal="center" vertical="top"/>
    </xf>
    <xf numFmtId="164" fontId="0" fillId="7" borderId="20" xfId="0" applyFont="1" applyFill="1" applyBorder="1" applyAlignment="1">
      <alignment horizontal="center" vertical="top"/>
    </xf>
    <xf numFmtId="164" fontId="10" fillId="10" borderId="20" xfId="0" applyFont="1" applyFill="1" applyBorder="1" applyAlignment="1">
      <alignment horizontal="center" vertical="top"/>
    </xf>
    <xf numFmtId="164" fontId="10" fillId="7" borderId="20" xfId="0" applyFont="1" applyFill="1" applyBorder="1" applyAlignment="1">
      <alignment horizontal="center" vertical="top"/>
    </xf>
    <xf numFmtId="165" fontId="0" fillId="11" borderId="20" xfId="0" applyNumberFormat="1" applyFont="1" applyFill="1" applyBorder="1" applyAlignment="1">
      <alignment horizontal="center"/>
    </xf>
    <xf numFmtId="165" fontId="10" fillId="10" borderId="20" xfId="0" applyNumberFormat="1" applyFont="1" applyFill="1" applyBorder="1" applyAlignment="1">
      <alignment horizontal="center"/>
    </xf>
    <xf numFmtId="165" fontId="0" fillId="2" borderId="20" xfId="0" applyNumberFormat="1" applyFont="1" applyFill="1" applyBorder="1" applyAlignment="1">
      <alignment horizontal="center"/>
    </xf>
    <xf numFmtId="165" fontId="3" fillId="2" borderId="20" xfId="0" applyNumberFormat="1" applyFont="1" applyFill="1" applyBorder="1" applyAlignment="1">
      <alignment horizontal="center"/>
    </xf>
    <xf numFmtId="165" fontId="10" fillId="11" borderId="20" xfId="0" applyNumberFormat="1" applyFont="1" applyFill="1" applyBorder="1" applyAlignment="1">
      <alignment horizontal="center"/>
    </xf>
    <xf numFmtId="165" fontId="0" fillId="3" borderId="20" xfId="0" applyNumberFormat="1" applyFont="1" applyFill="1" applyBorder="1" applyAlignment="1">
      <alignment horizontal="center"/>
    </xf>
    <xf numFmtId="165" fontId="9" fillId="9" borderId="20" xfId="0" applyNumberFormat="1" applyFont="1" applyFill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39" xfId="0" applyBorder="1" applyAlignment="1">
      <alignment horizontal="center" vertical="top"/>
    </xf>
    <xf numFmtId="164" fontId="2" fillId="2" borderId="4" xfId="0" applyFont="1" applyFill="1" applyBorder="1" applyAlignment="1">
      <alignment horizontal="center" vertical="top"/>
    </xf>
    <xf numFmtId="164" fontId="0" fillId="0" borderId="10" xfId="0" applyFont="1" applyBorder="1" applyAlignment="1">
      <alignment horizontal="center" vertical="top"/>
    </xf>
    <xf numFmtId="164" fontId="2" fillId="0" borderId="10" xfId="0" applyFont="1" applyBorder="1" applyAlignment="1">
      <alignment horizontal="center" vertical="top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E5D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181DEC"/>
      <rgbColor rgb="0000CCFF"/>
      <rgbColor rgb="00DAE3F3"/>
      <rgbColor rgb="00CCFFCC"/>
      <rgbColor rgb="00FFFF99"/>
      <rgbColor rgb="0066FFFF"/>
      <rgbColor rgb="00FF99CC"/>
      <rgbColor rgb="00CC99FF"/>
      <rgbColor rgb="00FFCC99"/>
      <rgbColor rgb="003123ED"/>
      <rgbColor rgb="0033CCCC"/>
      <rgbColor rgb="0099CC00"/>
      <rgbColor rgb="00FFC000"/>
      <rgbColor rgb="00FF860D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AP39"/>
  <sheetViews>
    <sheetView workbookViewId="0" topLeftCell="A1">
      <pane xSplit="3" topLeftCell="D1" activePane="topRight" state="frozen"/>
      <selection pane="topLeft" activeCell="A1" sqref="A1"/>
      <selection pane="topRight" activeCell="B42" sqref="B42"/>
    </sheetView>
  </sheetViews>
  <sheetFormatPr defaultColWidth="8.0039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8.140625" style="1" customWidth="1"/>
    <col min="16" max="16" width="4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28125" style="0" customWidth="1"/>
    <col min="30" max="30" width="3.7109375" style="0" customWidth="1"/>
    <col min="31" max="31" width="7.7109375" style="0" customWidth="1"/>
    <col min="32" max="32" width="3.7109375" style="0" customWidth="1"/>
    <col min="33" max="33" width="7.7109375" style="0" customWidth="1"/>
    <col min="34" max="34" width="3.7109375" style="0" customWidth="1"/>
    <col min="35" max="35" width="7.7109375" style="0" customWidth="1"/>
    <col min="36" max="36" width="3.7109375" style="0" customWidth="1"/>
    <col min="37" max="37" width="7.7109375" style="0" customWidth="1"/>
    <col min="38" max="38" width="3.7109375" style="0" customWidth="1"/>
    <col min="39" max="39" width="9.140625" style="1" customWidth="1"/>
    <col min="40" max="40" width="3.7109375" style="1" customWidth="1"/>
    <col min="41" max="41" width="9.140625" style="1" customWidth="1"/>
    <col min="42" max="42" width="4.28125" style="1" customWidth="1"/>
    <col min="43" max="16384" width="9.140625" style="1" customWidth="1"/>
  </cols>
  <sheetData>
    <row r="2" spans="1:42" s="11" customFormat="1" ht="12.75">
      <c r="A2" s="3"/>
      <c r="B2" s="4" t="s">
        <v>0</v>
      </c>
      <c r="C2" s="5"/>
      <c r="D2" s="6"/>
      <c r="E2" s="7"/>
      <c r="F2" s="7"/>
      <c r="G2" s="8" t="s">
        <v>1</v>
      </c>
      <c r="H2" s="8"/>
      <c r="I2" s="8"/>
      <c r="J2" s="8"/>
      <c r="K2" s="8" t="s">
        <v>2</v>
      </c>
      <c r="L2" s="8"/>
      <c r="M2" s="8"/>
      <c r="N2" s="8"/>
      <c r="O2" s="8"/>
      <c r="P2" s="8"/>
      <c r="Q2" s="8"/>
      <c r="R2" s="8"/>
      <c r="S2" s="8"/>
      <c r="T2" s="8"/>
      <c r="U2" s="8" t="s">
        <v>3</v>
      </c>
      <c r="V2" s="8"/>
      <c r="W2" s="8"/>
      <c r="X2" s="8"/>
      <c r="Y2" s="8"/>
      <c r="Z2" s="8"/>
      <c r="AA2" s="8"/>
      <c r="AB2" s="8"/>
      <c r="AC2" s="8"/>
      <c r="AD2" s="8"/>
      <c r="AE2" s="9" t="s">
        <v>4</v>
      </c>
      <c r="AF2" s="9"/>
      <c r="AG2" s="9"/>
      <c r="AH2" s="9"/>
      <c r="AI2" s="9"/>
      <c r="AJ2" s="9"/>
      <c r="AK2" s="9"/>
      <c r="AL2" s="9"/>
      <c r="AM2" s="10" t="s">
        <v>5</v>
      </c>
      <c r="AN2" s="10"/>
      <c r="AO2" s="10"/>
      <c r="AP2" s="10"/>
    </row>
    <row r="3" spans="1:42" ht="12.75">
      <c r="A3" s="12"/>
      <c r="B3" s="13" t="s">
        <v>6</v>
      </c>
      <c r="C3" s="14"/>
      <c r="D3" s="15" t="s">
        <v>7</v>
      </c>
      <c r="E3" s="16" t="s">
        <v>8</v>
      </c>
      <c r="F3" s="16" t="s">
        <v>9</v>
      </c>
      <c r="G3" s="17" t="s">
        <v>10</v>
      </c>
      <c r="H3" s="18"/>
      <c r="I3" s="18" t="s">
        <v>10</v>
      </c>
      <c r="J3" s="19"/>
      <c r="K3" s="20" t="s">
        <v>10</v>
      </c>
      <c r="L3" s="21"/>
      <c r="M3" s="20" t="s">
        <v>10</v>
      </c>
      <c r="N3" s="20"/>
      <c r="O3" s="20" t="s">
        <v>10</v>
      </c>
      <c r="P3" s="22"/>
      <c r="Q3" s="20" t="s">
        <v>10</v>
      </c>
      <c r="R3" s="22"/>
      <c r="S3" s="20" t="s">
        <v>10</v>
      </c>
      <c r="T3" s="22"/>
      <c r="U3" s="23" t="s">
        <v>10</v>
      </c>
      <c r="V3" s="24"/>
      <c r="W3" s="25" t="s">
        <v>10</v>
      </c>
      <c r="X3" s="25"/>
      <c r="Y3" s="25" t="s">
        <v>10</v>
      </c>
      <c r="Z3" s="25"/>
      <c r="AA3" s="25" t="s">
        <v>10</v>
      </c>
      <c r="AB3" s="25"/>
      <c r="AC3" s="25" t="s">
        <v>10</v>
      </c>
      <c r="AD3" s="25"/>
      <c r="AE3" s="26" t="s">
        <v>10</v>
      </c>
      <c r="AF3" s="27"/>
      <c r="AG3" s="27" t="s">
        <v>10</v>
      </c>
      <c r="AH3" s="27"/>
      <c r="AI3" s="27" t="s">
        <v>10</v>
      </c>
      <c r="AJ3" s="27"/>
      <c r="AK3" s="27" t="s">
        <v>10</v>
      </c>
      <c r="AL3" s="27"/>
      <c r="AM3" s="28" t="s">
        <v>10</v>
      </c>
      <c r="AN3" s="29"/>
      <c r="AO3" s="28" t="s">
        <v>10</v>
      </c>
      <c r="AP3" s="30"/>
    </row>
    <row r="4" spans="1:42" s="51" customFormat="1" ht="12" customHeight="1">
      <c r="A4" s="31"/>
      <c r="B4" s="32" t="s">
        <v>11</v>
      </c>
      <c r="C4" s="33" t="s">
        <v>12</v>
      </c>
      <c r="D4" s="34" t="s">
        <v>13</v>
      </c>
      <c r="E4" s="35" t="s">
        <v>13</v>
      </c>
      <c r="F4" s="35" t="s">
        <v>13</v>
      </c>
      <c r="G4" s="36" t="s">
        <v>14</v>
      </c>
      <c r="H4" s="37" t="s">
        <v>13</v>
      </c>
      <c r="I4" s="38" t="s">
        <v>15</v>
      </c>
      <c r="J4" s="39" t="s">
        <v>13</v>
      </c>
      <c r="K4" s="40" t="s">
        <v>16</v>
      </c>
      <c r="L4" s="41" t="s">
        <v>13</v>
      </c>
      <c r="M4" s="40" t="s">
        <v>17</v>
      </c>
      <c r="N4" s="41" t="s">
        <v>13</v>
      </c>
      <c r="O4" s="40" t="s">
        <v>18</v>
      </c>
      <c r="P4" s="41" t="s">
        <v>13</v>
      </c>
      <c r="Q4" s="40" t="s">
        <v>19</v>
      </c>
      <c r="R4" s="41" t="s">
        <v>13</v>
      </c>
      <c r="S4" s="40" t="s">
        <v>20</v>
      </c>
      <c r="T4" s="41" t="s">
        <v>13</v>
      </c>
      <c r="U4" s="42" t="s">
        <v>16</v>
      </c>
      <c r="V4" s="43" t="s">
        <v>13</v>
      </c>
      <c r="W4" s="42" t="s">
        <v>17</v>
      </c>
      <c r="X4" s="43" t="s">
        <v>13</v>
      </c>
      <c r="Y4" s="42" t="s">
        <v>21</v>
      </c>
      <c r="Z4" s="43" t="s">
        <v>13</v>
      </c>
      <c r="AA4" s="42" t="s">
        <v>18</v>
      </c>
      <c r="AB4" s="43" t="s">
        <v>13</v>
      </c>
      <c r="AC4" s="42" t="s">
        <v>19</v>
      </c>
      <c r="AD4" s="43" t="s">
        <v>13</v>
      </c>
      <c r="AE4" s="44" t="s">
        <v>16</v>
      </c>
      <c r="AF4" s="45" t="s">
        <v>13</v>
      </c>
      <c r="AG4" s="46" t="s">
        <v>17</v>
      </c>
      <c r="AH4" s="45" t="s">
        <v>13</v>
      </c>
      <c r="AI4" s="46" t="s">
        <v>18</v>
      </c>
      <c r="AJ4" s="45" t="s">
        <v>13</v>
      </c>
      <c r="AK4" s="46" t="s">
        <v>19</v>
      </c>
      <c r="AL4" s="47" t="s">
        <v>13</v>
      </c>
      <c r="AM4" s="48" t="s">
        <v>22</v>
      </c>
      <c r="AN4" s="49" t="s">
        <v>13</v>
      </c>
      <c r="AO4" s="48" t="s">
        <v>23</v>
      </c>
      <c r="AP4" s="50" t="s">
        <v>13</v>
      </c>
    </row>
    <row r="5" spans="1:42" s="51" customFormat="1" ht="12.75" customHeight="1">
      <c r="A5" s="52">
        <v>1</v>
      </c>
      <c r="B5" s="53" t="s">
        <v>24</v>
      </c>
      <c r="C5" s="54" t="s">
        <v>25</v>
      </c>
      <c r="D5" s="55">
        <f aca="true" t="shared" si="0" ref="D5:D39">F5+E5</f>
        <v>150</v>
      </c>
      <c r="E5" s="56">
        <f aca="true" t="shared" si="1" ref="E5:E6">SUM(L5+N5+V5+X5)</f>
        <v>100</v>
      </c>
      <c r="F5" s="57">
        <f aca="true" t="shared" si="2" ref="F5:F6">SUM(H5++++++++++++++++++++++++++T5)</f>
        <v>50</v>
      </c>
      <c r="G5" s="58">
        <v>1</v>
      </c>
      <c r="H5" s="59">
        <v>25</v>
      </c>
      <c r="I5" s="60">
        <v>1</v>
      </c>
      <c r="J5" s="61">
        <v>16</v>
      </c>
      <c r="K5" s="62">
        <v>1</v>
      </c>
      <c r="L5" s="63">
        <v>25</v>
      </c>
      <c r="M5" s="62">
        <v>1</v>
      </c>
      <c r="N5" s="63">
        <v>25</v>
      </c>
      <c r="O5" s="62">
        <v>1</v>
      </c>
      <c r="P5" s="64">
        <v>16</v>
      </c>
      <c r="Q5" s="62">
        <v>1</v>
      </c>
      <c r="R5" s="64">
        <v>16</v>
      </c>
      <c r="S5" s="62">
        <v>1</v>
      </c>
      <c r="T5" s="65">
        <v>25</v>
      </c>
      <c r="U5" s="66">
        <v>1</v>
      </c>
      <c r="V5" s="63">
        <v>25</v>
      </c>
      <c r="W5" s="66">
        <v>1</v>
      </c>
      <c r="X5" s="63">
        <v>25</v>
      </c>
      <c r="Y5" s="66">
        <v>1</v>
      </c>
      <c r="Z5" s="67">
        <v>25</v>
      </c>
      <c r="AA5" s="66">
        <v>1</v>
      </c>
      <c r="AB5" s="67">
        <v>16</v>
      </c>
      <c r="AC5" s="66">
        <v>1</v>
      </c>
      <c r="AD5" s="67">
        <v>16</v>
      </c>
      <c r="AE5" s="68">
        <v>1</v>
      </c>
      <c r="AF5" s="69">
        <v>25</v>
      </c>
      <c r="AG5" s="70">
        <v>1</v>
      </c>
      <c r="AH5" s="69">
        <v>25</v>
      </c>
      <c r="AI5" s="70">
        <v>1</v>
      </c>
      <c r="AJ5" s="71">
        <v>16</v>
      </c>
      <c r="AK5" s="70">
        <v>1</v>
      </c>
      <c r="AL5" s="71">
        <v>16</v>
      </c>
      <c r="AM5" s="72">
        <v>1</v>
      </c>
      <c r="AN5" s="73">
        <v>25</v>
      </c>
      <c r="AO5" s="72">
        <v>1</v>
      </c>
      <c r="AP5" s="73">
        <v>25</v>
      </c>
    </row>
    <row r="6" spans="1:42" ht="12.75" customHeight="1">
      <c r="A6" s="52">
        <v>2</v>
      </c>
      <c r="B6" s="53" t="s">
        <v>26</v>
      </c>
      <c r="C6" s="74" t="s">
        <v>27</v>
      </c>
      <c r="D6" s="55">
        <f t="shared" si="0"/>
        <v>118</v>
      </c>
      <c r="E6" s="56">
        <f t="shared" si="1"/>
        <v>76</v>
      </c>
      <c r="F6" s="57">
        <f t="shared" si="2"/>
        <v>42</v>
      </c>
      <c r="G6" s="75">
        <v>2</v>
      </c>
      <c r="H6" s="76">
        <v>21</v>
      </c>
      <c r="I6" s="77">
        <v>1</v>
      </c>
      <c r="J6" s="78">
        <v>16</v>
      </c>
      <c r="K6" s="62">
        <v>2</v>
      </c>
      <c r="L6" s="63">
        <v>21</v>
      </c>
      <c r="M6" s="62">
        <v>2</v>
      </c>
      <c r="N6" s="63">
        <v>21</v>
      </c>
      <c r="O6" s="62">
        <v>1</v>
      </c>
      <c r="P6" s="79">
        <v>16</v>
      </c>
      <c r="Q6" s="62">
        <v>1</v>
      </c>
      <c r="R6" s="79">
        <v>16</v>
      </c>
      <c r="S6" s="62">
        <v>2</v>
      </c>
      <c r="T6" s="65">
        <v>21</v>
      </c>
      <c r="U6" s="66">
        <v>3</v>
      </c>
      <c r="V6" s="63">
        <v>17</v>
      </c>
      <c r="W6" s="66">
        <v>3</v>
      </c>
      <c r="X6" s="63">
        <v>17</v>
      </c>
      <c r="Y6" s="66">
        <v>3</v>
      </c>
      <c r="Z6" s="67">
        <v>17</v>
      </c>
      <c r="AA6" s="66">
        <v>1</v>
      </c>
      <c r="AB6" s="67">
        <v>16</v>
      </c>
      <c r="AC6" s="66">
        <v>1</v>
      </c>
      <c r="AD6" s="67">
        <v>16</v>
      </c>
      <c r="AE6" s="80">
        <v>4</v>
      </c>
      <c r="AF6" s="81">
        <v>15</v>
      </c>
      <c r="AG6" s="80">
        <v>4</v>
      </c>
      <c r="AH6" s="81">
        <v>15</v>
      </c>
      <c r="AI6" s="80">
        <v>1</v>
      </c>
      <c r="AJ6" s="81">
        <v>16</v>
      </c>
      <c r="AK6" s="80">
        <v>1</v>
      </c>
      <c r="AL6" s="81">
        <v>16</v>
      </c>
      <c r="AM6" s="72">
        <v>2</v>
      </c>
      <c r="AN6" s="73">
        <v>21</v>
      </c>
      <c r="AO6" s="72">
        <v>2</v>
      </c>
      <c r="AP6" s="73">
        <v>21</v>
      </c>
    </row>
    <row r="7" spans="1:42" s="51" customFormat="1" ht="12.75" customHeight="1">
      <c r="A7" s="52">
        <v>3</v>
      </c>
      <c r="B7" s="53" t="s">
        <v>28</v>
      </c>
      <c r="C7" s="74" t="s">
        <v>29</v>
      </c>
      <c r="D7" s="55">
        <f t="shared" si="0"/>
        <v>112</v>
      </c>
      <c r="E7" s="56">
        <f>SUM(N7+X7+Z7+AH7)</f>
        <v>78</v>
      </c>
      <c r="F7" s="57">
        <f>SUM(T7+AP7)</f>
        <v>34</v>
      </c>
      <c r="G7" s="75">
        <v>5</v>
      </c>
      <c r="H7" s="78">
        <v>14</v>
      </c>
      <c r="I7" s="77">
        <v>4</v>
      </c>
      <c r="J7" s="78">
        <v>8</v>
      </c>
      <c r="K7" s="62">
        <v>6</v>
      </c>
      <c r="L7" s="64">
        <v>13</v>
      </c>
      <c r="M7" s="62">
        <v>4</v>
      </c>
      <c r="N7" s="82">
        <v>15</v>
      </c>
      <c r="O7" s="62">
        <v>4</v>
      </c>
      <c r="P7" s="79">
        <v>8</v>
      </c>
      <c r="Q7" s="62">
        <v>4</v>
      </c>
      <c r="R7" s="79">
        <v>8</v>
      </c>
      <c r="S7" s="62">
        <v>3</v>
      </c>
      <c r="T7" s="65">
        <v>17</v>
      </c>
      <c r="U7" s="66">
        <v>5</v>
      </c>
      <c r="V7" s="67">
        <v>14</v>
      </c>
      <c r="W7" s="66">
        <v>2</v>
      </c>
      <c r="X7" s="63">
        <v>21</v>
      </c>
      <c r="Y7" s="66">
        <v>2</v>
      </c>
      <c r="Z7" s="63">
        <v>21</v>
      </c>
      <c r="AA7" s="66">
        <v>2</v>
      </c>
      <c r="AB7" s="67">
        <v>13</v>
      </c>
      <c r="AC7" s="66">
        <v>2</v>
      </c>
      <c r="AD7" s="67">
        <v>13</v>
      </c>
      <c r="AE7" s="80">
        <v>5</v>
      </c>
      <c r="AF7" s="81">
        <v>14</v>
      </c>
      <c r="AG7" s="80">
        <v>2</v>
      </c>
      <c r="AH7" s="83">
        <v>21</v>
      </c>
      <c r="AI7" s="80">
        <v>2</v>
      </c>
      <c r="AJ7" s="81">
        <v>13</v>
      </c>
      <c r="AK7" s="80">
        <v>3</v>
      </c>
      <c r="AL7" s="81">
        <v>10</v>
      </c>
      <c r="AM7" s="72">
        <v>4</v>
      </c>
      <c r="AN7" s="73">
        <v>15</v>
      </c>
      <c r="AO7" s="84">
        <v>3</v>
      </c>
      <c r="AP7" s="85">
        <v>17</v>
      </c>
    </row>
    <row r="8" spans="1:42" ht="12.75" customHeight="1">
      <c r="A8" s="52">
        <v>4</v>
      </c>
      <c r="B8" s="53" t="s">
        <v>30</v>
      </c>
      <c r="C8" s="74" t="s">
        <v>31</v>
      </c>
      <c r="D8" s="55">
        <f t="shared" si="0"/>
        <v>95</v>
      </c>
      <c r="E8" s="56">
        <f>SUM(L8+N8+V8+AF8)</f>
        <v>72</v>
      </c>
      <c r="F8" s="57">
        <f>SUM(H8+T8)</f>
        <v>23</v>
      </c>
      <c r="G8" s="75">
        <v>8</v>
      </c>
      <c r="H8" s="76">
        <v>11</v>
      </c>
      <c r="I8" s="77">
        <v>3</v>
      </c>
      <c r="J8" s="78">
        <v>10</v>
      </c>
      <c r="K8" s="62">
        <v>3</v>
      </c>
      <c r="L8" s="63">
        <v>17</v>
      </c>
      <c r="M8" s="62">
        <v>3</v>
      </c>
      <c r="N8" s="63">
        <v>17</v>
      </c>
      <c r="O8" s="62">
        <v>2</v>
      </c>
      <c r="P8" s="79">
        <v>13</v>
      </c>
      <c r="Q8" s="62">
        <v>2</v>
      </c>
      <c r="R8" s="79">
        <v>13</v>
      </c>
      <c r="S8" s="62">
        <v>7</v>
      </c>
      <c r="T8" s="65">
        <v>12</v>
      </c>
      <c r="U8" s="66">
        <v>2</v>
      </c>
      <c r="V8" s="63">
        <v>21</v>
      </c>
      <c r="W8" s="66">
        <v>4</v>
      </c>
      <c r="X8" s="67">
        <v>15</v>
      </c>
      <c r="Y8" s="66">
        <v>4</v>
      </c>
      <c r="Z8" s="67">
        <v>15</v>
      </c>
      <c r="AA8" s="66">
        <v>3</v>
      </c>
      <c r="AB8" s="67">
        <v>10</v>
      </c>
      <c r="AC8" s="66">
        <v>4</v>
      </c>
      <c r="AD8" s="67">
        <v>8</v>
      </c>
      <c r="AE8" s="80">
        <v>3</v>
      </c>
      <c r="AF8" s="83">
        <v>17</v>
      </c>
      <c r="AG8" s="80">
        <v>5</v>
      </c>
      <c r="AH8" s="81">
        <v>14</v>
      </c>
      <c r="AI8" s="80">
        <v>5</v>
      </c>
      <c r="AJ8" s="81">
        <v>7</v>
      </c>
      <c r="AK8" s="80">
        <v>9</v>
      </c>
      <c r="AL8" s="81">
        <v>3</v>
      </c>
      <c r="AM8" s="72"/>
      <c r="AN8" s="86"/>
      <c r="AO8" s="72"/>
      <c r="AP8" s="73"/>
    </row>
    <row r="9" spans="1:42" s="51" customFormat="1" ht="12.75" customHeight="1">
      <c r="A9" s="52">
        <v>5</v>
      </c>
      <c r="B9" s="53" t="s">
        <v>32</v>
      </c>
      <c r="C9" s="74" t="s">
        <v>33</v>
      </c>
      <c r="D9" s="55">
        <f t="shared" si="0"/>
        <v>95</v>
      </c>
      <c r="E9" s="56">
        <f>SUM(L9+V9+AF9+AH9)</f>
        <v>65</v>
      </c>
      <c r="F9" s="57">
        <f>SUM(H9+J9)</f>
        <v>30</v>
      </c>
      <c r="G9" s="75">
        <v>3</v>
      </c>
      <c r="H9" s="76">
        <v>17</v>
      </c>
      <c r="I9" s="77">
        <v>2</v>
      </c>
      <c r="J9" s="76">
        <v>13</v>
      </c>
      <c r="K9" s="62">
        <v>7</v>
      </c>
      <c r="L9" s="63">
        <v>12</v>
      </c>
      <c r="M9" s="62">
        <v>9</v>
      </c>
      <c r="N9" s="79">
        <v>10</v>
      </c>
      <c r="O9" s="62">
        <v>3</v>
      </c>
      <c r="P9" s="79">
        <v>10</v>
      </c>
      <c r="Q9" s="62">
        <v>3</v>
      </c>
      <c r="R9" s="79">
        <v>10</v>
      </c>
      <c r="S9" s="62"/>
      <c r="T9" s="87"/>
      <c r="U9" s="66">
        <v>4</v>
      </c>
      <c r="V9" s="63">
        <v>15</v>
      </c>
      <c r="W9" s="66">
        <v>9</v>
      </c>
      <c r="X9" s="67">
        <v>10</v>
      </c>
      <c r="Y9" s="66">
        <v>7</v>
      </c>
      <c r="Z9" s="67">
        <v>12</v>
      </c>
      <c r="AA9" s="88">
        <v>6</v>
      </c>
      <c r="AB9" s="67">
        <v>6</v>
      </c>
      <c r="AC9" s="66">
        <v>5</v>
      </c>
      <c r="AD9" s="67">
        <v>7</v>
      </c>
      <c r="AE9" s="80">
        <v>2</v>
      </c>
      <c r="AF9" s="83">
        <v>21</v>
      </c>
      <c r="AG9" s="80">
        <v>3</v>
      </c>
      <c r="AH9" s="83">
        <v>17</v>
      </c>
      <c r="AI9" s="80">
        <v>6</v>
      </c>
      <c r="AJ9" s="81">
        <v>6</v>
      </c>
      <c r="AK9" s="80">
        <v>4</v>
      </c>
      <c r="AL9" s="81">
        <v>8</v>
      </c>
      <c r="AM9" s="72"/>
      <c r="AN9" s="86"/>
      <c r="AO9" s="72"/>
      <c r="AP9" s="73"/>
    </row>
    <row r="10" spans="1:42" s="51" customFormat="1" ht="12.75" customHeight="1">
      <c r="A10" s="52">
        <v>6</v>
      </c>
      <c r="B10" s="53" t="s">
        <v>34</v>
      </c>
      <c r="C10" s="74" t="s">
        <v>35</v>
      </c>
      <c r="D10" s="55">
        <f t="shared" si="0"/>
        <v>86</v>
      </c>
      <c r="E10" s="56">
        <f>SUM(L10+N10+Z10+AH10)</f>
        <v>54</v>
      </c>
      <c r="F10" s="57">
        <f>SUM(H10+AN10)</f>
        <v>32</v>
      </c>
      <c r="G10" s="75">
        <v>4</v>
      </c>
      <c r="H10" s="76">
        <v>15</v>
      </c>
      <c r="I10" s="77">
        <v>7</v>
      </c>
      <c r="J10" s="78">
        <v>5</v>
      </c>
      <c r="K10" s="62">
        <v>5</v>
      </c>
      <c r="L10" s="63">
        <v>14</v>
      </c>
      <c r="M10" s="62">
        <v>5</v>
      </c>
      <c r="N10" s="82">
        <v>14</v>
      </c>
      <c r="O10" s="62">
        <v>5</v>
      </c>
      <c r="P10" s="79">
        <v>7</v>
      </c>
      <c r="Q10" s="62">
        <v>5</v>
      </c>
      <c r="R10" s="79">
        <v>7</v>
      </c>
      <c r="S10" s="62">
        <v>4</v>
      </c>
      <c r="T10" s="87">
        <v>15</v>
      </c>
      <c r="U10" s="66">
        <v>9</v>
      </c>
      <c r="V10" s="67">
        <v>10</v>
      </c>
      <c r="W10" s="66">
        <v>8</v>
      </c>
      <c r="X10" s="67">
        <v>11</v>
      </c>
      <c r="Y10" s="66">
        <v>5</v>
      </c>
      <c r="Z10" s="63">
        <v>14</v>
      </c>
      <c r="AA10" s="66">
        <v>5</v>
      </c>
      <c r="AB10" s="67">
        <v>7</v>
      </c>
      <c r="AC10" s="66">
        <v>8</v>
      </c>
      <c r="AD10" s="67">
        <v>4</v>
      </c>
      <c r="AE10" s="80">
        <v>10</v>
      </c>
      <c r="AF10" s="81">
        <v>9</v>
      </c>
      <c r="AG10" s="80">
        <v>7</v>
      </c>
      <c r="AH10" s="83">
        <v>12</v>
      </c>
      <c r="AI10" s="80">
        <v>4</v>
      </c>
      <c r="AJ10" s="81">
        <v>8</v>
      </c>
      <c r="AK10" s="80">
        <v>5</v>
      </c>
      <c r="AL10" s="81">
        <v>7</v>
      </c>
      <c r="AM10" s="72">
        <v>3</v>
      </c>
      <c r="AN10" s="89">
        <v>17</v>
      </c>
      <c r="AO10" s="72">
        <v>4</v>
      </c>
      <c r="AP10" s="73">
        <v>15</v>
      </c>
    </row>
    <row r="11" spans="1:42" s="51" customFormat="1" ht="12.75" customHeight="1">
      <c r="A11" s="52">
        <v>7</v>
      </c>
      <c r="B11" s="53" t="s">
        <v>36</v>
      </c>
      <c r="C11" s="74" t="s">
        <v>37</v>
      </c>
      <c r="D11" s="55">
        <f t="shared" si="0"/>
        <v>83</v>
      </c>
      <c r="E11" s="56">
        <f>SUM(L11+N11+X11+Z11)</f>
        <v>55</v>
      </c>
      <c r="F11" s="57">
        <f>SUM(AN11+AP11)</f>
        <v>28</v>
      </c>
      <c r="G11" s="75">
        <v>7</v>
      </c>
      <c r="H11" s="78">
        <v>12</v>
      </c>
      <c r="I11" s="77">
        <v>9</v>
      </c>
      <c r="J11" s="78">
        <v>3</v>
      </c>
      <c r="K11" s="62">
        <v>4</v>
      </c>
      <c r="L11" s="63">
        <v>15</v>
      </c>
      <c r="M11" s="62">
        <v>6</v>
      </c>
      <c r="N11" s="82">
        <v>13</v>
      </c>
      <c r="O11" s="62">
        <v>9</v>
      </c>
      <c r="P11" s="79">
        <v>3</v>
      </c>
      <c r="Q11" s="62">
        <v>8</v>
      </c>
      <c r="R11" s="79">
        <v>4</v>
      </c>
      <c r="S11" s="62">
        <v>6</v>
      </c>
      <c r="T11" s="87">
        <v>13</v>
      </c>
      <c r="U11" s="66">
        <v>7</v>
      </c>
      <c r="V11" s="67">
        <v>12</v>
      </c>
      <c r="W11" s="66">
        <v>5</v>
      </c>
      <c r="X11" s="63">
        <v>14</v>
      </c>
      <c r="Y11" s="66">
        <v>6</v>
      </c>
      <c r="Z11" s="63">
        <v>13</v>
      </c>
      <c r="AA11" s="88">
        <v>7</v>
      </c>
      <c r="AB11" s="67">
        <v>5</v>
      </c>
      <c r="AC11" s="66">
        <v>7</v>
      </c>
      <c r="AD11" s="67">
        <v>5</v>
      </c>
      <c r="AE11" s="80">
        <v>6</v>
      </c>
      <c r="AF11" s="81">
        <v>13</v>
      </c>
      <c r="AG11" s="80">
        <v>6</v>
      </c>
      <c r="AH11" s="81">
        <v>13</v>
      </c>
      <c r="AI11" s="80">
        <v>8</v>
      </c>
      <c r="AJ11" s="81">
        <v>4</v>
      </c>
      <c r="AK11" s="80">
        <v>8</v>
      </c>
      <c r="AL11" s="81">
        <v>4</v>
      </c>
      <c r="AM11" s="72">
        <v>5</v>
      </c>
      <c r="AN11" s="89">
        <v>14</v>
      </c>
      <c r="AO11" s="72">
        <v>5</v>
      </c>
      <c r="AP11" s="90">
        <v>14</v>
      </c>
    </row>
    <row r="12" spans="1:42" s="51" customFormat="1" ht="12.75" customHeight="1">
      <c r="A12" s="52">
        <v>8</v>
      </c>
      <c r="B12" s="53" t="s">
        <v>38</v>
      </c>
      <c r="C12" s="74" t="s">
        <v>31</v>
      </c>
      <c r="D12" s="55">
        <f t="shared" si="0"/>
        <v>73</v>
      </c>
      <c r="E12" s="56">
        <f>SUM(P12+R12+V12+X12)</f>
        <v>50</v>
      </c>
      <c r="F12" s="57">
        <f>SUM(H12+J12)</f>
        <v>23</v>
      </c>
      <c r="G12" s="75">
        <v>6</v>
      </c>
      <c r="H12" s="76">
        <v>13</v>
      </c>
      <c r="I12" s="77">
        <v>3</v>
      </c>
      <c r="J12" s="76">
        <v>10</v>
      </c>
      <c r="K12" s="62">
        <v>10</v>
      </c>
      <c r="L12" s="64">
        <v>9</v>
      </c>
      <c r="M12" s="62">
        <v>11</v>
      </c>
      <c r="N12" s="79">
        <v>8</v>
      </c>
      <c r="O12" s="62">
        <v>2</v>
      </c>
      <c r="P12" s="82">
        <v>13</v>
      </c>
      <c r="Q12" s="62">
        <v>2</v>
      </c>
      <c r="R12" s="82">
        <v>13</v>
      </c>
      <c r="S12" s="62">
        <v>12</v>
      </c>
      <c r="T12" s="87">
        <v>7</v>
      </c>
      <c r="U12" s="66">
        <v>8</v>
      </c>
      <c r="V12" s="63">
        <v>11</v>
      </c>
      <c r="W12" s="66">
        <v>6</v>
      </c>
      <c r="X12" s="63">
        <v>13</v>
      </c>
      <c r="Y12" s="66">
        <v>10</v>
      </c>
      <c r="Z12" s="67">
        <v>9</v>
      </c>
      <c r="AA12" s="66">
        <v>3</v>
      </c>
      <c r="AB12" s="67">
        <v>10</v>
      </c>
      <c r="AC12" s="66">
        <v>4</v>
      </c>
      <c r="AD12" s="67">
        <v>8</v>
      </c>
      <c r="AE12" s="80"/>
      <c r="AF12" s="81"/>
      <c r="AG12" s="80">
        <v>17</v>
      </c>
      <c r="AH12" s="81">
        <v>2</v>
      </c>
      <c r="AI12" s="80">
        <v>5</v>
      </c>
      <c r="AJ12" s="81">
        <v>7</v>
      </c>
      <c r="AK12" s="80">
        <v>9</v>
      </c>
      <c r="AL12" s="81">
        <v>3</v>
      </c>
      <c r="AM12" s="72"/>
      <c r="AN12" s="86"/>
      <c r="AO12" s="72">
        <v>11</v>
      </c>
      <c r="AP12" s="73">
        <v>8</v>
      </c>
    </row>
    <row r="13" spans="1:42" s="51" customFormat="1" ht="12.75" customHeight="1">
      <c r="A13" s="52">
        <v>9</v>
      </c>
      <c r="B13" s="53" t="s">
        <v>39</v>
      </c>
      <c r="C13" s="74" t="s">
        <v>40</v>
      </c>
      <c r="D13" s="55">
        <f t="shared" si="0"/>
        <v>70</v>
      </c>
      <c r="E13" s="56">
        <f>SUM(V13+AB13+AD13+AJ13)</f>
        <v>52</v>
      </c>
      <c r="F13" s="57">
        <v>18</v>
      </c>
      <c r="G13" s="75">
        <v>9</v>
      </c>
      <c r="H13" s="76">
        <v>10</v>
      </c>
      <c r="I13" s="77">
        <v>4</v>
      </c>
      <c r="J13" s="76">
        <v>8</v>
      </c>
      <c r="K13" s="62">
        <v>9</v>
      </c>
      <c r="L13" s="64">
        <v>10</v>
      </c>
      <c r="M13" s="62">
        <v>7</v>
      </c>
      <c r="N13" s="79">
        <v>12</v>
      </c>
      <c r="O13" s="62">
        <v>4</v>
      </c>
      <c r="P13" s="79">
        <v>8</v>
      </c>
      <c r="Q13" s="62">
        <v>4</v>
      </c>
      <c r="R13" s="79">
        <v>8</v>
      </c>
      <c r="S13" s="62">
        <v>11</v>
      </c>
      <c r="T13" s="87">
        <v>8</v>
      </c>
      <c r="U13" s="66">
        <v>6</v>
      </c>
      <c r="V13" s="63">
        <v>13</v>
      </c>
      <c r="W13" s="66">
        <v>7</v>
      </c>
      <c r="X13" s="67">
        <v>12</v>
      </c>
      <c r="Y13" s="66">
        <v>13</v>
      </c>
      <c r="Z13" s="67">
        <v>6</v>
      </c>
      <c r="AA13" s="66">
        <v>2</v>
      </c>
      <c r="AB13" s="63">
        <v>13</v>
      </c>
      <c r="AC13" s="66">
        <v>2</v>
      </c>
      <c r="AD13" s="63">
        <v>13</v>
      </c>
      <c r="AE13" s="80">
        <v>9</v>
      </c>
      <c r="AF13" s="81">
        <v>10</v>
      </c>
      <c r="AG13" s="80">
        <v>10</v>
      </c>
      <c r="AH13" s="81">
        <v>9</v>
      </c>
      <c r="AI13" s="80">
        <v>2</v>
      </c>
      <c r="AJ13" s="83">
        <v>13</v>
      </c>
      <c r="AK13" s="80">
        <v>3</v>
      </c>
      <c r="AL13" s="81">
        <v>10</v>
      </c>
      <c r="AM13" s="72"/>
      <c r="AN13" s="86"/>
      <c r="AO13" s="72"/>
      <c r="AP13" s="73"/>
    </row>
    <row r="14" spans="1:42" s="51" customFormat="1" ht="12.75" customHeight="1">
      <c r="A14" s="52">
        <v>10</v>
      </c>
      <c r="B14" s="53" t="s">
        <v>41</v>
      </c>
      <c r="C14" s="74" t="s">
        <v>42</v>
      </c>
      <c r="D14" s="55">
        <f t="shared" si="0"/>
        <v>63</v>
      </c>
      <c r="E14" s="56">
        <f>SUM(L14+N14+AH14+AL14)</f>
        <v>36</v>
      </c>
      <c r="F14" s="57">
        <f>SUM(T14+AP14)</f>
        <v>27</v>
      </c>
      <c r="G14" s="75">
        <v>11</v>
      </c>
      <c r="H14" s="78">
        <v>8</v>
      </c>
      <c r="I14" s="77">
        <v>8</v>
      </c>
      <c r="J14" s="78">
        <v>4</v>
      </c>
      <c r="K14" s="62">
        <v>8</v>
      </c>
      <c r="L14" s="63">
        <v>11</v>
      </c>
      <c r="M14" s="62">
        <v>8</v>
      </c>
      <c r="N14" s="82">
        <v>11</v>
      </c>
      <c r="O14" s="62"/>
      <c r="P14" s="79"/>
      <c r="Q14" s="62">
        <v>9</v>
      </c>
      <c r="R14" s="79">
        <v>3</v>
      </c>
      <c r="S14" s="62">
        <v>5</v>
      </c>
      <c r="T14" s="65">
        <v>14</v>
      </c>
      <c r="U14" s="66"/>
      <c r="V14" s="67"/>
      <c r="W14" s="66"/>
      <c r="X14" s="67"/>
      <c r="Y14" s="66">
        <v>17</v>
      </c>
      <c r="Z14" s="67">
        <v>2</v>
      </c>
      <c r="AA14" s="88"/>
      <c r="AB14" s="67"/>
      <c r="AC14" s="66">
        <v>10</v>
      </c>
      <c r="AD14" s="67">
        <v>2</v>
      </c>
      <c r="AE14" s="80"/>
      <c r="AF14" s="81"/>
      <c r="AG14" s="80">
        <v>11</v>
      </c>
      <c r="AH14" s="83">
        <v>8</v>
      </c>
      <c r="AI14" s="80">
        <v>9</v>
      </c>
      <c r="AJ14" s="81">
        <v>3</v>
      </c>
      <c r="AK14" s="80">
        <v>6</v>
      </c>
      <c r="AL14" s="83">
        <v>6</v>
      </c>
      <c r="AM14" s="72">
        <v>11</v>
      </c>
      <c r="AN14" s="86">
        <v>8</v>
      </c>
      <c r="AO14" s="72">
        <v>6</v>
      </c>
      <c r="AP14" s="90">
        <v>13</v>
      </c>
    </row>
    <row r="15" spans="1:42" s="51" customFormat="1" ht="12.75" customHeight="1">
      <c r="A15" s="52">
        <v>11</v>
      </c>
      <c r="B15" s="53" t="s">
        <v>43</v>
      </c>
      <c r="C15" s="74" t="s">
        <v>44</v>
      </c>
      <c r="D15" s="55">
        <f t="shared" si="0"/>
        <v>63</v>
      </c>
      <c r="E15" s="56">
        <f>SUM(L15+Z15+AJ15+AL15)</f>
        <v>41</v>
      </c>
      <c r="F15" s="57">
        <f>SUM(AN15+AP15)</f>
        <v>22</v>
      </c>
      <c r="G15" s="75">
        <v>14</v>
      </c>
      <c r="H15" s="78">
        <v>5</v>
      </c>
      <c r="I15" s="77">
        <v>6</v>
      </c>
      <c r="J15" s="78">
        <v>6</v>
      </c>
      <c r="K15" s="62">
        <v>11</v>
      </c>
      <c r="L15" s="63">
        <v>8</v>
      </c>
      <c r="M15" s="62">
        <v>13</v>
      </c>
      <c r="N15" s="79">
        <v>6</v>
      </c>
      <c r="O15" s="62">
        <v>7</v>
      </c>
      <c r="P15" s="79">
        <v>5</v>
      </c>
      <c r="Q15" s="62">
        <v>7</v>
      </c>
      <c r="R15" s="79">
        <v>5</v>
      </c>
      <c r="S15" s="62">
        <v>14</v>
      </c>
      <c r="T15" s="87">
        <v>5</v>
      </c>
      <c r="U15" s="66">
        <v>14</v>
      </c>
      <c r="V15" s="67">
        <v>5</v>
      </c>
      <c r="W15" s="66">
        <v>12</v>
      </c>
      <c r="X15" s="67">
        <v>7</v>
      </c>
      <c r="Y15" s="66">
        <v>9</v>
      </c>
      <c r="Z15" s="63">
        <v>10</v>
      </c>
      <c r="AA15" s="88">
        <v>4</v>
      </c>
      <c r="AB15" s="67">
        <v>8</v>
      </c>
      <c r="AC15" s="66">
        <v>6</v>
      </c>
      <c r="AD15" s="67">
        <v>6</v>
      </c>
      <c r="AE15" s="80">
        <v>15</v>
      </c>
      <c r="AF15" s="81">
        <v>4</v>
      </c>
      <c r="AG15" s="80"/>
      <c r="AH15" s="81"/>
      <c r="AI15" s="80">
        <v>3</v>
      </c>
      <c r="AJ15" s="83">
        <v>10</v>
      </c>
      <c r="AK15" s="80">
        <v>2</v>
      </c>
      <c r="AL15" s="83">
        <v>13</v>
      </c>
      <c r="AM15" s="72">
        <v>6</v>
      </c>
      <c r="AN15" s="89">
        <v>13</v>
      </c>
      <c r="AO15" s="72">
        <v>10</v>
      </c>
      <c r="AP15" s="90">
        <v>9</v>
      </c>
    </row>
    <row r="16" spans="1:42" s="51" customFormat="1" ht="12.75" customHeight="1">
      <c r="A16" s="52">
        <v>12</v>
      </c>
      <c r="B16" s="53" t="s">
        <v>45</v>
      </c>
      <c r="C16" s="74" t="s">
        <v>46</v>
      </c>
      <c r="D16" s="55">
        <f t="shared" si="0"/>
        <v>61</v>
      </c>
      <c r="E16" s="56">
        <f>SUM(N16+P16+R16+AL16)</f>
        <v>37</v>
      </c>
      <c r="F16" s="57">
        <f>SUM(J16+T16)</f>
        <v>24</v>
      </c>
      <c r="G16" s="75">
        <v>12</v>
      </c>
      <c r="H16" s="78">
        <v>7</v>
      </c>
      <c r="I16" s="77">
        <v>2</v>
      </c>
      <c r="J16" s="76">
        <v>13</v>
      </c>
      <c r="K16" s="62">
        <v>16</v>
      </c>
      <c r="L16" s="64">
        <v>3</v>
      </c>
      <c r="M16" s="62">
        <v>10</v>
      </c>
      <c r="N16" s="82">
        <v>9</v>
      </c>
      <c r="O16" s="62">
        <v>3</v>
      </c>
      <c r="P16" s="82">
        <v>10</v>
      </c>
      <c r="Q16" s="62">
        <v>3</v>
      </c>
      <c r="R16" s="82">
        <v>10</v>
      </c>
      <c r="S16" s="62">
        <v>8</v>
      </c>
      <c r="T16" s="65">
        <v>11</v>
      </c>
      <c r="U16" s="66">
        <v>16</v>
      </c>
      <c r="V16" s="67">
        <v>3</v>
      </c>
      <c r="W16" s="66">
        <v>16</v>
      </c>
      <c r="X16" s="67">
        <v>3</v>
      </c>
      <c r="Y16" s="66">
        <v>15</v>
      </c>
      <c r="Z16" s="67">
        <v>4</v>
      </c>
      <c r="AA16" s="66">
        <v>6</v>
      </c>
      <c r="AB16" s="67">
        <v>6</v>
      </c>
      <c r="AC16" s="66">
        <v>5</v>
      </c>
      <c r="AD16" s="67">
        <v>7</v>
      </c>
      <c r="AE16" s="80">
        <v>16</v>
      </c>
      <c r="AF16" s="81">
        <v>3</v>
      </c>
      <c r="AG16" s="80">
        <v>14</v>
      </c>
      <c r="AH16" s="81">
        <v>5</v>
      </c>
      <c r="AI16" s="80">
        <v>6</v>
      </c>
      <c r="AJ16" s="81">
        <v>6</v>
      </c>
      <c r="AK16" s="80">
        <v>4</v>
      </c>
      <c r="AL16" s="83">
        <v>8</v>
      </c>
      <c r="AM16" s="72">
        <v>12</v>
      </c>
      <c r="AN16" s="86">
        <v>7</v>
      </c>
      <c r="AO16" s="72">
        <v>14</v>
      </c>
      <c r="AP16" s="73">
        <v>5</v>
      </c>
    </row>
    <row r="17" spans="1:42" s="51" customFormat="1" ht="12.75" customHeight="1">
      <c r="A17" s="52">
        <v>13</v>
      </c>
      <c r="B17" s="53" t="s">
        <v>47</v>
      </c>
      <c r="C17" s="74" t="s">
        <v>48</v>
      </c>
      <c r="D17" s="55">
        <f t="shared" si="0"/>
        <v>55</v>
      </c>
      <c r="E17" s="56">
        <f>SUM(N17+P17+AD17+AH17)</f>
        <v>33</v>
      </c>
      <c r="F17" s="57">
        <f>SUM(AN17+AP17)</f>
        <v>22</v>
      </c>
      <c r="G17" s="75"/>
      <c r="H17" s="78"/>
      <c r="I17" s="77">
        <v>5</v>
      </c>
      <c r="J17" s="78">
        <v>7</v>
      </c>
      <c r="K17" s="62"/>
      <c r="L17" s="64"/>
      <c r="M17" s="62">
        <v>12</v>
      </c>
      <c r="N17" s="82">
        <v>7</v>
      </c>
      <c r="O17" s="62">
        <v>6</v>
      </c>
      <c r="P17" s="82">
        <v>6</v>
      </c>
      <c r="Q17" s="62">
        <v>6</v>
      </c>
      <c r="R17" s="79">
        <v>6</v>
      </c>
      <c r="S17" s="62">
        <v>10</v>
      </c>
      <c r="T17" s="87">
        <v>9</v>
      </c>
      <c r="U17" s="66">
        <v>18</v>
      </c>
      <c r="V17" s="67">
        <v>1</v>
      </c>
      <c r="W17" s="66">
        <v>18</v>
      </c>
      <c r="X17" s="67">
        <v>1</v>
      </c>
      <c r="Y17" s="66"/>
      <c r="Z17" s="67"/>
      <c r="AA17" s="88">
        <v>8</v>
      </c>
      <c r="AB17" s="67">
        <v>4</v>
      </c>
      <c r="AC17" s="66">
        <v>3</v>
      </c>
      <c r="AD17" s="63">
        <v>10</v>
      </c>
      <c r="AE17" s="80"/>
      <c r="AF17" s="81"/>
      <c r="AG17" s="80">
        <v>9</v>
      </c>
      <c r="AH17" s="83">
        <v>10</v>
      </c>
      <c r="AI17" s="80">
        <v>11</v>
      </c>
      <c r="AJ17" s="81">
        <v>1</v>
      </c>
      <c r="AK17" s="80">
        <v>10</v>
      </c>
      <c r="AL17" s="81">
        <v>2</v>
      </c>
      <c r="AM17" s="72">
        <v>7</v>
      </c>
      <c r="AN17" s="89">
        <v>12</v>
      </c>
      <c r="AO17" s="72">
        <v>9</v>
      </c>
      <c r="AP17" s="90">
        <v>10</v>
      </c>
    </row>
    <row r="18" spans="1:42" s="51" customFormat="1" ht="12.75" customHeight="1">
      <c r="A18" s="52">
        <v>14</v>
      </c>
      <c r="B18" s="91" t="s">
        <v>49</v>
      </c>
      <c r="C18" s="92" t="s">
        <v>50</v>
      </c>
      <c r="D18" s="55">
        <f t="shared" si="0"/>
        <v>53</v>
      </c>
      <c r="E18" s="56">
        <f>SUM(X18+Z18+AF18+AL18)</f>
        <v>31</v>
      </c>
      <c r="F18" s="57">
        <v>22</v>
      </c>
      <c r="G18" s="75">
        <v>16</v>
      </c>
      <c r="H18" s="78">
        <v>3</v>
      </c>
      <c r="I18" s="77">
        <v>11</v>
      </c>
      <c r="J18" s="78">
        <v>1</v>
      </c>
      <c r="K18" s="62"/>
      <c r="L18" s="64"/>
      <c r="M18" s="62">
        <v>15</v>
      </c>
      <c r="N18" s="79">
        <v>4</v>
      </c>
      <c r="O18" s="62">
        <v>8</v>
      </c>
      <c r="P18" s="79">
        <v>4</v>
      </c>
      <c r="Q18" s="62"/>
      <c r="R18" s="79"/>
      <c r="S18" s="62">
        <v>9</v>
      </c>
      <c r="T18" s="65">
        <v>10</v>
      </c>
      <c r="U18" s="66"/>
      <c r="V18" s="67"/>
      <c r="W18" s="66">
        <v>11</v>
      </c>
      <c r="X18" s="63">
        <v>8</v>
      </c>
      <c r="Y18" s="66">
        <v>8</v>
      </c>
      <c r="Z18" s="63">
        <v>11</v>
      </c>
      <c r="AA18" s="88">
        <v>9</v>
      </c>
      <c r="AB18" s="67">
        <v>3</v>
      </c>
      <c r="AC18" s="66">
        <v>9</v>
      </c>
      <c r="AD18" s="67">
        <v>3</v>
      </c>
      <c r="AE18" s="80">
        <v>12</v>
      </c>
      <c r="AF18" s="83">
        <v>7</v>
      </c>
      <c r="AG18" s="80"/>
      <c r="AH18" s="81"/>
      <c r="AI18" s="80">
        <v>7</v>
      </c>
      <c r="AJ18" s="81">
        <v>5</v>
      </c>
      <c r="AK18" s="80">
        <v>7</v>
      </c>
      <c r="AL18" s="83">
        <v>5</v>
      </c>
      <c r="AM18" s="72">
        <v>9</v>
      </c>
      <c r="AN18" s="86">
        <v>10</v>
      </c>
      <c r="AO18" s="72">
        <v>7</v>
      </c>
      <c r="AP18" s="90">
        <v>12</v>
      </c>
    </row>
    <row r="19" spans="1:42" s="51" customFormat="1" ht="12.75" customHeight="1">
      <c r="A19" s="93">
        <v>15</v>
      </c>
      <c r="B19" s="94" t="s">
        <v>51</v>
      </c>
      <c r="C19" s="93" t="s">
        <v>44</v>
      </c>
      <c r="D19" s="55">
        <f t="shared" si="0"/>
        <v>52</v>
      </c>
      <c r="E19" s="56">
        <f>SUM(AF19+AH19+AJ19+AL19)</f>
        <v>42</v>
      </c>
      <c r="F19" s="57">
        <v>10</v>
      </c>
      <c r="G19" s="75"/>
      <c r="H19" s="78"/>
      <c r="I19" s="77">
        <v>6</v>
      </c>
      <c r="J19" s="76">
        <v>6</v>
      </c>
      <c r="K19" s="62">
        <v>12</v>
      </c>
      <c r="L19" s="64">
        <v>7</v>
      </c>
      <c r="M19" s="62"/>
      <c r="N19" s="79"/>
      <c r="O19" s="62">
        <v>7</v>
      </c>
      <c r="P19" s="79">
        <v>5</v>
      </c>
      <c r="Q19" s="62">
        <v>7</v>
      </c>
      <c r="R19" s="79">
        <v>5</v>
      </c>
      <c r="S19" s="62"/>
      <c r="T19" s="87"/>
      <c r="U19" s="66">
        <v>13</v>
      </c>
      <c r="V19" s="67">
        <v>6</v>
      </c>
      <c r="W19" s="66">
        <v>13</v>
      </c>
      <c r="X19" s="67">
        <v>6</v>
      </c>
      <c r="Y19" s="66">
        <v>16</v>
      </c>
      <c r="Z19" s="67">
        <v>3</v>
      </c>
      <c r="AA19" s="66">
        <v>4</v>
      </c>
      <c r="AB19" s="67">
        <v>8</v>
      </c>
      <c r="AC19" s="66">
        <v>6</v>
      </c>
      <c r="AD19" s="67">
        <v>6</v>
      </c>
      <c r="AE19" s="80">
        <v>11</v>
      </c>
      <c r="AF19" s="83">
        <v>8</v>
      </c>
      <c r="AG19" s="80">
        <v>8</v>
      </c>
      <c r="AH19" s="83">
        <v>11</v>
      </c>
      <c r="AI19" s="80">
        <v>3</v>
      </c>
      <c r="AJ19" s="83">
        <v>10</v>
      </c>
      <c r="AK19" s="80">
        <v>2</v>
      </c>
      <c r="AL19" s="83">
        <v>13</v>
      </c>
      <c r="AM19" s="72">
        <v>15</v>
      </c>
      <c r="AN19" s="89">
        <v>4</v>
      </c>
      <c r="AO19" s="72">
        <v>18</v>
      </c>
      <c r="AP19" s="73">
        <v>1</v>
      </c>
    </row>
    <row r="20" spans="1:42" s="51" customFormat="1" ht="12.75" customHeight="1">
      <c r="A20" s="95">
        <v>16</v>
      </c>
      <c r="B20" s="12" t="s">
        <v>52</v>
      </c>
      <c r="C20" s="12" t="s">
        <v>48</v>
      </c>
      <c r="D20" s="55">
        <f t="shared" si="0"/>
        <v>47</v>
      </c>
      <c r="E20" s="56">
        <f>SUM(P20+R20+X20+AD20)</f>
        <v>31</v>
      </c>
      <c r="F20" s="57">
        <f>SUM(H20+J20)</f>
        <v>16</v>
      </c>
      <c r="G20" s="75">
        <v>10</v>
      </c>
      <c r="H20" s="76">
        <v>9</v>
      </c>
      <c r="I20" s="77">
        <v>5</v>
      </c>
      <c r="J20" s="76">
        <v>7</v>
      </c>
      <c r="K20" s="62"/>
      <c r="L20" s="64"/>
      <c r="M20" s="62">
        <v>14</v>
      </c>
      <c r="N20" s="79">
        <v>5</v>
      </c>
      <c r="O20" s="62">
        <v>6</v>
      </c>
      <c r="P20" s="82">
        <v>6</v>
      </c>
      <c r="Q20" s="62">
        <v>6</v>
      </c>
      <c r="R20" s="82">
        <v>6</v>
      </c>
      <c r="S20" s="62">
        <v>13</v>
      </c>
      <c r="T20" s="87">
        <v>6</v>
      </c>
      <c r="U20" s="66"/>
      <c r="V20" s="67"/>
      <c r="W20" s="66">
        <v>10</v>
      </c>
      <c r="X20" s="63">
        <v>9</v>
      </c>
      <c r="Y20" s="66"/>
      <c r="Z20" s="67"/>
      <c r="AA20" s="88">
        <v>8</v>
      </c>
      <c r="AB20" s="67">
        <v>4</v>
      </c>
      <c r="AC20" s="66">
        <v>3</v>
      </c>
      <c r="AD20" s="63">
        <v>10</v>
      </c>
      <c r="AE20" s="80"/>
      <c r="AF20" s="81"/>
      <c r="AG20" s="80"/>
      <c r="AH20" s="81"/>
      <c r="AI20" s="80">
        <v>11</v>
      </c>
      <c r="AJ20" s="81">
        <v>1</v>
      </c>
      <c r="AK20" s="80">
        <v>10</v>
      </c>
      <c r="AL20" s="81">
        <v>2</v>
      </c>
      <c r="AM20" s="72">
        <v>17</v>
      </c>
      <c r="AN20" s="86">
        <v>2</v>
      </c>
      <c r="AO20" s="72"/>
      <c r="AP20" s="73"/>
    </row>
    <row r="21" spans="1:42" s="51" customFormat="1" ht="12.75" customHeight="1">
      <c r="A21" s="93">
        <v>17</v>
      </c>
      <c r="B21" s="96" t="s">
        <v>53</v>
      </c>
      <c r="C21" s="95" t="s">
        <v>35</v>
      </c>
      <c r="D21" s="55">
        <f t="shared" si="0"/>
        <v>40</v>
      </c>
      <c r="E21" s="56">
        <f>SUM(V21+AB21+AF21+AJ21)</f>
        <v>35</v>
      </c>
      <c r="F21" s="57">
        <v>5</v>
      </c>
      <c r="G21" s="75"/>
      <c r="H21" s="78"/>
      <c r="I21" s="77">
        <v>7</v>
      </c>
      <c r="J21" s="76">
        <v>5</v>
      </c>
      <c r="K21" s="62">
        <v>14</v>
      </c>
      <c r="L21" s="64">
        <v>5</v>
      </c>
      <c r="M21" s="62"/>
      <c r="N21" s="79"/>
      <c r="O21" s="62">
        <v>5</v>
      </c>
      <c r="P21" s="79">
        <v>7</v>
      </c>
      <c r="Q21" s="62">
        <v>5</v>
      </c>
      <c r="R21" s="79">
        <v>7</v>
      </c>
      <c r="S21" s="62"/>
      <c r="T21" s="87"/>
      <c r="U21" s="66">
        <v>11</v>
      </c>
      <c r="V21" s="63">
        <v>8</v>
      </c>
      <c r="W21" s="66">
        <v>14</v>
      </c>
      <c r="X21" s="67">
        <v>5</v>
      </c>
      <c r="Y21" s="66">
        <v>18</v>
      </c>
      <c r="Z21" s="67">
        <v>1</v>
      </c>
      <c r="AA21" s="66">
        <v>5</v>
      </c>
      <c r="AB21" s="63">
        <v>7</v>
      </c>
      <c r="AC21" s="66">
        <v>8</v>
      </c>
      <c r="AD21" s="67">
        <v>4</v>
      </c>
      <c r="AE21" s="80">
        <v>7</v>
      </c>
      <c r="AF21" s="83">
        <v>12</v>
      </c>
      <c r="AG21" s="80">
        <v>15</v>
      </c>
      <c r="AH21" s="81">
        <v>4</v>
      </c>
      <c r="AI21" s="80">
        <v>4</v>
      </c>
      <c r="AJ21" s="83">
        <v>8</v>
      </c>
      <c r="AK21" s="80">
        <v>5</v>
      </c>
      <c r="AL21" s="81">
        <v>7</v>
      </c>
      <c r="AM21" s="72"/>
      <c r="AN21" s="86"/>
      <c r="AO21" s="72"/>
      <c r="AP21" s="73"/>
    </row>
    <row r="22" spans="1:42" s="51" customFormat="1" ht="12.75" customHeight="1">
      <c r="A22" s="95">
        <v>18</v>
      </c>
      <c r="B22" s="96" t="s">
        <v>54</v>
      </c>
      <c r="C22" s="95" t="s">
        <v>44</v>
      </c>
      <c r="D22" s="55">
        <f t="shared" si="0"/>
        <v>39</v>
      </c>
      <c r="E22" s="56">
        <f>SUM(V22+Z22+AF22+AH22)</f>
        <v>26</v>
      </c>
      <c r="F22" s="57">
        <f>SUM(H22+AN22)</f>
        <v>13</v>
      </c>
      <c r="G22" s="75">
        <v>17</v>
      </c>
      <c r="H22" s="76">
        <v>2</v>
      </c>
      <c r="I22" s="77">
        <v>10</v>
      </c>
      <c r="J22" s="78">
        <v>2</v>
      </c>
      <c r="K22" s="62">
        <v>13</v>
      </c>
      <c r="L22" s="64">
        <v>6</v>
      </c>
      <c r="M22" s="62"/>
      <c r="N22" s="79"/>
      <c r="O22" s="62">
        <v>11</v>
      </c>
      <c r="P22" s="79">
        <v>1</v>
      </c>
      <c r="Q22" s="62">
        <v>11</v>
      </c>
      <c r="R22" s="79">
        <v>1</v>
      </c>
      <c r="S22" s="62">
        <v>17</v>
      </c>
      <c r="T22" s="87">
        <v>2</v>
      </c>
      <c r="U22" s="66">
        <v>12</v>
      </c>
      <c r="V22" s="63">
        <v>7</v>
      </c>
      <c r="W22" s="66"/>
      <c r="X22" s="67"/>
      <c r="Y22" s="66">
        <v>12</v>
      </c>
      <c r="Z22" s="63">
        <v>7</v>
      </c>
      <c r="AA22" s="88">
        <v>11</v>
      </c>
      <c r="AB22" s="67">
        <v>1</v>
      </c>
      <c r="AC22" s="66"/>
      <c r="AD22" s="67"/>
      <c r="AE22" s="80">
        <v>13</v>
      </c>
      <c r="AF22" s="83">
        <v>6</v>
      </c>
      <c r="AG22" s="80">
        <v>13</v>
      </c>
      <c r="AH22" s="83">
        <v>6</v>
      </c>
      <c r="AI22" s="80">
        <v>10</v>
      </c>
      <c r="AJ22" s="81">
        <v>2</v>
      </c>
      <c r="AK22" s="80"/>
      <c r="AL22" s="81"/>
      <c r="AM22" s="72">
        <v>8</v>
      </c>
      <c r="AN22" s="89">
        <v>11</v>
      </c>
      <c r="AO22" s="72"/>
      <c r="AP22" s="73"/>
    </row>
    <row r="23" spans="1:42" s="51" customFormat="1" ht="12.75" customHeight="1">
      <c r="A23" s="93">
        <v>19</v>
      </c>
      <c r="B23" s="96" t="s">
        <v>55</v>
      </c>
      <c r="C23" s="95" t="s">
        <v>37</v>
      </c>
      <c r="D23" s="55">
        <f t="shared" si="0"/>
        <v>36</v>
      </c>
      <c r="E23" s="56">
        <f>SUM(Z23+AB23+AD23+AJ23)</f>
        <v>19</v>
      </c>
      <c r="F23" s="57">
        <f>SUM(H23+AP23)</f>
        <v>17</v>
      </c>
      <c r="G23" s="75">
        <v>13</v>
      </c>
      <c r="H23" s="76">
        <v>6</v>
      </c>
      <c r="I23" s="77">
        <v>9</v>
      </c>
      <c r="J23" s="78">
        <v>3</v>
      </c>
      <c r="K23" s="62"/>
      <c r="L23" s="64"/>
      <c r="M23" s="62"/>
      <c r="N23" s="79"/>
      <c r="O23" s="62">
        <v>9</v>
      </c>
      <c r="P23" s="79">
        <v>3</v>
      </c>
      <c r="Q23" s="62">
        <v>8</v>
      </c>
      <c r="R23" s="79">
        <v>4</v>
      </c>
      <c r="S23" s="62">
        <v>15</v>
      </c>
      <c r="T23" s="87">
        <v>4</v>
      </c>
      <c r="U23" s="66">
        <v>17</v>
      </c>
      <c r="V23" s="67">
        <v>2</v>
      </c>
      <c r="W23" s="66">
        <v>17</v>
      </c>
      <c r="X23" s="67">
        <v>2</v>
      </c>
      <c r="Y23" s="66">
        <v>14</v>
      </c>
      <c r="Z23" s="63">
        <v>5</v>
      </c>
      <c r="AA23" s="88">
        <v>7</v>
      </c>
      <c r="AB23" s="63">
        <v>5</v>
      </c>
      <c r="AC23" s="66">
        <v>7</v>
      </c>
      <c r="AD23" s="63">
        <v>5</v>
      </c>
      <c r="AE23" s="80"/>
      <c r="AF23" s="81"/>
      <c r="AG23" s="80">
        <v>16</v>
      </c>
      <c r="AH23" s="81">
        <v>3</v>
      </c>
      <c r="AI23" s="80">
        <v>8</v>
      </c>
      <c r="AJ23" s="83">
        <v>4</v>
      </c>
      <c r="AK23" s="80">
        <v>8</v>
      </c>
      <c r="AL23" s="81">
        <v>4</v>
      </c>
      <c r="AM23" s="72">
        <v>18</v>
      </c>
      <c r="AN23" s="86">
        <v>1</v>
      </c>
      <c r="AO23" s="72">
        <v>8</v>
      </c>
      <c r="AP23" s="90">
        <v>11</v>
      </c>
    </row>
    <row r="24" spans="1:42" s="51" customFormat="1" ht="12.75" customHeight="1">
      <c r="A24" s="95">
        <v>20</v>
      </c>
      <c r="B24" s="96" t="s">
        <v>56</v>
      </c>
      <c r="C24" s="95" t="s">
        <v>50</v>
      </c>
      <c r="D24" s="55">
        <f t="shared" si="0"/>
        <v>35</v>
      </c>
      <c r="E24" s="56">
        <f>SUM(V24+AF24+AJ24+AL24)</f>
        <v>24</v>
      </c>
      <c r="F24" s="57">
        <v>11</v>
      </c>
      <c r="G24" s="75">
        <v>15</v>
      </c>
      <c r="H24" s="76">
        <v>4</v>
      </c>
      <c r="I24" s="77">
        <v>11</v>
      </c>
      <c r="J24" s="78">
        <v>1</v>
      </c>
      <c r="K24" s="62">
        <v>15</v>
      </c>
      <c r="L24" s="64">
        <v>4</v>
      </c>
      <c r="M24" s="62">
        <v>17</v>
      </c>
      <c r="N24" s="79">
        <v>2</v>
      </c>
      <c r="O24" s="62">
        <v>8</v>
      </c>
      <c r="P24" s="79">
        <v>4</v>
      </c>
      <c r="Q24" s="62"/>
      <c r="R24" s="79"/>
      <c r="S24" s="62">
        <v>16</v>
      </c>
      <c r="T24" s="87">
        <v>3</v>
      </c>
      <c r="U24" s="66">
        <v>10</v>
      </c>
      <c r="V24" s="63">
        <v>9</v>
      </c>
      <c r="W24" s="66">
        <v>15</v>
      </c>
      <c r="X24" s="67">
        <v>4</v>
      </c>
      <c r="Y24" s="66"/>
      <c r="Z24" s="67"/>
      <c r="AA24" s="88">
        <v>9</v>
      </c>
      <c r="AB24" s="67">
        <v>3</v>
      </c>
      <c r="AC24" s="66">
        <v>9</v>
      </c>
      <c r="AD24" s="67">
        <v>3</v>
      </c>
      <c r="AE24" s="80">
        <v>14</v>
      </c>
      <c r="AF24" s="83">
        <v>5</v>
      </c>
      <c r="AG24" s="80"/>
      <c r="AH24" s="81"/>
      <c r="AI24" s="80">
        <v>7</v>
      </c>
      <c r="AJ24" s="83">
        <v>5</v>
      </c>
      <c r="AK24" s="80">
        <v>7</v>
      </c>
      <c r="AL24" s="83">
        <v>5</v>
      </c>
      <c r="AM24" s="72">
        <v>16</v>
      </c>
      <c r="AN24" s="86">
        <v>3</v>
      </c>
      <c r="AO24" s="72">
        <v>12</v>
      </c>
      <c r="AP24" s="90">
        <v>7</v>
      </c>
    </row>
    <row r="25" spans="1:42" s="51" customFormat="1" ht="12.75" customHeight="1">
      <c r="A25" s="93">
        <v>21</v>
      </c>
      <c r="B25" s="96" t="s">
        <v>57</v>
      </c>
      <c r="C25" s="12" t="s">
        <v>35</v>
      </c>
      <c r="D25" s="55">
        <f t="shared" si="0"/>
        <v>21</v>
      </c>
      <c r="E25" s="56">
        <v>15</v>
      </c>
      <c r="F25" s="57">
        <v>6</v>
      </c>
      <c r="G25" s="75"/>
      <c r="H25" s="78"/>
      <c r="I25" s="77"/>
      <c r="J25" s="78"/>
      <c r="K25" s="62"/>
      <c r="L25" s="64"/>
      <c r="M25" s="62"/>
      <c r="N25" s="79"/>
      <c r="O25" s="62"/>
      <c r="P25" s="79"/>
      <c r="Q25" s="62"/>
      <c r="R25" s="79"/>
      <c r="S25" s="62"/>
      <c r="T25" s="87"/>
      <c r="U25" s="66"/>
      <c r="V25" s="67"/>
      <c r="W25" s="66"/>
      <c r="X25" s="67"/>
      <c r="Y25" s="66"/>
      <c r="Z25" s="67"/>
      <c r="AA25" s="88"/>
      <c r="AB25" s="67"/>
      <c r="AC25" s="66"/>
      <c r="AD25" s="67"/>
      <c r="AE25" s="80">
        <v>8</v>
      </c>
      <c r="AF25" s="83">
        <v>11</v>
      </c>
      <c r="AG25" s="80"/>
      <c r="AH25" s="81"/>
      <c r="AI25" s="97" t="s">
        <v>58</v>
      </c>
      <c r="AJ25" s="83">
        <v>2</v>
      </c>
      <c r="AK25" s="97" t="s">
        <v>58</v>
      </c>
      <c r="AL25" s="83">
        <v>2</v>
      </c>
      <c r="AM25" s="72">
        <v>13</v>
      </c>
      <c r="AN25" s="89">
        <v>6</v>
      </c>
      <c r="AO25" s="72"/>
      <c r="AP25" s="73"/>
    </row>
    <row r="26" spans="1:42" s="51" customFormat="1" ht="12.75" customHeight="1">
      <c r="A26" s="95">
        <v>22</v>
      </c>
      <c r="B26" s="96" t="s">
        <v>59</v>
      </c>
      <c r="C26" s="95" t="s">
        <v>60</v>
      </c>
      <c r="D26" s="55">
        <f t="shared" si="0"/>
        <v>19</v>
      </c>
      <c r="E26" s="56">
        <f>SUM(V26+AD26+AJ26+AL26)</f>
        <v>15</v>
      </c>
      <c r="F26" s="57">
        <v>4</v>
      </c>
      <c r="G26" s="75"/>
      <c r="H26" s="78"/>
      <c r="I26" s="77">
        <v>8</v>
      </c>
      <c r="J26" s="76">
        <v>4</v>
      </c>
      <c r="K26" s="62"/>
      <c r="L26" s="64"/>
      <c r="M26" s="62">
        <v>16</v>
      </c>
      <c r="N26" s="79">
        <v>3</v>
      </c>
      <c r="O26" s="62"/>
      <c r="P26" s="79"/>
      <c r="Q26" s="62">
        <v>9</v>
      </c>
      <c r="R26" s="79">
        <v>3</v>
      </c>
      <c r="S26" s="62"/>
      <c r="T26" s="87"/>
      <c r="U26" s="66">
        <v>15</v>
      </c>
      <c r="V26" s="63">
        <v>4</v>
      </c>
      <c r="W26" s="66"/>
      <c r="X26" s="67"/>
      <c r="Y26" s="66"/>
      <c r="Z26" s="67"/>
      <c r="AA26" s="88"/>
      <c r="AB26" s="67"/>
      <c r="AC26" s="66">
        <v>10</v>
      </c>
      <c r="AD26" s="63">
        <v>2</v>
      </c>
      <c r="AE26" s="80">
        <v>17</v>
      </c>
      <c r="AF26" s="81">
        <v>2</v>
      </c>
      <c r="AG26" s="80"/>
      <c r="AH26" s="81"/>
      <c r="AI26" s="80">
        <v>9</v>
      </c>
      <c r="AJ26" s="83">
        <v>3</v>
      </c>
      <c r="AK26" s="80">
        <v>6</v>
      </c>
      <c r="AL26" s="83">
        <v>6</v>
      </c>
      <c r="AM26" s="72"/>
      <c r="AN26" s="86"/>
      <c r="AO26" s="72"/>
      <c r="AP26" s="73"/>
    </row>
    <row r="27" spans="1:42" s="51" customFormat="1" ht="12.75" customHeight="1">
      <c r="A27" s="93">
        <v>23</v>
      </c>
      <c r="B27" s="96" t="s">
        <v>61</v>
      </c>
      <c r="C27" s="95" t="s">
        <v>62</v>
      </c>
      <c r="D27" s="55">
        <f t="shared" si="0"/>
        <v>15</v>
      </c>
      <c r="E27" s="56">
        <v>0</v>
      </c>
      <c r="F27" s="57">
        <v>15</v>
      </c>
      <c r="G27" s="75"/>
      <c r="H27" s="78"/>
      <c r="I27" s="77"/>
      <c r="J27" s="78"/>
      <c r="K27" s="62"/>
      <c r="L27" s="64"/>
      <c r="M27" s="62"/>
      <c r="N27" s="79"/>
      <c r="O27" s="62"/>
      <c r="P27" s="79"/>
      <c r="Q27" s="62"/>
      <c r="R27" s="79"/>
      <c r="S27" s="62">
        <v>18</v>
      </c>
      <c r="T27" s="87">
        <v>1</v>
      </c>
      <c r="U27" s="66"/>
      <c r="V27" s="67"/>
      <c r="W27" s="66"/>
      <c r="X27" s="67"/>
      <c r="Y27" s="66"/>
      <c r="Z27" s="67"/>
      <c r="AA27" s="88"/>
      <c r="AB27" s="67"/>
      <c r="AC27" s="66"/>
      <c r="AD27" s="67"/>
      <c r="AE27" s="80"/>
      <c r="AF27" s="81"/>
      <c r="AG27" s="80"/>
      <c r="AH27" s="81"/>
      <c r="AI27" s="80"/>
      <c r="AJ27" s="81"/>
      <c r="AK27" s="80"/>
      <c r="AL27" s="81"/>
      <c r="AM27" s="72">
        <v>10</v>
      </c>
      <c r="AN27" s="89">
        <v>9</v>
      </c>
      <c r="AO27" s="72">
        <v>13</v>
      </c>
      <c r="AP27" s="90">
        <v>6</v>
      </c>
    </row>
    <row r="28" spans="1:42" s="51" customFormat="1" ht="12.75" customHeight="1">
      <c r="A28" s="95">
        <v>24</v>
      </c>
      <c r="B28" s="96" t="s">
        <v>63</v>
      </c>
      <c r="C28" s="12" t="s">
        <v>64</v>
      </c>
      <c r="D28" s="55">
        <f t="shared" si="0"/>
        <v>10</v>
      </c>
      <c r="E28" s="56">
        <v>10</v>
      </c>
      <c r="F28" s="57">
        <v>0</v>
      </c>
      <c r="G28" s="75"/>
      <c r="H28" s="78"/>
      <c r="I28" s="77"/>
      <c r="J28" s="78"/>
      <c r="K28" s="62"/>
      <c r="L28" s="64"/>
      <c r="M28" s="62"/>
      <c r="N28" s="79"/>
      <c r="O28" s="62"/>
      <c r="P28" s="79"/>
      <c r="Q28" s="62"/>
      <c r="R28" s="79"/>
      <c r="S28" s="62"/>
      <c r="T28" s="87"/>
      <c r="U28" s="66"/>
      <c r="V28" s="67"/>
      <c r="W28" s="66"/>
      <c r="X28" s="67"/>
      <c r="Y28" s="66">
        <v>11</v>
      </c>
      <c r="Z28" s="63">
        <v>8</v>
      </c>
      <c r="AA28" s="88"/>
      <c r="AB28" s="67"/>
      <c r="AC28" s="66"/>
      <c r="AD28" s="67"/>
      <c r="AE28" s="80"/>
      <c r="AF28" s="81"/>
      <c r="AG28" s="80">
        <v>18</v>
      </c>
      <c r="AH28" s="83">
        <v>1</v>
      </c>
      <c r="AI28" s="80"/>
      <c r="AJ28" s="81"/>
      <c r="AK28" s="80">
        <v>11</v>
      </c>
      <c r="AL28" s="83">
        <v>1</v>
      </c>
      <c r="AM28" s="72"/>
      <c r="AN28" s="86"/>
      <c r="AO28" s="72"/>
      <c r="AP28" s="73"/>
    </row>
    <row r="29" spans="1:42" s="51" customFormat="1" ht="12.75" customHeight="1">
      <c r="A29" s="93">
        <v>25</v>
      </c>
      <c r="B29" s="96" t="s">
        <v>65</v>
      </c>
      <c r="C29" s="95" t="s">
        <v>44</v>
      </c>
      <c r="D29" s="55">
        <f t="shared" si="0"/>
        <v>9</v>
      </c>
      <c r="E29" s="56">
        <v>5</v>
      </c>
      <c r="F29" s="57">
        <v>4</v>
      </c>
      <c r="G29" s="75"/>
      <c r="H29" s="78"/>
      <c r="I29" s="77">
        <v>10</v>
      </c>
      <c r="J29" s="76">
        <v>2</v>
      </c>
      <c r="K29" s="62">
        <v>18</v>
      </c>
      <c r="L29" s="64">
        <v>1</v>
      </c>
      <c r="M29" s="62"/>
      <c r="N29" s="79"/>
      <c r="O29" s="62">
        <v>11</v>
      </c>
      <c r="P29" s="82">
        <v>1</v>
      </c>
      <c r="Q29" s="62">
        <v>11</v>
      </c>
      <c r="R29" s="82">
        <v>1</v>
      </c>
      <c r="S29" s="62"/>
      <c r="T29" s="87"/>
      <c r="U29" s="66"/>
      <c r="V29" s="67"/>
      <c r="W29" s="66"/>
      <c r="X29" s="67"/>
      <c r="Y29" s="66"/>
      <c r="Z29" s="67"/>
      <c r="AA29" s="88">
        <v>11</v>
      </c>
      <c r="AB29" s="63">
        <v>1</v>
      </c>
      <c r="AC29" s="66"/>
      <c r="AD29" s="67"/>
      <c r="AE29" s="80"/>
      <c r="AF29" s="81"/>
      <c r="AG29" s="80"/>
      <c r="AH29" s="81"/>
      <c r="AI29" s="80">
        <v>10</v>
      </c>
      <c r="AJ29" s="83">
        <v>2</v>
      </c>
      <c r="AK29" s="80"/>
      <c r="AL29" s="81"/>
      <c r="AM29" s="72"/>
      <c r="AN29" s="86"/>
      <c r="AO29" s="72">
        <v>17</v>
      </c>
      <c r="AP29" s="90">
        <v>2</v>
      </c>
    </row>
    <row r="30" spans="1:42" s="51" customFormat="1" ht="12.75" customHeight="1">
      <c r="A30" s="95">
        <v>26</v>
      </c>
      <c r="B30" s="96" t="s">
        <v>66</v>
      </c>
      <c r="C30" s="12" t="s">
        <v>67</v>
      </c>
      <c r="D30" s="55">
        <f t="shared" si="0"/>
        <v>9</v>
      </c>
      <c r="E30" s="56">
        <v>0</v>
      </c>
      <c r="F30" s="57">
        <v>9</v>
      </c>
      <c r="G30" s="75"/>
      <c r="H30" s="78"/>
      <c r="I30" s="77"/>
      <c r="J30" s="78"/>
      <c r="K30" s="62"/>
      <c r="L30" s="64"/>
      <c r="M30" s="62"/>
      <c r="N30" s="79"/>
      <c r="O30" s="62"/>
      <c r="P30" s="79"/>
      <c r="Q30" s="62"/>
      <c r="R30" s="79"/>
      <c r="S30" s="62"/>
      <c r="T30" s="87"/>
      <c r="U30" s="66"/>
      <c r="V30" s="67"/>
      <c r="W30" s="66"/>
      <c r="X30" s="67"/>
      <c r="Y30" s="66"/>
      <c r="Z30" s="67"/>
      <c r="AA30" s="88"/>
      <c r="AB30" s="67"/>
      <c r="AC30" s="66"/>
      <c r="AD30" s="67"/>
      <c r="AE30" s="80"/>
      <c r="AF30" s="81"/>
      <c r="AG30" s="80"/>
      <c r="AH30" s="81"/>
      <c r="AI30" s="80"/>
      <c r="AJ30" s="81"/>
      <c r="AK30" s="80"/>
      <c r="AL30" s="83"/>
      <c r="AM30" s="72">
        <v>14</v>
      </c>
      <c r="AN30" s="89">
        <v>5</v>
      </c>
      <c r="AO30" s="72">
        <v>15</v>
      </c>
      <c r="AP30" s="90">
        <v>4</v>
      </c>
    </row>
    <row r="31" spans="1:42" ht="12.75">
      <c r="A31" s="93">
        <v>27</v>
      </c>
      <c r="B31" s="96" t="s">
        <v>68</v>
      </c>
      <c r="C31" s="12" t="s">
        <v>69</v>
      </c>
      <c r="D31" s="55">
        <f t="shared" si="0"/>
        <v>8</v>
      </c>
      <c r="E31" s="56">
        <v>8</v>
      </c>
      <c r="F31" s="57">
        <v>0</v>
      </c>
      <c r="G31" s="75"/>
      <c r="H31" s="78"/>
      <c r="I31" s="77"/>
      <c r="J31" s="78"/>
      <c r="K31" s="62"/>
      <c r="L31" s="64"/>
      <c r="M31" s="62"/>
      <c r="N31" s="79"/>
      <c r="O31" s="62"/>
      <c r="P31" s="79"/>
      <c r="Q31" s="62"/>
      <c r="R31" s="79"/>
      <c r="S31" s="62"/>
      <c r="T31" s="87"/>
      <c r="U31" s="66"/>
      <c r="V31" s="67"/>
      <c r="W31" s="66"/>
      <c r="X31" s="67"/>
      <c r="Y31" s="66"/>
      <c r="Z31" s="67"/>
      <c r="AA31" s="88"/>
      <c r="AB31" s="67"/>
      <c r="AC31" s="66"/>
      <c r="AD31" s="67"/>
      <c r="AE31" s="80">
        <v>18</v>
      </c>
      <c r="AF31" s="83">
        <v>1</v>
      </c>
      <c r="AG31" s="80">
        <v>12</v>
      </c>
      <c r="AH31" s="83">
        <v>7</v>
      </c>
      <c r="AI31" s="80"/>
      <c r="AJ31" s="81"/>
      <c r="AK31" s="80"/>
      <c r="AL31" s="81"/>
      <c r="AM31" s="72"/>
      <c r="AN31" s="86"/>
      <c r="AO31" s="72"/>
      <c r="AP31" s="73"/>
    </row>
    <row r="32" spans="1:42" ht="12.75">
      <c r="A32" s="95">
        <v>28</v>
      </c>
      <c r="B32" s="96" t="s">
        <v>70</v>
      </c>
      <c r="C32" s="95" t="s">
        <v>71</v>
      </c>
      <c r="D32" s="55">
        <f t="shared" si="0"/>
        <v>7</v>
      </c>
      <c r="E32" s="56">
        <v>7</v>
      </c>
      <c r="F32" s="57">
        <v>0</v>
      </c>
      <c r="G32" s="75"/>
      <c r="H32" s="78"/>
      <c r="I32" s="77"/>
      <c r="J32" s="78"/>
      <c r="K32" s="62">
        <v>17</v>
      </c>
      <c r="L32" s="63">
        <v>2</v>
      </c>
      <c r="M32" s="62">
        <v>18</v>
      </c>
      <c r="N32" s="82">
        <v>1</v>
      </c>
      <c r="O32" s="62">
        <v>10</v>
      </c>
      <c r="P32" s="82">
        <v>2</v>
      </c>
      <c r="Q32" s="62">
        <v>10</v>
      </c>
      <c r="R32" s="82">
        <v>2</v>
      </c>
      <c r="S32" s="62"/>
      <c r="T32" s="87"/>
      <c r="U32" s="66"/>
      <c r="V32" s="67"/>
      <c r="W32" s="66"/>
      <c r="X32" s="67"/>
      <c r="Y32" s="66"/>
      <c r="Z32" s="67"/>
      <c r="AA32" s="88"/>
      <c r="AB32" s="67"/>
      <c r="AC32" s="66">
        <v>11</v>
      </c>
      <c r="AD32" s="67">
        <v>1</v>
      </c>
      <c r="AE32" s="80"/>
      <c r="AF32" s="81"/>
      <c r="AG32" s="80"/>
      <c r="AH32" s="81"/>
      <c r="AI32" s="80"/>
      <c r="AJ32" s="81"/>
      <c r="AK32" s="80"/>
      <c r="AL32" s="81"/>
      <c r="AM32" s="72"/>
      <c r="AN32" s="86"/>
      <c r="AO32" s="72"/>
      <c r="AP32" s="73"/>
    </row>
    <row r="33" spans="1:42" ht="12.75">
      <c r="A33" s="93">
        <v>29</v>
      </c>
      <c r="B33" s="96" t="s">
        <v>72</v>
      </c>
      <c r="C33" s="95" t="s">
        <v>60</v>
      </c>
      <c r="D33" s="55">
        <f t="shared" si="0"/>
        <v>5</v>
      </c>
      <c r="E33" s="56">
        <v>5</v>
      </c>
      <c r="F33" s="57">
        <v>0</v>
      </c>
      <c r="G33" s="75"/>
      <c r="H33" s="78"/>
      <c r="I33" s="77"/>
      <c r="J33" s="78"/>
      <c r="K33" s="62"/>
      <c r="L33" s="64"/>
      <c r="M33" s="62"/>
      <c r="N33" s="79"/>
      <c r="O33" s="62">
        <v>10</v>
      </c>
      <c r="P33" s="82">
        <v>2</v>
      </c>
      <c r="Q33" s="62">
        <v>10</v>
      </c>
      <c r="R33" s="82">
        <v>2</v>
      </c>
      <c r="S33" s="62"/>
      <c r="T33" s="87"/>
      <c r="U33" s="66"/>
      <c r="V33" s="67"/>
      <c r="W33" s="66"/>
      <c r="X33" s="67"/>
      <c r="Y33" s="66"/>
      <c r="Z33" s="67"/>
      <c r="AA33" s="88"/>
      <c r="AB33" s="67"/>
      <c r="AC33" s="66">
        <v>11</v>
      </c>
      <c r="AD33" s="63">
        <v>1</v>
      </c>
      <c r="AE33" s="80"/>
      <c r="AF33" s="81"/>
      <c r="AG33" s="80"/>
      <c r="AH33" s="81"/>
      <c r="AI33" s="80"/>
      <c r="AJ33" s="81"/>
      <c r="AK33" s="80"/>
      <c r="AL33" s="81"/>
      <c r="AM33" s="72"/>
      <c r="AN33" s="86"/>
      <c r="AO33" s="72"/>
      <c r="AP33" s="73"/>
    </row>
    <row r="34" spans="1:42" ht="12.75">
      <c r="A34" s="95">
        <v>30</v>
      </c>
      <c r="B34" s="96" t="s">
        <v>73</v>
      </c>
      <c r="C34" s="12" t="s">
        <v>48</v>
      </c>
      <c r="D34" s="55">
        <f t="shared" si="0"/>
        <v>4</v>
      </c>
      <c r="E34" s="56">
        <v>0</v>
      </c>
      <c r="F34" s="57">
        <v>4</v>
      </c>
      <c r="G34" s="75"/>
      <c r="H34" s="78"/>
      <c r="I34" s="98" t="s">
        <v>74</v>
      </c>
      <c r="J34" s="99">
        <v>4</v>
      </c>
      <c r="K34" s="62"/>
      <c r="L34" s="64"/>
      <c r="M34" s="62"/>
      <c r="N34" s="79"/>
      <c r="O34" s="62"/>
      <c r="P34" s="79"/>
      <c r="Q34" s="62"/>
      <c r="R34" s="79"/>
      <c r="S34" s="62"/>
      <c r="T34" s="87"/>
      <c r="U34" s="66"/>
      <c r="V34" s="67"/>
      <c r="W34" s="66"/>
      <c r="X34" s="67"/>
      <c r="Y34" s="66"/>
      <c r="Z34" s="67"/>
      <c r="AA34" s="88"/>
      <c r="AB34" s="67"/>
      <c r="AC34" s="66"/>
      <c r="AD34" s="67"/>
      <c r="AE34" s="80"/>
      <c r="AF34" s="81"/>
      <c r="AG34" s="80"/>
      <c r="AH34" s="81"/>
      <c r="AI34" s="80"/>
      <c r="AJ34" s="81"/>
      <c r="AK34" s="80"/>
      <c r="AL34" s="81"/>
      <c r="AM34" s="72"/>
      <c r="AN34" s="86"/>
      <c r="AO34" s="72"/>
      <c r="AP34" s="73"/>
    </row>
    <row r="35" spans="1:42" ht="12.75">
      <c r="A35" s="93">
        <v>31</v>
      </c>
      <c r="B35" s="96" t="s">
        <v>75</v>
      </c>
      <c r="C35" s="12" t="s">
        <v>69</v>
      </c>
      <c r="D35" s="55">
        <f t="shared" si="0"/>
        <v>3</v>
      </c>
      <c r="E35" s="56">
        <v>0</v>
      </c>
      <c r="F35" s="57">
        <v>3</v>
      </c>
      <c r="G35" s="75"/>
      <c r="H35" s="78"/>
      <c r="I35" s="77"/>
      <c r="J35" s="78"/>
      <c r="K35" s="62"/>
      <c r="L35" s="64"/>
      <c r="M35" s="62"/>
      <c r="N35" s="79"/>
      <c r="O35" s="62"/>
      <c r="P35" s="79"/>
      <c r="Q35" s="62"/>
      <c r="R35" s="79"/>
      <c r="S35" s="62"/>
      <c r="T35" s="87"/>
      <c r="U35" s="66"/>
      <c r="V35" s="67"/>
      <c r="W35" s="66"/>
      <c r="X35" s="67"/>
      <c r="Y35" s="66"/>
      <c r="Z35" s="67"/>
      <c r="AA35" s="88"/>
      <c r="AB35" s="67"/>
      <c r="AC35" s="66"/>
      <c r="AD35" s="67"/>
      <c r="AE35" s="80"/>
      <c r="AF35" s="81"/>
      <c r="AG35" s="80"/>
      <c r="AH35" s="81"/>
      <c r="AI35" s="80"/>
      <c r="AJ35" s="81"/>
      <c r="AK35" s="80"/>
      <c r="AL35" s="83"/>
      <c r="AM35" s="72"/>
      <c r="AN35" s="86"/>
      <c r="AO35" s="72">
        <v>16</v>
      </c>
      <c r="AP35" s="90">
        <v>3</v>
      </c>
    </row>
    <row r="36" spans="1:42" ht="12.75">
      <c r="A36" s="95">
        <v>32</v>
      </c>
      <c r="B36" s="100" t="s">
        <v>76</v>
      </c>
      <c r="C36" s="101" t="s">
        <v>77</v>
      </c>
      <c r="D36" s="55">
        <f t="shared" si="0"/>
        <v>2</v>
      </c>
      <c r="E36" s="56">
        <v>2</v>
      </c>
      <c r="F36" s="57">
        <v>0</v>
      </c>
      <c r="G36" s="75"/>
      <c r="H36" s="78"/>
      <c r="I36" s="77"/>
      <c r="J36" s="78"/>
      <c r="K36" s="62"/>
      <c r="L36" s="64"/>
      <c r="M36" s="62"/>
      <c r="N36" s="79"/>
      <c r="O36" s="62"/>
      <c r="P36" s="79"/>
      <c r="Q36" s="62"/>
      <c r="R36" s="79"/>
      <c r="S36" s="62"/>
      <c r="T36" s="87"/>
      <c r="U36" s="66"/>
      <c r="V36" s="67"/>
      <c r="W36" s="66"/>
      <c r="X36" s="67"/>
      <c r="Y36" s="66"/>
      <c r="Z36" s="67"/>
      <c r="AA36" s="88">
        <v>10</v>
      </c>
      <c r="AB36" s="63">
        <v>2</v>
      </c>
      <c r="AC36" s="66"/>
      <c r="AD36" s="67"/>
      <c r="AE36" s="80"/>
      <c r="AF36" s="81"/>
      <c r="AG36" s="80"/>
      <c r="AH36" s="81"/>
      <c r="AI36" s="80"/>
      <c r="AJ36" s="81"/>
      <c r="AK36" s="80"/>
      <c r="AL36" s="81"/>
      <c r="AM36" s="72"/>
      <c r="AN36" s="86"/>
      <c r="AO36" s="72"/>
      <c r="AP36" s="73"/>
    </row>
    <row r="37" spans="1:42" ht="12.75">
      <c r="A37" s="93">
        <v>33</v>
      </c>
      <c r="B37" s="100" t="s">
        <v>78</v>
      </c>
      <c r="C37" s="102" t="s">
        <v>29</v>
      </c>
      <c r="D37" s="55">
        <f t="shared" si="0"/>
        <v>2</v>
      </c>
      <c r="E37" s="56">
        <v>2</v>
      </c>
      <c r="F37" s="57">
        <v>0</v>
      </c>
      <c r="G37" s="75"/>
      <c r="H37" s="78"/>
      <c r="I37" s="77"/>
      <c r="J37" s="78"/>
      <c r="K37" s="62"/>
      <c r="L37" s="64"/>
      <c r="M37" s="62"/>
      <c r="N37" s="79"/>
      <c r="O37" s="62"/>
      <c r="P37" s="79"/>
      <c r="Q37" s="62"/>
      <c r="R37" s="79"/>
      <c r="S37" s="62"/>
      <c r="T37" s="87"/>
      <c r="U37" s="66"/>
      <c r="V37" s="67"/>
      <c r="W37" s="66"/>
      <c r="X37" s="67"/>
      <c r="Y37" s="66"/>
      <c r="Z37" s="67"/>
      <c r="AA37" s="88">
        <v>10</v>
      </c>
      <c r="AB37" s="63">
        <v>2</v>
      </c>
      <c r="AC37" s="66"/>
      <c r="AD37" s="67"/>
      <c r="AE37" s="80"/>
      <c r="AF37" s="81"/>
      <c r="AG37" s="80"/>
      <c r="AH37" s="81"/>
      <c r="AI37" s="80"/>
      <c r="AJ37" s="81"/>
      <c r="AK37" s="80"/>
      <c r="AL37" s="81"/>
      <c r="AM37" s="72"/>
      <c r="AN37" s="86"/>
      <c r="AO37" s="72"/>
      <c r="AP37" s="73"/>
    </row>
    <row r="38" spans="1:42" ht="12.75">
      <c r="A38" s="95">
        <v>34</v>
      </c>
      <c r="B38" s="100" t="s">
        <v>79</v>
      </c>
      <c r="C38" s="101" t="s">
        <v>42</v>
      </c>
      <c r="D38" s="55">
        <f t="shared" si="0"/>
        <v>1</v>
      </c>
      <c r="E38" s="56">
        <v>0</v>
      </c>
      <c r="F38" s="57">
        <v>1</v>
      </c>
      <c r="G38" s="75">
        <v>18</v>
      </c>
      <c r="H38" s="76">
        <v>1</v>
      </c>
      <c r="I38" s="77"/>
      <c r="J38" s="78"/>
      <c r="K38" s="62"/>
      <c r="L38" s="64"/>
      <c r="M38" s="62"/>
      <c r="N38" s="79"/>
      <c r="O38" s="62"/>
      <c r="P38" s="79"/>
      <c r="Q38" s="62"/>
      <c r="R38" s="79"/>
      <c r="S38" s="62"/>
      <c r="T38" s="87"/>
      <c r="U38" s="66"/>
      <c r="V38" s="67"/>
      <c r="W38" s="66"/>
      <c r="X38" s="67"/>
      <c r="Y38" s="66"/>
      <c r="Z38" s="67"/>
      <c r="AA38" s="88"/>
      <c r="AB38" s="67"/>
      <c r="AC38" s="66"/>
      <c r="AD38" s="67"/>
      <c r="AE38" s="80"/>
      <c r="AF38" s="81"/>
      <c r="AG38" s="80"/>
      <c r="AH38" s="81"/>
      <c r="AI38" s="80"/>
      <c r="AJ38" s="81"/>
      <c r="AK38" s="80"/>
      <c r="AL38" s="81"/>
      <c r="AM38" s="72"/>
      <c r="AN38" s="86"/>
      <c r="AO38" s="72"/>
      <c r="AP38" s="73"/>
    </row>
    <row r="39" spans="1:42" ht="12.75">
      <c r="A39" s="93">
        <v>35</v>
      </c>
      <c r="B39" s="96" t="s">
        <v>80</v>
      </c>
      <c r="C39" s="12" t="s">
        <v>81</v>
      </c>
      <c r="D39" s="103">
        <f t="shared" si="0"/>
        <v>1</v>
      </c>
      <c r="E39" s="56">
        <v>1</v>
      </c>
      <c r="F39" s="57">
        <v>0</v>
      </c>
      <c r="G39" s="75"/>
      <c r="H39" s="78"/>
      <c r="I39" s="77"/>
      <c r="J39" s="78"/>
      <c r="K39" s="62"/>
      <c r="L39" s="64"/>
      <c r="M39" s="62"/>
      <c r="N39" s="79"/>
      <c r="O39" s="62"/>
      <c r="P39" s="79"/>
      <c r="Q39" s="62"/>
      <c r="R39" s="79"/>
      <c r="S39" s="62"/>
      <c r="T39" s="87"/>
      <c r="U39" s="66"/>
      <c r="V39" s="67"/>
      <c r="W39" s="66"/>
      <c r="X39" s="67"/>
      <c r="Y39" s="66"/>
      <c r="Z39" s="67"/>
      <c r="AA39" s="88"/>
      <c r="AB39" s="67"/>
      <c r="AC39" s="66"/>
      <c r="AD39" s="67"/>
      <c r="AE39" s="80"/>
      <c r="AF39" s="81"/>
      <c r="AG39" s="80"/>
      <c r="AH39" s="81"/>
      <c r="AI39" s="80"/>
      <c r="AJ39" s="81"/>
      <c r="AK39" s="80">
        <v>11</v>
      </c>
      <c r="AL39" s="83">
        <v>1</v>
      </c>
      <c r="AM39" s="72"/>
      <c r="AN39" s="86"/>
      <c r="AO39" s="72"/>
      <c r="AP39" s="73"/>
    </row>
  </sheetData>
  <sheetProtection selectLockedCells="1" selectUnlockedCells="1"/>
  <mergeCells count="5">
    <mergeCell ref="G2:J2"/>
    <mergeCell ref="K2:T2"/>
    <mergeCell ref="U2:AD2"/>
    <mergeCell ref="AE2:AL2"/>
    <mergeCell ref="AM2:AP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2:AV10"/>
  <sheetViews>
    <sheetView zoomScale="89" zoomScaleNormal="89" workbookViewId="0" topLeftCell="A1">
      <pane xSplit="3" topLeftCell="D1" activePane="topRight" state="frozen"/>
      <selection pane="topLeft" activeCell="A1" sqref="A1"/>
      <selection pane="topRight" activeCell="U38" sqref="U38"/>
    </sheetView>
  </sheetViews>
  <sheetFormatPr defaultColWidth="8.0039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851562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1" customWidth="1"/>
    <col min="24" max="24" width="3.7109375" style="1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7.7109375" style="0" customWidth="1"/>
    <col min="32" max="32" width="3.7109375" style="0" customWidth="1"/>
    <col min="33" max="33" width="8.28125" style="0" customWidth="1"/>
    <col min="34" max="34" width="3.7109375" style="0" customWidth="1"/>
    <col min="35" max="35" width="8.28125" style="0" customWidth="1"/>
    <col min="36" max="36" width="3.7109375" style="0" customWidth="1"/>
    <col min="37" max="37" width="8.140625" style="0" customWidth="1"/>
    <col min="38" max="38" width="3.7109375" style="0" customWidth="1"/>
    <col min="39" max="39" width="8.28125" style="0" customWidth="1"/>
    <col min="40" max="40" width="3.7109375" style="0" customWidth="1"/>
    <col min="41" max="41" width="7.8515625" style="0" customWidth="1"/>
    <col min="42" max="42" width="3.7109375" style="0" customWidth="1"/>
    <col min="43" max="43" width="9.28125" style="0" customWidth="1"/>
    <col min="44" max="44" width="3.140625" style="0" customWidth="1"/>
    <col min="45" max="45" width="8.28125" style="0" customWidth="1"/>
    <col min="46" max="46" width="3.7109375" style="0" customWidth="1"/>
    <col min="47" max="47" width="8.57421875" style="0" customWidth="1"/>
    <col min="48" max="48" width="3.7109375" style="0" customWidth="1"/>
    <col min="49" max="49" width="8.57421875" style="1" customWidth="1"/>
    <col min="50" max="50" width="3.7109375" style="1" customWidth="1"/>
    <col min="51" max="16384" width="9.140625" style="1" customWidth="1"/>
  </cols>
  <sheetData>
    <row r="2" spans="2:48" s="11" customFormat="1" ht="12.75">
      <c r="B2" s="255" t="s">
        <v>295</v>
      </c>
      <c r="C2" s="5"/>
      <c r="D2" s="7"/>
      <c r="E2" s="7"/>
      <c r="F2" s="7"/>
      <c r="G2" s="105" t="s">
        <v>1</v>
      </c>
      <c r="H2" s="105"/>
      <c r="I2" s="105"/>
      <c r="J2" s="105"/>
      <c r="K2" s="256" t="s">
        <v>296</v>
      </c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9" t="s">
        <v>297</v>
      </c>
      <c r="X2" s="9"/>
      <c r="Y2" s="9"/>
      <c r="Z2" s="9"/>
      <c r="AA2" s="9"/>
      <c r="AB2" s="9"/>
      <c r="AC2" s="9"/>
      <c r="AD2" s="9"/>
      <c r="AE2" s="9"/>
      <c r="AF2" s="9"/>
      <c r="AG2" s="8" t="s">
        <v>298</v>
      </c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10" t="s">
        <v>5</v>
      </c>
      <c r="AT2" s="10"/>
      <c r="AU2" s="10"/>
      <c r="AV2" s="10"/>
    </row>
    <row r="3" spans="2:48" ht="12.75">
      <c r="B3" s="257" t="s">
        <v>299</v>
      </c>
      <c r="C3" s="160"/>
      <c r="D3" s="16" t="s">
        <v>7</v>
      </c>
      <c r="E3" s="16" t="s">
        <v>8</v>
      </c>
      <c r="F3" s="16" t="s">
        <v>9</v>
      </c>
      <c r="G3" s="258" t="s">
        <v>10</v>
      </c>
      <c r="H3" s="110"/>
      <c r="I3" s="110" t="s">
        <v>10</v>
      </c>
      <c r="J3" s="110"/>
      <c r="K3" s="259" t="s">
        <v>10</v>
      </c>
      <c r="L3" s="260"/>
      <c r="M3" s="259" t="s">
        <v>10</v>
      </c>
      <c r="N3" s="259"/>
      <c r="O3" s="259" t="s">
        <v>10</v>
      </c>
      <c r="P3" s="261"/>
      <c r="Q3" s="261" t="s">
        <v>10</v>
      </c>
      <c r="R3" s="262"/>
      <c r="S3" s="261" t="s">
        <v>10</v>
      </c>
      <c r="T3" s="262"/>
      <c r="U3" s="261" t="s">
        <v>10</v>
      </c>
      <c r="V3" s="263"/>
      <c r="W3" s="264" t="s">
        <v>10</v>
      </c>
      <c r="X3" s="265"/>
      <c r="Y3" s="115" t="s">
        <v>10</v>
      </c>
      <c r="Z3" s="115"/>
      <c r="AA3" s="115" t="s">
        <v>10</v>
      </c>
      <c r="AB3" s="115"/>
      <c r="AC3" s="115" t="s">
        <v>10</v>
      </c>
      <c r="AD3" s="115"/>
      <c r="AE3" s="115" t="s">
        <v>10</v>
      </c>
      <c r="AF3" s="266"/>
      <c r="AG3" s="209" t="s">
        <v>10</v>
      </c>
      <c r="AH3" s="209"/>
      <c r="AI3" s="209" t="s">
        <v>10</v>
      </c>
      <c r="AJ3" s="210"/>
      <c r="AK3" s="211" t="s">
        <v>10</v>
      </c>
      <c r="AL3" s="27"/>
      <c r="AM3" s="209" t="s">
        <v>10</v>
      </c>
      <c r="AN3" s="209"/>
      <c r="AO3" s="27" t="s">
        <v>10</v>
      </c>
      <c r="AP3" s="211"/>
      <c r="AQ3" s="211" t="s">
        <v>10</v>
      </c>
      <c r="AR3" s="211"/>
      <c r="AS3" s="267" t="s">
        <v>10</v>
      </c>
      <c r="AT3" s="29"/>
      <c r="AU3" s="28" t="s">
        <v>10</v>
      </c>
      <c r="AV3" s="30"/>
    </row>
    <row r="4" spans="2:48" s="51" customFormat="1" ht="12.75" customHeight="1">
      <c r="B4" s="35" t="s">
        <v>11</v>
      </c>
      <c r="C4" s="35" t="s">
        <v>12</v>
      </c>
      <c r="D4" s="35" t="s">
        <v>13</v>
      </c>
      <c r="E4" s="35" t="s">
        <v>13</v>
      </c>
      <c r="F4" s="35" t="s">
        <v>13</v>
      </c>
      <c r="G4" s="268" t="s">
        <v>14</v>
      </c>
      <c r="H4" s="122" t="s">
        <v>13</v>
      </c>
      <c r="I4" s="123" t="s">
        <v>15</v>
      </c>
      <c r="J4" s="122" t="s">
        <v>13</v>
      </c>
      <c r="K4" s="269" t="s">
        <v>16</v>
      </c>
      <c r="L4" s="270" t="s">
        <v>13</v>
      </c>
      <c r="M4" s="271" t="s">
        <v>17</v>
      </c>
      <c r="N4" s="270" t="s">
        <v>13</v>
      </c>
      <c r="O4" s="271" t="s">
        <v>21</v>
      </c>
      <c r="P4" s="270" t="s">
        <v>13</v>
      </c>
      <c r="Q4" s="271" t="s">
        <v>18</v>
      </c>
      <c r="R4" s="272" t="s">
        <v>13</v>
      </c>
      <c r="S4" s="271" t="s">
        <v>19</v>
      </c>
      <c r="T4" s="272" t="s">
        <v>13</v>
      </c>
      <c r="U4" s="271" t="s">
        <v>14</v>
      </c>
      <c r="V4" s="212" t="s">
        <v>13</v>
      </c>
      <c r="W4" s="273" t="s">
        <v>16</v>
      </c>
      <c r="X4" s="126" t="s">
        <v>13</v>
      </c>
      <c r="Y4" s="127" t="s">
        <v>17</v>
      </c>
      <c r="Z4" s="126" t="s">
        <v>13</v>
      </c>
      <c r="AA4" s="127" t="s">
        <v>21</v>
      </c>
      <c r="AB4" s="126" t="s">
        <v>13</v>
      </c>
      <c r="AC4" s="127" t="s">
        <v>18</v>
      </c>
      <c r="AD4" s="126" t="s">
        <v>13</v>
      </c>
      <c r="AE4" s="127" t="s">
        <v>19</v>
      </c>
      <c r="AF4" s="274" t="s">
        <v>13</v>
      </c>
      <c r="AG4" s="44" t="s">
        <v>16</v>
      </c>
      <c r="AH4" s="45" t="s">
        <v>13</v>
      </c>
      <c r="AI4" s="44" t="s">
        <v>17</v>
      </c>
      <c r="AJ4" s="45" t="s">
        <v>13</v>
      </c>
      <c r="AK4" s="275" t="s">
        <v>21</v>
      </c>
      <c r="AL4" s="215" t="s">
        <v>13</v>
      </c>
      <c r="AM4" s="44" t="s">
        <v>18</v>
      </c>
      <c r="AN4" s="276" t="s">
        <v>13</v>
      </c>
      <c r="AO4" s="46" t="s">
        <v>19</v>
      </c>
      <c r="AP4" s="47" t="s">
        <v>13</v>
      </c>
      <c r="AQ4" s="275" t="s">
        <v>129</v>
      </c>
      <c r="AR4" s="47" t="s">
        <v>13</v>
      </c>
      <c r="AS4" s="277" t="s">
        <v>23</v>
      </c>
      <c r="AT4" s="49" t="s">
        <v>13</v>
      </c>
      <c r="AU4" s="48" t="s">
        <v>23</v>
      </c>
      <c r="AV4" s="50" t="s">
        <v>13</v>
      </c>
    </row>
    <row r="5" spans="1:48" ht="12.75">
      <c r="A5" s="192">
        <v>1</v>
      </c>
      <c r="B5" s="278" t="s">
        <v>300</v>
      </c>
      <c r="C5" s="192" t="s">
        <v>48</v>
      </c>
      <c r="D5" s="55">
        <f aca="true" t="shared" si="0" ref="D5:D10">F5+E5</f>
        <v>125</v>
      </c>
      <c r="E5" s="56">
        <f>SUM(P5+X5+Z5+AB5+AH5+AJ5+AL5)</f>
        <v>109</v>
      </c>
      <c r="F5" s="57">
        <v>16</v>
      </c>
      <c r="G5" s="134">
        <v>4</v>
      </c>
      <c r="H5" s="135">
        <v>10</v>
      </c>
      <c r="I5" s="136">
        <v>2</v>
      </c>
      <c r="J5" s="135">
        <v>6</v>
      </c>
      <c r="K5" s="202">
        <v>5</v>
      </c>
      <c r="L5" s="279">
        <v>8</v>
      </c>
      <c r="M5" s="202">
        <v>4</v>
      </c>
      <c r="N5" s="279">
        <v>11</v>
      </c>
      <c r="O5" s="202">
        <v>2</v>
      </c>
      <c r="P5" s="198">
        <v>15</v>
      </c>
      <c r="Q5" s="202">
        <v>1</v>
      </c>
      <c r="R5" s="279">
        <v>10</v>
      </c>
      <c r="S5" s="202">
        <v>1</v>
      </c>
      <c r="T5" s="279">
        <v>11</v>
      </c>
      <c r="U5" s="202"/>
      <c r="V5" s="204"/>
      <c r="W5" s="88">
        <v>4</v>
      </c>
      <c r="X5" s="198">
        <v>13</v>
      </c>
      <c r="Y5" s="88">
        <v>2</v>
      </c>
      <c r="Z5" s="198">
        <v>18</v>
      </c>
      <c r="AA5" s="88">
        <v>1</v>
      </c>
      <c r="AB5" s="198">
        <v>20</v>
      </c>
      <c r="AC5" s="88">
        <v>1</v>
      </c>
      <c r="AD5" s="197">
        <v>10</v>
      </c>
      <c r="AE5" s="88">
        <v>1</v>
      </c>
      <c r="AF5" s="197">
        <v>10</v>
      </c>
      <c r="AG5" s="142">
        <v>2</v>
      </c>
      <c r="AH5" s="280">
        <v>16</v>
      </c>
      <c r="AI5" s="142">
        <v>4</v>
      </c>
      <c r="AJ5" s="280">
        <v>12</v>
      </c>
      <c r="AK5" s="142">
        <v>1</v>
      </c>
      <c r="AL5" s="280">
        <v>15</v>
      </c>
      <c r="AM5" s="142">
        <v>1</v>
      </c>
      <c r="AN5" s="281">
        <v>10</v>
      </c>
      <c r="AO5" s="142">
        <v>1</v>
      </c>
      <c r="AP5" s="281">
        <v>11</v>
      </c>
      <c r="AQ5" s="142" t="s">
        <v>301</v>
      </c>
      <c r="AR5" s="142"/>
      <c r="AS5" s="199"/>
      <c r="AT5" s="200"/>
      <c r="AU5" s="199"/>
      <c r="AV5" s="200"/>
    </row>
    <row r="6" spans="1:48" ht="12.75">
      <c r="A6" s="192">
        <v>2</v>
      </c>
      <c r="B6" s="278" t="s">
        <v>302</v>
      </c>
      <c r="C6" s="192" t="s">
        <v>77</v>
      </c>
      <c r="D6" s="55">
        <f t="shared" si="0"/>
        <v>110</v>
      </c>
      <c r="E6" s="56">
        <f aca="true" t="shared" si="1" ref="E6:E7">SUM(N6+P6+X6+Z6+AB6+AH6+AJ6)</f>
        <v>85</v>
      </c>
      <c r="F6" s="57">
        <v>25</v>
      </c>
      <c r="G6" s="134">
        <v>7</v>
      </c>
      <c r="H6" s="137">
        <v>7</v>
      </c>
      <c r="I6" s="136">
        <v>1</v>
      </c>
      <c r="J6" s="137">
        <v>9</v>
      </c>
      <c r="K6" s="202">
        <v>6</v>
      </c>
      <c r="L6" s="279">
        <v>7</v>
      </c>
      <c r="M6" s="202">
        <v>5</v>
      </c>
      <c r="N6" s="198">
        <v>10</v>
      </c>
      <c r="O6" s="202">
        <v>3</v>
      </c>
      <c r="P6" s="198">
        <v>11</v>
      </c>
      <c r="Q6" s="202">
        <v>2</v>
      </c>
      <c r="R6" s="279">
        <v>7</v>
      </c>
      <c r="S6" s="202">
        <v>2</v>
      </c>
      <c r="T6" s="279">
        <v>8</v>
      </c>
      <c r="U6" s="202">
        <v>3</v>
      </c>
      <c r="V6" s="204">
        <v>7</v>
      </c>
      <c r="W6" s="88">
        <v>5</v>
      </c>
      <c r="X6" s="198">
        <v>12</v>
      </c>
      <c r="Y6" s="88">
        <v>4</v>
      </c>
      <c r="Z6" s="198">
        <v>12</v>
      </c>
      <c r="AA6" s="88">
        <v>4</v>
      </c>
      <c r="AB6" s="198">
        <v>10</v>
      </c>
      <c r="AC6" s="88">
        <v>2</v>
      </c>
      <c r="AD6" s="197">
        <v>7</v>
      </c>
      <c r="AE6" s="88">
        <v>2</v>
      </c>
      <c r="AF6" s="197">
        <v>7</v>
      </c>
      <c r="AG6" s="142">
        <v>3</v>
      </c>
      <c r="AH6" s="280">
        <v>12</v>
      </c>
      <c r="AI6" s="142">
        <v>2</v>
      </c>
      <c r="AJ6" s="280">
        <v>18</v>
      </c>
      <c r="AK6" s="142"/>
      <c r="AL6" s="281"/>
      <c r="AM6" s="142">
        <v>2</v>
      </c>
      <c r="AN6" s="281">
        <v>7</v>
      </c>
      <c r="AO6" s="142">
        <v>2</v>
      </c>
      <c r="AP6" s="281">
        <v>8</v>
      </c>
      <c r="AQ6" s="142" t="s">
        <v>301</v>
      </c>
      <c r="AR6" s="142"/>
      <c r="AS6" s="199">
        <v>1</v>
      </c>
      <c r="AT6" s="99">
        <v>13</v>
      </c>
      <c r="AU6" s="199">
        <v>1</v>
      </c>
      <c r="AV6" s="99">
        <v>12</v>
      </c>
    </row>
    <row r="7" spans="1:48" ht="12.75">
      <c r="A7" s="52">
        <v>3</v>
      </c>
      <c r="B7" s="282" t="s">
        <v>303</v>
      </c>
      <c r="C7" s="52" t="s">
        <v>71</v>
      </c>
      <c r="D7" s="55">
        <f t="shared" si="0"/>
        <v>80</v>
      </c>
      <c r="E7" s="56">
        <f t="shared" si="1"/>
        <v>63</v>
      </c>
      <c r="F7" s="57">
        <v>17</v>
      </c>
      <c r="G7" s="134">
        <v>3</v>
      </c>
      <c r="H7" s="135">
        <v>12</v>
      </c>
      <c r="I7" s="136">
        <v>3</v>
      </c>
      <c r="J7" s="137">
        <v>3</v>
      </c>
      <c r="K7" s="202">
        <v>7</v>
      </c>
      <c r="L7" s="279">
        <v>6</v>
      </c>
      <c r="M7" s="202">
        <v>6</v>
      </c>
      <c r="N7" s="198">
        <v>9</v>
      </c>
      <c r="O7" s="202">
        <v>5</v>
      </c>
      <c r="P7" s="198">
        <v>8</v>
      </c>
      <c r="Q7" s="202">
        <v>3</v>
      </c>
      <c r="R7" s="279">
        <v>4</v>
      </c>
      <c r="S7" s="202">
        <v>3</v>
      </c>
      <c r="T7" s="279">
        <v>5</v>
      </c>
      <c r="U7" s="202">
        <v>5</v>
      </c>
      <c r="V7" s="204">
        <v>4</v>
      </c>
      <c r="W7" s="88">
        <v>7</v>
      </c>
      <c r="X7" s="198">
        <v>10</v>
      </c>
      <c r="Y7" s="88">
        <v>5</v>
      </c>
      <c r="Z7" s="198">
        <v>11</v>
      </c>
      <c r="AA7" s="88">
        <v>6</v>
      </c>
      <c r="AB7" s="198">
        <v>8</v>
      </c>
      <c r="AC7" s="88">
        <v>3</v>
      </c>
      <c r="AD7" s="197">
        <v>4</v>
      </c>
      <c r="AE7" s="88">
        <v>3</v>
      </c>
      <c r="AF7" s="197">
        <v>4</v>
      </c>
      <c r="AG7" s="142">
        <v>6</v>
      </c>
      <c r="AH7" s="280">
        <v>8</v>
      </c>
      <c r="AI7" s="142">
        <v>7</v>
      </c>
      <c r="AJ7" s="280">
        <v>9</v>
      </c>
      <c r="AK7" s="142"/>
      <c r="AL7" s="281"/>
      <c r="AM7" s="142">
        <v>3</v>
      </c>
      <c r="AN7" s="281">
        <v>4</v>
      </c>
      <c r="AO7" s="142">
        <v>3</v>
      </c>
      <c r="AP7" s="281">
        <v>5</v>
      </c>
      <c r="AQ7" s="142" t="s">
        <v>301</v>
      </c>
      <c r="AR7" s="142"/>
      <c r="AS7" s="199">
        <v>3</v>
      </c>
      <c r="AT7" s="99">
        <v>5</v>
      </c>
      <c r="AU7" s="199">
        <v>3</v>
      </c>
      <c r="AV7" s="200">
        <v>4</v>
      </c>
    </row>
    <row r="8" spans="1:48" ht="12.75">
      <c r="A8" s="95">
        <v>4</v>
      </c>
      <c r="B8" s="96" t="s">
        <v>304</v>
      </c>
      <c r="C8" s="236" t="s">
        <v>42</v>
      </c>
      <c r="D8" s="55">
        <f t="shared" si="0"/>
        <v>23</v>
      </c>
      <c r="E8" s="56">
        <f>SUM(L8+N8+P8+T8+X8+Z8+AB8)</f>
        <v>18</v>
      </c>
      <c r="F8" s="57">
        <v>5</v>
      </c>
      <c r="G8" s="134">
        <v>10</v>
      </c>
      <c r="H8" s="135">
        <v>4</v>
      </c>
      <c r="I8" s="136">
        <v>4</v>
      </c>
      <c r="J8" s="135">
        <v>1</v>
      </c>
      <c r="K8" s="202">
        <v>11</v>
      </c>
      <c r="L8" s="198">
        <v>2</v>
      </c>
      <c r="M8" s="202">
        <v>12</v>
      </c>
      <c r="N8" s="198">
        <v>3</v>
      </c>
      <c r="O8" s="202">
        <v>8</v>
      </c>
      <c r="P8" s="198">
        <v>5</v>
      </c>
      <c r="Q8" s="202">
        <v>5</v>
      </c>
      <c r="R8" s="279">
        <v>1</v>
      </c>
      <c r="S8" s="202">
        <v>5</v>
      </c>
      <c r="T8" s="198">
        <v>2</v>
      </c>
      <c r="U8" s="202">
        <v>8</v>
      </c>
      <c r="V8" s="204">
        <v>1</v>
      </c>
      <c r="W8" s="88">
        <v>15</v>
      </c>
      <c r="X8" s="198">
        <v>2</v>
      </c>
      <c r="Y8" s="88">
        <v>14</v>
      </c>
      <c r="Z8" s="198">
        <v>2</v>
      </c>
      <c r="AA8" s="88">
        <v>12</v>
      </c>
      <c r="AB8" s="198">
        <v>2</v>
      </c>
      <c r="AC8" s="88">
        <v>5</v>
      </c>
      <c r="AD8" s="197">
        <v>1</v>
      </c>
      <c r="AE8" s="88">
        <v>5</v>
      </c>
      <c r="AF8" s="197">
        <v>1</v>
      </c>
      <c r="AG8" s="142"/>
      <c r="AH8" s="281"/>
      <c r="AI8" s="142">
        <v>15</v>
      </c>
      <c r="AJ8" s="281">
        <v>1</v>
      </c>
      <c r="AK8" s="142"/>
      <c r="AL8" s="281"/>
      <c r="AM8" s="142">
        <v>5</v>
      </c>
      <c r="AN8" s="281">
        <v>1</v>
      </c>
      <c r="AO8" s="142">
        <v>5</v>
      </c>
      <c r="AP8" s="281">
        <v>2</v>
      </c>
      <c r="AQ8" s="142" t="s">
        <v>301</v>
      </c>
      <c r="AR8" s="142"/>
      <c r="AS8" s="199"/>
      <c r="AT8" s="200"/>
      <c r="AU8" s="199"/>
      <c r="AV8" s="200"/>
    </row>
    <row r="9" spans="1:48" ht="12.75">
      <c r="A9" s="95">
        <v>5</v>
      </c>
      <c r="B9" s="96" t="s">
        <v>305</v>
      </c>
      <c r="C9" s="95" t="s">
        <v>35</v>
      </c>
      <c r="D9" s="55">
        <f t="shared" si="0"/>
        <v>15</v>
      </c>
      <c r="E9" s="56">
        <f>SUM(N9+P9+T9+AH9+AJ9+AP9)</f>
        <v>11</v>
      </c>
      <c r="F9" s="57">
        <v>4</v>
      </c>
      <c r="G9" s="134">
        <v>11</v>
      </c>
      <c r="H9" s="135">
        <v>3</v>
      </c>
      <c r="I9" s="136"/>
      <c r="J9" s="137"/>
      <c r="K9" s="202"/>
      <c r="L9" s="279"/>
      <c r="M9" s="202">
        <v>13</v>
      </c>
      <c r="N9" s="198">
        <v>2</v>
      </c>
      <c r="O9" s="202">
        <v>10</v>
      </c>
      <c r="P9" s="198">
        <v>3</v>
      </c>
      <c r="Q9" s="202"/>
      <c r="R9" s="279"/>
      <c r="S9" s="202">
        <v>6</v>
      </c>
      <c r="T9" s="198">
        <v>1</v>
      </c>
      <c r="U9" s="202"/>
      <c r="V9" s="204"/>
      <c r="W9" s="88"/>
      <c r="X9" s="197"/>
      <c r="Y9" s="88"/>
      <c r="Z9" s="197"/>
      <c r="AA9" s="88"/>
      <c r="AB9" s="197"/>
      <c r="AC9" s="88"/>
      <c r="AD9" s="197"/>
      <c r="AE9" s="88"/>
      <c r="AF9" s="197"/>
      <c r="AG9" s="142">
        <v>12</v>
      </c>
      <c r="AH9" s="280">
        <v>2</v>
      </c>
      <c r="AI9" s="142">
        <v>14</v>
      </c>
      <c r="AJ9" s="280">
        <v>2</v>
      </c>
      <c r="AK9" s="142">
        <v>8</v>
      </c>
      <c r="AL9" s="280">
        <v>1</v>
      </c>
      <c r="AM9" s="142"/>
      <c r="AN9" s="281"/>
      <c r="AO9" s="142">
        <v>6</v>
      </c>
      <c r="AP9" s="280">
        <v>1</v>
      </c>
      <c r="AQ9" s="142" t="s">
        <v>301</v>
      </c>
      <c r="AR9" s="142"/>
      <c r="AS9" s="199">
        <v>6</v>
      </c>
      <c r="AT9" s="99">
        <v>1</v>
      </c>
      <c r="AU9" s="199"/>
      <c r="AV9" s="200"/>
    </row>
    <row r="10" spans="1:48" ht="12.75">
      <c r="A10" s="95">
        <v>6</v>
      </c>
      <c r="B10" s="96" t="s">
        <v>306</v>
      </c>
      <c r="C10" s="95" t="s">
        <v>44</v>
      </c>
      <c r="D10" s="55">
        <f t="shared" si="0"/>
        <v>8</v>
      </c>
      <c r="E10" s="56">
        <v>8</v>
      </c>
      <c r="F10" s="57">
        <v>0</v>
      </c>
      <c r="G10" s="134"/>
      <c r="H10" s="137"/>
      <c r="I10" s="136"/>
      <c r="J10" s="137"/>
      <c r="K10" s="202"/>
      <c r="L10" s="279"/>
      <c r="M10" s="202"/>
      <c r="N10" s="279"/>
      <c r="O10" s="202"/>
      <c r="P10" s="279"/>
      <c r="Q10" s="202"/>
      <c r="R10" s="279"/>
      <c r="S10" s="202"/>
      <c r="T10" s="279"/>
      <c r="U10" s="202"/>
      <c r="V10" s="204"/>
      <c r="W10" s="88"/>
      <c r="X10" s="197"/>
      <c r="Y10" s="88"/>
      <c r="Z10" s="197"/>
      <c r="AA10" s="88"/>
      <c r="AB10" s="197"/>
      <c r="AC10" s="88"/>
      <c r="AD10" s="197"/>
      <c r="AE10" s="88"/>
      <c r="AF10" s="197"/>
      <c r="AG10" s="142"/>
      <c r="AH10" s="281"/>
      <c r="AI10" s="142">
        <v>10</v>
      </c>
      <c r="AJ10" s="280">
        <v>6</v>
      </c>
      <c r="AK10" s="142">
        <v>7</v>
      </c>
      <c r="AL10" s="280">
        <v>2</v>
      </c>
      <c r="AM10" s="142"/>
      <c r="AN10" s="281"/>
      <c r="AO10" s="142"/>
      <c r="AP10" s="281"/>
      <c r="AQ10" s="142" t="s">
        <v>301</v>
      </c>
      <c r="AR10" s="142"/>
      <c r="AS10" s="199"/>
      <c r="AT10" s="200"/>
      <c r="AU10" s="199"/>
      <c r="AV10" s="200"/>
    </row>
  </sheetData>
  <sheetProtection selectLockedCells="1" selectUnlockedCells="1"/>
  <mergeCells count="5">
    <mergeCell ref="G2:J2"/>
    <mergeCell ref="K2:V2"/>
    <mergeCell ref="W2:AF2"/>
    <mergeCell ref="AG2:AR2"/>
    <mergeCell ref="AS2:AV2"/>
  </mergeCells>
  <printOptions/>
  <pageMargins left="0.7875" right="0.7875" top="0.9840277777777777" bottom="0.78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2:AT11"/>
  <sheetViews>
    <sheetView workbookViewId="0" topLeftCell="A1">
      <pane xSplit="3" topLeftCell="D1" activePane="topRight" state="frozen"/>
      <selection pane="topLeft" activeCell="A1" sqref="A1"/>
      <selection pane="topRight" activeCell="S37" sqref="S37"/>
    </sheetView>
  </sheetViews>
  <sheetFormatPr defaultColWidth="8.00390625" defaultRowHeight="12.75"/>
  <cols>
    <col min="1" max="1" width="3.7109375" style="0" customWidth="1"/>
    <col min="2" max="2" width="25.7109375" style="0" customWidth="1"/>
    <col min="3" max="6" width="4.7109375" style="0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2" customWidth="1"/>
    <col min="14" max="14" width="3.7109375" style="2" customWidth="1"/>
    <col min="15" max="15" width="8.421875" style="2" customWidth="1"/>
    <col min="16" max="16" width="3.7109375" style="2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8.8515625" style="0" customWidth="1"/>
    <col min="32" max="32" width="3.7109375" style="0" customWidth="1"/>
    <col min="33" max="33" width="7.8515625" style="0" customWidth="1"/>
    <col min="34" max="34" width="3.7109375" style="0" customWidth="1"/>
    <col min="35" max="35" width="8.28125" style="0" customWidth="1"/>
    <col min="36" max="36" width="3.7109375" style="0" customWidth="1"/>
    <col min="37" max="37" width="8.421875" style="0" customWidth="1"/>
    <col min="38" max="38" width="3.7109375" style="0" customWidth="1"/>
    <col min="39" max="39" width="8.421875" style="0" customWidth="1"/>
    <col min="40" max="40" width="3.7109375" style="0" customWidth="1"/>
    <col min="41" max="41" width="8.57421875" style="0" customWidth="1"/>
    <col min="42" max="42" width="3.7109375" style="0" customWidth="1"/>
    <col min="43" max="43" width="8.7109375" style="0" customWidth="1"/>
    <col min="44" max="44" width="4.7109375" style="0" customWidth="1"/>
    <col min="45" max="45" width="8.7109375" style="0" customWidth="1"/>
    <col min="46" max="46" width="4.00390625" style="0" customWidth="1"/>
    <col min="47" max="16384" width="8.7109375" style="0" customWidth="1"/>
  </cols>
  <sheetData>
    <row r="2" spans="2:46" s="11" customFormat="1" ht="12.75">
      <c r="B2" s="283" t="s">
        <v>307</v>
      </c>
      <c r="C2" s="5"/>
      <c r="D2" s="284"/>
      <c r="E2" s="285"/>
      <c r="F2" s="7"/>
      <c r="G2" s="105" t="s">
        <v>1</v>
      </c>
      <c r="H2" s="105"/>
      <c r="I2" s="105"/>
      <c r="J2" s="105"/>
      <c r="K2" s="8" t="s">
        <v>83</v>
      </c>
      <c r="L2" s="8"/>
      <c r="M2" s="8"/>
      <c r="N2" s="8"/>
      <c r="O2" s="8"/>
      <c r="P2" s="8"/>
      <c r="Q2" s="8"/>
      <c r="R2" s="8"/>
      <c r="S2" s="8"/>
      <c r="T2" s="8"/>
      <c r="U2" s="8" t="s">
        <v>308</v>
      </c>
      <c r="V2" s="8"/>
      <c r="W2" s="8"/>
      <c r="X2" s="8"/>
      <c r="Y2" s="8"/>
      <c r="Z2" s="8"/>
      <c r="AA2" s="8"/>
      <c r="AB2" s="8"/>
      <c r="AC2" s="8"/>
      <c r="AD2" s="8"/>
      <c r="AE2" s="8" t="s">
        <v>210</v>
      </c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10" t="s">
        <v>5</v>
      </c>
      <c r="AR2" s="10"/>
      <c r="AS2" s="10"/>
      <c r="AT2" s="10"/>
    </row>
    <row r="3" spans="2:46" s="286" customFormat="1" ht="12.75" customHeight="1">
      <c r="B3" s="257" t="s">
        <v>299</v>
      </c>
      <c r="C3" s="287"/>
      <c r="D3" s="288" t="s">
        <v>7</v>
      </c>
      <c r="E3" s="289" t="s">
        <v>8</v>
      </c>
      <c r="F3" s="16" t="s">
        <v>9</v>
      </c>
      <c r="G3" s="290" t="s">
        <v>10</v>
      </c>
      <c r="H3" s="291"/>
      <c r="I3" s="291" t="s">
        <v>10</v>
      </c>
      <c r="J3" s="292"/>
      <c r="K3" s="205" t="s">
        <v>10</v>
      </c>
      <c r="L3" s="21"/>
      <c r="M3" s="206" t="s">
        <v>10</v>
      </c>
      <c r="N3" s="21"/>
      <c r="O3" s="206" t="s">
        <v>10</v>
      </c>
      <c r="P3" s="206"/>
      <c r="Q3" s="20" t="s">
        <v>10</v>
      </c>
      <c r="R3" s="293"/>
      <c r="S3" s="20" t="s">
        <v>10</v>
      </c>
      <c r="T3" s="294"/>
      <c r="U3" s="208" t="s">
        <v>10</v>
      </c>
      <c r="V3" s="25"/>
      <c r="W3" s="25" t="s">
        <v>10</v>
      </c>
      <c r="X3" s="25"/>
      <c r="Y3" s="25" t="s">
        <v>10</v>
      </c>
      <c r="Z3" s="25"/>
      <c r="AA3" s="25" t="s">
        <v>10</v>
      </c>
      <c r="AB3" s="25"/>
      <c r="AC3" s="25" t="s">
        <v>10</v>
      </c>
      <c r="AD3" s="295"/>
      <c r="AE3" s="26" t="s">
        <v>10</v>
      </c>
      <c r="AF3" s="209"/>
      <c r="AG3" s="27" t="s">
        <v>10</v>
      </c>
      <c r="AH3" s="27"/>
      <c r="AI3" s="209" t="s">
        <v>10</v>
      </c>
      <c r="AJ3" s="210"/>
      <c r="AK3" s="296"/>
      <c r="AL3" s="296"/>
      <c r="AM3" s="296"/>
      <c r="AN3" s="296"/>
      <c r="AO3" s="211" t="s">
        <v>10</v>
      </c>
      <c r="AP3" s="297"/>
      <c r="AQ3" s="298" t="s">
        <v>10</v>
      </c>
      <c r="AR3" s="29"/>
      <c r="AS3" s="28" t="s">
        <v>10</v>
      </c>
      <c r="AT3" s="30"/>
    </row>
    <row r="4" spans="2:46" ht="12.75" customHeight="1">
      <c r="B4" s="35" t="s">
        <v>11</v>
      </c>
      <c r="C4" s="35" t="s">
        <v>12</v>
      </c>
      <c r="D4" s="34" t="s">
        <v>13</v>
      </c>
      <c r="E4" s="299" t="s">
        <v>13</v>
      </c>
      <c r="F4" s="35" t="s">
        <v>13</v>
      </c>
      <c r="G4" s="36" t="s">
        <v>85</v>
      </c>
      <c r="H4" s="37" t="s">
        <v>13</v>
      </c>
      <c r="I4" s="38" t="s">
        <v>86</v>
      </c>
      <c r="J4" s="300" t="s">
        <v>13</v>
      </c>
      <c r="K4" s="301" t="s">
        <v>92</v>
      </c>
      <c r="L4" s="270" t="s">
        <v>13</v>
      </c>
      <c r="M4" s="269" t="s">
        <v>87</v>
      </c>
      <c r="N4" s="270" t="s">
        <v>13</v>
      </c>
      <c r="O4" s="271" t="s">
        <v>88</v>
      </c>
      <c r="P4" s="270" t="s">
        <v>13</v>
      </c>
      <c r="Q4" s="271" t="s">
        <v>90</v>
      </c>
      <c r="R4" s="272" t="s">
        <v>13</v>
      </c>
      <c r="S4" s="302" t="s">
        <v>91</v>
      </c>
      <c r="T4" s="212" t="s">
        <v>13</v>
      </c>
      <c r="U4" s="273" t="s">
        <v>92</v>
      </c>
      <c r="V4" s="126" t="s">
        <v>13</v>
      </c>
      <c r="W4" s="127" t="s">
        <v>87</v>
      </c>
      <c r="X4" s="126" t="s">
        <v>13</v>
      </c>
      <c r="Y4" s="127" t="s">
        <v>88</v>
      </c>
      <c r="Z4" s="126" t="s">
        <v>13</v>
      </c>
      <c r="AA4" s="127" t="s">
        <v>89</v>
      </c>
      <c r="AB4" s="126" t="s">
        <v>13</v>
      </c>
      <c r="AC4" s="127" t="s">
        <v>90</v>
      </c>
      <c r="AD4" s="274" t="s">
        <v>13</v>
      </c>
      <c r="AE4" s="303" t="s">
        <v>92</v>
      </c>
      <c r="AF4" s="45" t="s">
        <v>13</v>
      </c>
      <c r="AG4" s="44" t="s">
        <v>87</v>
      </c>
      <c r="AH4" s="45" t="s">
        <v>13</v>
      </c>
      <c r="AI4" s="275" t="s">
        <v>88</v>
      </c>
      <c r="AJ4" s="45" t="s">
        <v>13</v>
      </c>
      <c r="AK4" s="275" t="s">
        <v>309</v>
      </c>
      <c r="AL4" s="45" t="s">
        <v>13</v>
      </c>
      <c r="AM4" s="275" t="s">
        <v>89</v>
      </c>
      <c r="AN4" s="45" t="s">
        <v>13</v>
      </c>
      <c r="AO4" s="275" t="s">
        <v>90</v>
      </c>
      <c r="AP4" s="131" t="s">
        <v>13</v>
      </c>
      <c r="AQ4" s="304" t="s">
        <v>93</v>
      </c>
      <c r="AR4" s="49" t="s">
        <v>13</v>
      </c>
      <c r="AS4" s="48" t="s">
        <v>94</v>
      </c>
      <c r="AT4" s="50" t="s">
        <v>13</v>
      </c>
    </row>
    <row r="5" spans="1:46" ht="12.75" customHeight="1">
      <c r="A5" s="305">
        <v>1</v>
      </c>
      <c r="B5" s="278" t="s">
        <v>310</v>
      </c>
      <c r="C5" s="192" t="s">
        <v>139</v>
      </c>
      <c r="D5" s="55">
        <f aca="true" t="shared" si="0" ref="D5:D11">F5+E5</f>
        <v>182</v>
      </c>
      <c r="E5" s="165">
        <f>SUM(N5+P5+V5+X5+Z5+AF5+AH5)</f>
        <v>144</v>
      </c>
      <c r="F5" s="57">
        <f>SUM(H5+T5)</f>
        <v>38</v>
      </c>
      <c r="G5" s="77">
        <v>2</v>
      </c>
      <c r="H5" s="90">
        <v>17</v>
      </c>
      <c r="I5" s="77">
        <v>2</v>
      </c>
      <c r="J5" s="306">
        <v>8</v>
      </c>
      <c r="K5" s="202"/>
      <c r="L5" s="279"/>
      <c r="M5" s="202">
        <v>1</v>
      </c>
      <c r="N5" s="198">
        <v>21</v>
      </c>
      <c r="O5" s="202">
        <v>1</v>
      </c>
      <c r="P5" s="198">
        <v>21</v>
      </c>
      <c r="Q5" s="202">
        <v>2</v>
      </c>
      <c r="R5" s="279">
        <v>8</v>
      </c>
      <c r="S5" s="202">
        <v>1</v>
      </c>
      <c r="T5" s="76">
        <v>21</v>
      </c>
      <c r="U5" s="88">
        <v>1</v>
      </c>
      <c r="V5" s="147">
        <v>20</v>
      </c>
      <c r="W5" s="88">
        <v>1</v>
      </c>
      <c r="X5" s="147">
        <v>20</v>
      </c>
      <c r="Y5" s="88">
        <v>1</v>
      </c>
      <c r="Z5" s="147">
        <v>20</v>
      </c>
      <c r="AA5" s="88"/>
      <c r="AB5" s="307"/>
      <c r="AC5" s="88"/>
      <c r="AD5" s="307"/>
      <c r="AE5" s="308">
        <v>1</v>
      </c>
      <c r="AF5" s="144">
        <v>21</v>
      </c>
      <c r="AG5" s="308">
        <v>1</v>
      </c>
      <c r="AH5" s="144">
        <v>21</v>
      </c>
      <c r="AI5" s="308"/>
      <c r="AJ5" s="309"/>
      <c r="AK5" s="308"/>
      <c r="AL5" s="309"/>
      <c r="AM5" s="308"/>
      <c r="AN5" s="309"/>
      <c r="AO5" s="310"/>
      <c r="AP5" s="311"/>
      <c r="AQ5" s="72">
        <v>2</v>
      </c>
      <c r="AR5" s="73">
        <v>11</v>
      </c>
      <c r="AS5" s="72">
        <v>1</v>
      </c>
      <c r="AT5" s="73">
        <v>15</v>
      </c>
    </row>
    <row r="6" spans="1:46" ht="12.75" customHeight="1">
      <c r="A6" s="312">
        <v>2</v>
      </c>
      <c r="B6" s="53" t="s">
        <v>311</v>
      </c>
      <c r="C6" s="168" t="s">
        <v>25</v>
      </c>
      <c r="D6" s="55">
        <f t="shared" si="0"/>
        <v>92</v>
      </c>
      <c r="E6" s="165">
        <f>SUM(N6+P6+V6+X6+AF6+AH6+AJ6)</f>
        <v>75</v>
      </c>
      <c r="F6" s="57">
        <v>17</v>
      </c>
      <c r="G6" s="77">
        <v>6</v>
      </c>
      <c r="H6" s="90">
        <v>9</v>
      </c>
      <c r="I6" s="77">
        <v>5</v>
      </c>
      <c r="J6" s="306">
        <v>2</v>
      </c>
      <c r="K6" s="202">
        <v>6</v>
      </c>
      <c r="L6" s="279">
        <v>8</v>
      </c>
      <c r="M6" s="202">
        <v>5</v>
      </c>
      <c r="N6" s="198">
        <v>10</v>
      </c>
      <c r="O6" s="202">
        <v>6</v>
      </c>
      <c r="P6" s="198">
        <v>9</v>
      </c>
      <c r="Q6" s="202">
        <v>5</v>
      </c>
      <c r="R6" s="279">
        <v>2</v>
      </c>
      <c r="S6" s="202">
        <v>7</v>
      </c>
      <c r="T6" s="76">
        <v>8</v>
      </c>
      <c r="U6" s="88">
        <v>6</v>
      </c>
      <c r="V6" s="147">
        <v>8</v>
      </c>
      <c r="W6" s="88">
        <v>6</v>
      </c>
      <c r="X6" s="147">
        <v>8</v>
      </c>
      <c r="Y6" s="88">
        <v>6</v>
      </c>
      <c r="Z6" s="307">
        <v>8</v>
      </c>
      <c r="AA6" s="88"/>
      <c r="AB6" s="307"/>
      <c r="AC6" s="88"/>
      <c r="AD6" s="307"/>
      <c r="AE6" s="308">
        <v>4</v>
      </c>
      <c r="AF6" s="144">
        <v>11</v>
      </c>
      <c r="AG6" s="308">
        <v>5</v>
      </c>
      <c r="AH6" s="144">
        <v>10</v>
      </c>
      <c r="AI6" s="308">
        <v>1</v>
      </c>
      <c r="AJ6" s="144">
        <v>19</v>
      </c>
      <c r="AK6" s="308"/>
      <c r="AL6" s="309"/>
      <c r="AM6" s="308"/>
      <c r="AN6" s="309"/>
      <c r="AO6" s="310"/>
      <c r="AP6" s="311"/>
      <c r="AQ6" s="72">
        <v>5</v>
      </c>
      <c r="AR6" s="73">
        <v>4</v>
      </c>
      <c r="AS6" s="72">
        <v>4</v>
      </c>
      <c r="AT6" s="73">
        <v>5</v>
      </c>
    </row>
    <row r="7" spans="1:46" ht="12.75" customHeight="1">
      <c r="A7" s="312">
        <v>3</v>
      </c>
      <c r="B7" s="53" t="s">
        <v>312</v>
      </c>
      <c r="C7" s="168" t="s">
        <v>110</v>
      </c>
      <c r="D7" s="55">
        <f t="shared" si="0"/>
        <v>91</v>
      </c>
      <c r="E7" s="165">
        <f aca="true" t="shared" si="1" ref="E7:E8">SUM(L7+N7+P7+X7+AF7+AH7+AJ7)</f>
        <v>63</v>
      </c>
      <c r="F7" s="57">
        <v>28</v>
      </c>
      <c r="G7" s="77">
        <v>3</v>
      </c>
      <c r="H7" s="90">
        <v>13</v>
      </c>
      <c r="I7" s="77">
        <v>3</v>
      </c>
      <c r="J7" s="306">
        <v>5</v>
      </c>
      <c r="K7" s="202">
        <v>4</v>
      </c>
      <c r="L7" s="198">
        <v>10</v>
      </c>
      <c r="M7" s="202">
        <v>6</v>
      </c>
      <c r="N7" s="198">
        <v>9</v>
      </c>
      <c r="O7" s="202">
        <v>7</v>
      </c>
      <c r="P7" s="198">
        <v>8</v>
      </c>
      <c r="Q7" s="202">
        <v>4</v>
      </c>
      <c r="R7" s="279">
        <v>3</v>
      </c>
      <c r="S7" s="202">
        <v>6</v>
      </c>
      <c r="T7" s="204">
        <v>9</v>
      </c>
      <c r="U7" s="88">
        <v>8</v>
      </c>
      <c r="V7" s="307">
        <v>6</v>
      </c>
      <c r="W7" s="88">
        <v>7</v>
      </c>
      <c r="X7" s="147">
        <v>7</v>
      </c>
      <c r="Y7" s="88">
        <v>7</v>
      </c>
      <c r="Z7" s="307">
        <v>7</v>
      </c>
      <c r="AA7" s="88">
        <v>2</v>
      </c>
      <c r="AB7" s="307">
        <v>4</v>
      </c>
      <c r="AC7" s="88">
        <v>3</v>
      </c>
      <c r="AD7" s="307">
        <v>3</v>
      </c>
      <c r="AE7" s="308">
        <v>6</v>
      </c>
      <c r="AF7" s="144">
        <v>9</v>
      </c>
      <c r="AG7" s="308">
        <v>6</v>
      </c>
      <c r="AH7" s="144">
        <v>9</v>
      </c>
      <c r="AI7" s="308">
        <v>3</v>
      </c>
      <c r="AJ7" s="144">
        <v>11</v>
      </c>
      <c r="AK7" s="308">
        <v>2</v>
      </c>
      <c r="AL7" s="309">
        <v>6</v>
      </c>
      <c r="AM7" s="308">
        <v>3</v>
      </c>
      <c r="AN7" s="309">
        <v>4</v>
      </c>
      <c r="AO7" s="310">
        <v>3</v>
      </c>
      <c r="AP7" s="311">
        <v>4</v>
      </c>
      <c r="AQ7" s="72">
        <v>1</v>
      </c>
      <c r="AR7" s="90">
        <v>15</v>
      </c>
      <c r="AS7" s="72">
        <v>2</v>
      </c>
      <c r="AT7" s="73">
        <v>11</v>
      </c>
    </row>
    <row r="8" spans="1:46" ht="12.75" customHeight="1">
      <c r="A8" s="313">
        <v>4</v>
      </c>
      <c r="B8" s="96" t="s">
        <v>313</v>
      </c>
      <c r="C8" s="95" t="s">
        <v>118</v>
      </c>
      <c r="D8" s="55">
        <f t="shared" si="0"/>
        <v>61</v>
      </c>
      <c r="E8" s="165">
        <f t="shared" si="1"/>
        <v>47</v>
      </c>
      <c r="F8" s="57">
        <v>14</v>
      </c>
      <c r="G8" s="77">
        <v>8</v>
      </c>
      <c r="H8" s="90">
        <v>7</v>
      </c>
      <c r="I8" s="77">
        <v>3</v>
      </c>
      <c r="J8" s="306">
        <v>5</v>
      </c>
      <c r="K8" s="202">
        <v>7</v>
      </c>
      <c r="L8" s="198">
        <v>7</v>
      </c>
      <c r="M8" s="202">
        <v>9</v>
      </c>
      <c r="N8" s="198">
        <v>6</v>
      </c>
      <c r="O8" s="202">
        <v>8</v>
      </c>
      <c r="P8" s="198">
        <v>7</v>
      </c>
      <c r="Q8" s="202">
        <v>4</v>
      </c>
      <c r="R8" s="279">
        <v>3</v>
      </c>
      <c r="S8" s="202">
        <v>8</v>
      </c>
      <c r="T8" s="76">
        <v>7</v>
      </c>
      <c r="U8" s="88">
        <v>9</v>
      </c>
      <c r="V8" s="307">
        <v>5</v>
      </c>
      <c r="W8" s="88">
        <v>8</v>
      </c>
      <c r="X8" s="147">
        <v>6</v>
      </c>
      <c r="Y8" s="88"/>
      <c r="Z8" s="307"/>
      <c r="AA8" s="88">
        <v>2</v>
      </c>
      <c r="AB8" s="307">
        <v>4</v>
      </c>
      <c r="AC8" s="88">
        <v>3</v>
      </c>
      <c r="AD8" s="307">
        <v>3</v>
      </c>
      <c r="AE8" s="308">
        <v>8</v>
      </c>
      <c r="AF8" s="144">
        <v>7</v>
      </c>
      <c r="AG8" s="308">
        <v>8</v>
      </c>
      <c r="AH8" s="144">
        <v>7</v>
      </c>
      <c r="AI8" s="308">
        <v>6</v>
      </c>
      <c r="AJ8" s="144">
        <v>7</v>
      </c>
      <c r="AK8" s="308">
        <v>2</v>
      </c>
      <c r="AL8" s="309">
        <v>6</v>
      </c>
      <c r="AM8" s="308">
        <v>3</v>
      </c>
      <c r="AN8" s="309">
        <v>4</v>
      </c>
      <c r="AO8" s="310">
        <v>3</v>
      </c>
      <c r="AP8" s="311">
        <v>4</v>
      </c>
      <c r="AQ8" s="72"/>
      <c r="AR8" s="73"/>
      <c r="AS8" s="72"/>
      <c r="AT8" s="73"/>
    </row>
    <row r="9" spans="1:46" ht="12.75" customHeight="1">
      <c r="A9" s="11">
        <v>5</v>
      </c>
      <c r="B9" s="154" t="s">
        <v>314</v>
      </c>
      <c r="C9" s="95" t="s">
        <v>25</v>
      </c>
      <c r="D9" s="55">
        <f t="shared" si="0"/>
        <v>36</v>
      </c>
      <c r="E9" s="165">
        <f>SUM(L9+P9+X9+Z9+AF9+AH9+AJ9)</f>
        <v>28</v>
      </c>
      <c r="F9" s="57">
        <v>8</v>
      </c>
      <c r="G9" s="77">
        <v>12</v>
      </c>
      <c r="H9" s="90">
        <v>3</v>
      </c>
      <c r="I9" s="77">
        <v>5</v>
      </c>
      <c r="J9" s="306">
        <v>2</v>
      </c>
      <c r="K9" s="202">
        <v>11</v>
      </c>
      <c r="L9" s="198">
        <v>3</v>
      </c>
      <c r="M9" s="202">
        <v>13</v>
      </c>
      <c r="N9" s="279">
        <v>2</v>
      </c>
      <c r="O9" s="202">
        <v>12</v>
      </c>
      <c r="P9" s="198">
        <v>3</v>
      </c>
      <c r="Q9" s="202">
        <v>5</v>
      </c>
      <c r="R9" s="279">
        <v>2</v>
      </c>
      <c r="S9" s="202">
        <v>10</v>
      </c>
      <c r="T9" s="76">
        <v>5</v>
      </c>
      <c r="U9" s="88">
        <v>12</v>
      </c>
      <c r="V9" s="307">
        <v>2</v>
      </c>
      <c r="W9" s="88">
        <v>9</v>
      </c>
      <c r="X9" s="147">
        <v>5</v>
      </c>
      <c r="Y9" s="88">
        <v>9</v>
      </c>
      <c r="Z9" s="147">
        <v>5</v>
      </c>
      <c r="AA9" s="88"/>
      <c r="AB9" s="307"/>
      <c r="AC9" s="88"/>
      <c r="AD9" s="307"/>
      <c r="AE9" s="308">
        <v>12</v>
      </c>
      <c r="AF9" s="144">
        <v>3</v>
      </c>
      <c r="AG9" s="308">
        <v>11</v>
      </c>
      <c r="AH9" s="144">
        <v>4</v>
      </c>
      <c r="AI9" s="308">
        <v>8</v>
      </c>
      <c r="AJ9" s="144">
        <v>5</v>
      </c>
      <c r="AK9" s="308"/>
      <c r="AL9" s="309"/>
      <c r="AM9" s="308"/>
      <c r="AN9" s="309"/>
      <c r="AO9" s="310"/>
      <c r="AP9" s="311"/>
      <c r="AQ9" s="72"/>
      <c r="AR9" s="73"/>
      <c r="AS9" s="72"/>
      <c r="AT9" s="73"/>
    </row>
    <row r="10" spans="1:46" ht="12.75" customHeight="1">
      <c r="A10" s="11">
        <v>6</v>
      </c>
      <c r="B10" s="154" t="s">
        <v>315</v>
      </c>
      <c r="C10" s="95" t="s">
        <v>35</v>
      </c>
      <c r="D10" s="55">
        <f t="shared" si="0"/>
        <v>35</v>
      </c>
      <c r="E10" s="165">
        <f>SUM(L10+N10+V10+X10+AF10+AH10+AJ10)</f>
        <v>30</v>
      </c>
      <c r="F10" s="57">
        <v>5</v>
      </c>
      <c r="G10" s="77">
        <v>11</v>
      </c>
      <c r="H10" s="90">
        <v>4</v>
      </c>
      <c r="I10" s="77">
        <v>6</v>
      </c>
      <c r="J10" s="90">
        <v>1</v>
      </c>
      <c r="K10" s="202">
        <v>9</v>
      </c>
      <c r="L10" s="198">
        <v>5</v>
      </c>
      <c r="M10" s="202">
        <v>10</v>
      </c>
      <c r="N10" s="198">
        <v>5</v>
      </c>
      <c r="O10" s="202">
        <v>13</v>
      </c>
      <c r="P10" s="279">
        <v>2</v>
      </c>
      <c r="Q10" s="202">
        <v>6</v>
      </c>
      <c r="R10" s="279">
        <v>1</v>
      </c>
      <c r="S10" s="202">
        <v>14</v>
      </c>
      <c r="T10" s="204">
        <v>1</v>
      </c>
      <c r="U10" s="88">
        <v>11</v>
      </c>
      <c r="V10" s="147">
        <v>3</v>
      </c>
      <c r="W10" s="88">
        <v>11</v>
      </c>
      <c r="X10" s="147">
        <v>3</v>
      </c>
      <c r="Y10" s="88">
        <v>12</v>
      </c>
      <c r="Z10" s="307">
        <v>2</v>
      </c>
      <c r="AA10" s="88">
        <v>3</v>
      </c>
      <c r="AB10" s="307">
        <v>1</v>
      </c>
      <c r="AC10" s="88">
        <v>4</v>
      </c>
      <c r="AD10" s="307">
        <v>1</v>
      </c>
      <c r="AE10" s="308">
        <v>10</v>
      </c>
      <c r="AF10" s="144">
        <v>5</v>
      </c>
      <c r="AG10" s="308">
        <v>12</v>
      </c>
      <c r="AH10" s="144">
        <v>3</v>
      </c>
      <c r="AI10" s="308">
        <v>7</v>
      </c>
      <c r="AJ10" s="144">
        <v>6</v>
      </c>
      <c r="AK10" s="308">
        <v>3</v>
      </c>
      <c r="AL10" s="309">
        <v>3</v>
      </c>
      <c r="AM10" s="308">
        <v>4</v>
      </c>
      <c r="AN10" s="309">
        <v>2</v>
      </c>
      <c r="AO10" s="310">
        <v>4</v>
      </c>
      <c r="AP10" s="311">
        <v>2</v>
      </c>
      <c r="AQ10" s="72">
        <v>8</v>
      </c>
      <c r="AR10" s="73">
        <v>1</v>
      </c>
      <c r="AS10" s="72">
        <v>8</v>
      </c>
      <c r="AT10" s="73">
        <v>1</v>
      </c>
    </row>
    <row r="11" spans="1:46" ht="12.75" customHeight="1">
      <c r="A11" s="11">
        <v>7</v>
      </c>
      <c r="B11" s="12" t="s">
        <v>316</v>
      </c>
      <c r="C11" s="95" t="s">
        <v>25</v>
      </c>
      <c r="D11" s="55">
        <f t="shared" si="0"/>
        <v>5</v>
      </c>
      <c r="E11" s="165">
        <f>SUM(AF11+AH11+AJ11)</f>
        <v>3</v>
      </c>
      <c r="F11" s="57">
        <v>2</v>
      </c>
      <c r="G11" s="77">
        <v>13</v>
      </c>
      <c r="H11" s="90">
        <v>2</v>
      </c>
      <c r="I11" s="77"/>
      <c r="J11" s="306"/>
      <c r="K11" s="202"/>
      <c r="L11" s="279"/>
      <c r="M11" s="202"/>
      <c r="N11" s="279"/>
      <c r="O11" s="202"/>
      <c r="P11" s="279"/>
      <c r="Q11" s="202"/>
      <c r="R11" s="279"/>
      <c r="S11" s="202"/>
      <c r="T11" s="204"/>
      <c r="U11" s="88"/>
      <c r="V11" s="307"/>
      <c r="W11" s="88"/>
      <c r="X11" s="307"/>
      <c r="Y11" s="88"/>
      <c r="Z11" s="307"/>
      <c r="AA11" s="88"/>
      <c r="AB11" s="307"/>
      <c r="AC11" s="88"/>
      <c r="AD11" s="307"/>
      <c r="AE11" s="308">
        <v>14</v>
      </c>
      <c r="AF11" s="144">
        <v>1</v>
      </c>
      <c r="AG11" s="308">
        <v>14</v>
      </c>
      <c r="AH11" s="144">
        <v>1</v>
      </c>
      <c r="AI11" s="308">
        <v>12</v>
      </c>
      <c r="AJ11" s="144">
        <v>1</v>
      </c>
      <c r="AK11" s="308"/>
      <c r="AL11" s="309"/>
      <c r="AM11" s="308"/>
      <c r="AN11" s="309"/>
      <c r="AO11" s="310"/>
      <c r="AP11" s="311"/>
      <c r="AQ11" s="72"/>
      <c r="AR11" s="73"/>
      <c r="AS11" s="72"/>
      <c r="AT11" s="73"/>
    </row>
    <row r="12" ht="12.75" customHeight="1"/>
    <row r="13" ht="12.75" customHeight="1"/>
  </sheetData>
  <sheetProtection selectLockedCells="1" selectUnlockedCells="1"/>
  <mergeCells count="5">
    <mergeCell ref="G2:J2"/>
    <mergeCell ref="K2:T2"/>
    <mergeCell ref="U2:AD2"/>
    <mergeCell ref="AE2:AP2"/>
    <mergeCell ref="AQ2:AT2"/>
  </mergeCells>
  <printOptions/>
  <pageMargins left="0.7875" right="0.7875" top="0.9840277777777777" bottom="0.78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AU26"/>
  <sheetViews>
    <sheetView tabSelected="1" workbookViewId="0" topLeftCell="A1">
      <pane xSplit="2" topLeftCell="C1" activePane="topRight" state="frozen"/>
      <selection pane="topLeft" activeCell="A1" sqref="A1"/>
      <selection pane="topRight" activeCell="I25" sqref="I25"/>
    </sheetView>
  </sheetViews>
  <sheetFormatPr defaultColWidth="8.00390625" defaultRowHeight="12.75"/>
  <cols>
    <col min="1" max="1" width="3.7109375" style="11" customWidth="1"/>
    <col min="2" max="2" width="25.7109375" style="11" customWidth="1"/>
    <col min="3" max="6" width="4.7109375" style="1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2" customWidth="1"/>
    <col min="14" max="14" width="3.7109375" style="2" customWidth="1"/>
    <col min="15" max="15" width="8.421875" style="2" customWidth="1"/>
    <col min="16" max="16" width="3.7109375" style="2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8.8515625" style="0" customWidth="1"/>
    <col min="32" max="32" width="3.7109375" style="0" customWidth="1"/>
    <col min="33" max="33" width="7.8515625" style="0" customWidth="1"/>
    <col min="34" max="34" width="3.7109375" style="0" customWidth="1"/>
    <col min="35" max="35" width="8.28125" style="0" customWidth="1"/>
    <col min="36" max="36" width="3.7109375" style="0" customWidth="1"/>
    <col min="37" max="37" width="8.421875" style="0" customWidth="1"/>
    <col min="38" max="38" width="3.7109375" style="0" customWidth="1"/>
    <col min="39" max="39" width="8.421875" style="0" customWidth="1"/>
    <col min="40" max="40" width="3.7109375" style="0" customWidth="1"/>
    <col min="41" max="41" width="8.57421875" style="0" customWidth="1"/>
    <col min="42" max="42" width="3.7109375" style="0" customWidth="1"/>
    <col min="43" max="43" width="8.57421875" style="11" customWidth="1"/>
    <col min="44" max="44" width="3.7109375" style="11" customWidth="1"/>
    <col min="45" max="45" width="9.140625" style="11" customWidth="1"/>
    <col min="46" max="46" width="4.140625" style="11" customWidth="1"/>
    <col min="47" max="16384" width="9.140625" style="11" customWidth="1"/>
  </cols>
  <sheetData>
    <row r="1" spans="43:46" ht="12.75">
      <c r="AQ1"/>
      <c r="AR1"/>
      <c r="AS1"/>
      <c r="AT1"/>
    </row>
    <row r="2" spans="2:46" ht="12.75">
      <c r="B2" s="255" t="s">
        <v>307</v>
      </c>
      <c r="C2" s="5"/>
      <c r="D2" s="7"/>
      <c r="E2" s="7"/>
      <c r="F2" s="7"/>
      <c r="G2" s="8" t="s">
        <v>1</v>
      </c>
      <c r="H2" s="8"/>
      <c r="I2" s="8"/>
      <c r="J2" s="8"/>
      <c r="K2" s="8" t="s">
        <v>83</v>
      </c>
      <c r="L2" s="8"/>
      <c r="M2" s="8"/>
      <c r="N2" s="8"/>
      <c r="O2" s="8"/>
      <c r="P2" s="8"/>
      <c r="Q2" s="8"/>
      <c r="R2" s="8"/>
      <c r="S2" s="8"/>
      <c r="T2" s="8"/>
      <c r="U2" s="8" t="s">
        <v>308</v>
      </c>
      <c r="V2" s="8"/>
      <c r="W2" s="8"/>
      <c r="X2" s="8"/>
      <c r="Y2" s="8"/>
      <c r="Z2" s="8"/>
      <c r="AA2" s="8"/>
      <c r="AB2" s="8"/>
      <c r="AC2" s="8"/>
      <c r="AD2" s="8"/>
      <c r="AE2" s="8" t="s">
        <v>210</v>
      </c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314" t="s">
        <v>5</v>
      </c>
      <c r="AR2" s="314"/>
      <c r="AS2" s="314"/>
      <c r="AT2" s="314"/>
    </row>
    <row r="3" spans="2:46" ht="12.75">
      <c r="B3" s="257" t="s">
        <v>299</v>
      </c>
      <c r="C3" s="160"/>
      <c r="D3" s="16" t="s">
        <v>7</v>
      </c>
      <c r="E3" s="16" t="s">
        <v>8</v>
      </c>
      <c r="F3" s="16" t="s">
        <v>9</v>
      </c>
      <c r="G3" s="290" t="s">
        <v>10</v>
      </c>
      <c r="H3" s="291"/>
      <c r="I3" s="291" t="s">
        <v>10</v>
      </c>
      <c r="J3" s="292"/>
      <c r="K3" s="205" t="s">
        <v>10</v>
      </c>
      <c r="L3" s="21"/>
      <c r="M3" s="206" t="s">
        <v>10</v>
      </c>
      <c r="N3" s="21"/>
      <c r="O3" s="206" t="s">
        <v>10</v>
      </c>
      <c r="P3" s="206"/>
      <c r="Q3" s="20" t="s">
        <v>10</v>
      </c>
      <c r="R3" s="293"/>
      <c r="S3" s="20" t="s">
        <v>10</v>
      </c>
      <c r="T3" s="294"/>
      <c r="U3" s="208" t="s">
        <v>10</v>
      </c>
      <c r="V3" s="25"/>
      <c r="W3" s="25" t="s">
        <v>10</v>
      </c>
      <c r="X3" s="25"/>
      <c r="Y3" s="25" t="s">
        <v>10</v>
      </c>
      <c r="Z3" s="25"/>
      <c r="AA3" s="25" t="s">
        <v>10</v>
      </c>
      <c r="AB3" s="25"/>
      <c r="AC3" s="25" t="s">
        <v>10</v>
      </c>
      <c r="AD3" s="295"/>
      <c r="AE3" s="26" t="s">
        <v>10</v>
      </c>
      <c r="AF3" s="209"/>
      <c r="AG3" s="27" t="s">
        <v>10</v>
      </c>
      <c r="AH3" s="27"/>
      <c r="AI3" s="209" t="s">
        <v>10</v>
      </c>
      <c r="AJ3" s="296"/>
      <c r="AK3" s="27" t="s">
        <v>10</v>
      </c>
      <c r="AL3" s="209"/>
      <c r="AM3" s="27" t="s">
        <v>10</v>
      </c>
      <c r="AN3" s="296"/>
      <c r="AO3" s="211" t="s">
        <v>10</v>
      </c>
      <c r="AP3" s="297"/>
      <c r="AQ3" s="298" t="s">
        <v>10</v>
      </c>
      <c r="AR3" s="29"/>
      <c r="AS3" s="28" t="s">
        <v>10</v>
      </c>
      <c r="AT3" s="30"/>
    </row>
    <row r="4" spans="2:46" s="51" customFormat="1" ht="12.75" customHeight="1">
      <c r="B4" s="35" t="s">
        <v>11</v>
      </c>
      <c r="C4" s="35" t="s">
        <v>12</v>
      </c>
      <c r="D4" s="35" t="s">
        <v>13</v>
      </c>
      <c r="E4" s="35" t="s">
        <v>13</v>
      </c>
      <c r="F4" s="35" t="s">
        <v>13</v>
      </c>
      <c r="G4" s="36" t="s">
        <v>14</v>
      </c>
      <c r="H4" s="37" t="s">
        <v>13</v>
      </c>
      <c r="I4" s="38" t="s">
        <v>15</v>
      </c>
      <c r="J4" s="300" t="s">
        <v>13</v>
      </c>
      <c r="K4" s="301" t="s">
        <v>16</v>
      </c>
      <c r="L4" s="270" t="s">
        <v>13</v>
      </c>
      <c r="M4" s="269" t="s">
        <v>17</v>
      </c>
      <c r="N4" s="270" t="s">
        <v>13</v>
      </c>
      <c r="O4" s="271" t="s">
        <v>21</v>
      </c>
      <c r="P4" s="270" t="s">
        <v>13</v>
      </c>
      <c r="Q4" s="271" t="s">
        <v>129</v>
      </c>
      <c r="R4" s="272" t="s">
        <v>13</v>
      </c>
      <c r="S4" s="302" t="s">
        <v>20</v>
      </c>
      <c r="T4" s="212" t="s">
        <v>13</v>
      </c>
      <c r="U4" s="273" t="s">
        <v>16</v>
      </c>
      <c r="V4" s="126" t="s">
        <v>13</v>
      </c>
      <c r="W4" s="127" t="s">
        <v>17</v>
      </c>
      <c r="X4" s="126" t="s">
        <v>13</v>
      </c>
      <c r="Y4" s="127" t="s">
        <v>21</v>
      </c>
      <c r="Z4" s="126" t="s">
        <v>13</v>
      </c>
      <c r="AA4" s="127" t="s">
        <v>19</v>
      </c>
      <c r="AB4" s="126" t="s">
        <v>13</v>
      </c>
      <c r="AC4" s="127" t="s">
        <v>129</v>
      </c>
      <c r="AD4" s="274" t="s">
        <v>13</v>
      </c>
      <c r="AE4" s="303" t="s">
        <v>16</v>
      </c>
      <c r="AF4" s="45" t="s">
        <v>13</v>
      </c>
      <c r="AG4" s="44" t="s">
        <v>17</v>
      </c>
      <c r="AH4" s="45" t="s">
        <v>13</v>
      </c>
      <c r="AI4" s="275" t="s">
        <v>21</v>
      </c>
      <c r="AJ4" s="47" t="s">
        <v>13</v>
      </c>
      <c r="AK4" s="216" t="s">
        <v>18</v>
      </c>
      <c r="AL4" s="276" t="s">
        <v>13</v>
      </c>
      <c r="AM4" s="44" t="s">
        <v>19</v>
      </c>
      <c r="AN4" s="45" t="s">
        <v>13</v>
      </c>
      <c r="AO4" s="275" t="s">
        <v>129</v>
      </c>
      <c r="AP4" s="131" t="s">
        <v>13</v>
      </c>
      <c r="AQ4" s="304" t="s">
        <v>22</v>
      </c>
      <c r="AR4" s="49" t="s">
        <v>13</v>
      </c>
      <c r="AS4" s="48" t="s">
        <v>23</v>
      </c>
      <c r="AT4" s="50" t="s">
        <v>13</v>
      </c>
    </row>
    <row r="5" spans="1:46" ht="12.75" customHeight="1">
      <c r="A5" s="192">
        <v>1</v>
      </c>
      <c r="B5" s="315" t="s">
        <v>317</v>
      </c>
      <c r="C5" s="192" t="s">
        <v>25</v>
      </c>
      <c r="D5" s="55">
        <f aca="true" t="shared" si="0" ref="D5:D26">F5+E5</f>
        <v>170</v>
      </c>
      <c r="E5" s="165">
        <f>SUM(L5+N5+P5+X5+Z5+AH5+AJ5)</f>
        <v>139</v>
      </c>
      <c r="F5" s="57">
        <f aca="true" t="shared" si="1" ref="F5:F6">SUM(T5+AR5)</f>
        <v>31</v>
      </c>
      <c r="G5" s="77">
        <v>6</v>
      </c>
      <c r="H5" s="306">
        <v>13</v>
      </c>
      <c r="I5" s="77"/>
      <c r="J5" s="306"/>
      <c r="K5" s="202">
        <v>3</v>
      </c>
      <c r="L5" s="198">
        <v>17</v>
      </c>
      <c r="M5" s="202">
        <v>3</v>
      </c>
      <c r="N5" s="198">
        <v>17</v>
      </c>
      <c r="O5" s="202">
        <v>3</v>
      </c>
      <c r="P5" s="198">
        <v>17</v>
      </c>
      <c r="Q5" s="202"/>
      <c r="R5" s="279"/>
      <c r="S5" s="202">
        <v>3</v>
      </c>
      <c r="T5" s="76">
        <v>17</v>
      </c>
      <c r="U5" s="88">
        <v>5</v>
      </c>
      <c r="V5" s="307">
        <v>14</v>
      </c>
      <c r="W5" s="88">
        <v>3</v>
      </c>
      <c r="X5" s="147">
        <v>17</v>
      </c>
      <c r="Y5" s="88">
        <v>2</v>
      </c>
      <c r="Z5" s="147">
        <v>21</v>
      </c>
      <c r="AA5" s="88"/>
      <c r="AB5" s="307"/>
      <c r="AC5" s="88"/>
      <c r="AD5" s="307"/>
      <c r="AE5" s="308">
        <v>3</v>
      </c>
      <c r="AF5" s="316">
        <v>17</v>
      </c>
      <c r="AG5" s="308">
        <v>1</v>
      </c>
      <c r="AH5" s="317">
        <v>25</v>
      </c>
      <c r="AI5" s="308">
        <v>1</v>
      </c>
      <c r="AJ5" s="317">
        <v>25</v>
      </c>
      <c r="AK5" s="318"/>
      <c r="AL5" s="316"/>
      <c r="AM5" s="308"/>
      <c r="AN5" s="316"/>
      <c r="AO5" s="308"/>
      <c r="AP5" s="316"/>
      <c r="AQ5" s="72">
        <v>5</v>
      </c>
      <c r="AR5" s="90">
        <v>14</v>
      </c>
      <c r="AS5" s="72">
        <v>7</v>
      </c>
      <c r="AT5" s="73">
        <v>12</v>
      </c>
    </row>
    <row r="6" spans="1:46" ht="12.75" customHeight="1">
      <c r="A6" s="192">
        <v>2</v>
      </c>
      <c r="B6" s="229" t="s">
        <v>318</v>
      </c>
      <c r="C6" s="192" t="s">
        <v>71</v>
      </c>
      <c r="D6" s="55">
        <f t="shared" si="0"/>
        <v>145</v>
      </c>
      <c r="E6" s="165">
        <f>SUM(L6+P6+Z6+AB6+AJ6+AL6+AP6)</f>
        <v>99</v>
      </c>
      <c r="F6" s="57">
        <f t="shared" si="1"/>
        <v>46</v>
      </c>
      <c r="G6" s="77">
        <v>18</v>
      </c>
      <c r="H6" s="306">
        <v>1</v>
      </c>
      <c r="I6" s="77">
        <v>2</v>
      </c>
      <c r="J6" s="306">
        <v>13</v>
      </c>
      <c r="K6" s="202">
        <v>6</v>
      </c>
      <c r="L6" s="198">
        <v>13</v>
      </c>
      <c r="M6" s="202">
        <v>7</v>
      </c>
      <c r="N6" s="279">
        <v>12</v>
      </c>
      <c r="O6" s="202">
        <v>6</v>
      </c>
      <c r="P6" s="198">
        <v>13</v>
      </c>
      <c r="Q6" s="202">
        <v>3</v>
      </c>
      <c r="R6" s="279">
        <v>10</v>
      </c>
      <c r="S6" s="202">
        <v>1</v>
      </c>
      <c r="T6" s="76">
        <v>25</v>
      </c>
      <c r="U6" s="88">
        <v>10</v>
      </c>
      <c r="V6" s="307">
        <v>9</v>
      </c>
      <c r="W6" s="88">
        <v>7</v>
      </c>
      <c r="X6" s="307">
        <v>12</v>
      </c>
      <c r="Y6" s="88">
        <v>5</v>
      </c>
      <c r="Z6" s="147">
        <v>14</v>
      </c>
      <c r="AA6" s="88">
        <v>2</v>
      </c>
      <c r="AB6" s="147">
        <v>13</v>
      </c>
      <c r="AC6" s="88">
        <v>3</v>
      </c>
      <c r="AD6" s="307">
        <v>10</v>
      </c>
      <c r="AE6" s="308">
        <v>9</v>
      </c>
      <c r="AF6" s="316">
        <v>10</v>
      </c>
      <c r="AG6" s="308">
        <v>8</v>
      </c>
      <c r="AH6" s="316">
        <v>11</v>
      </c>
      <c r="AI6" s="308">
        <v>3</v>
      </c>
      <c r="AJ6" s="317">
        <v>17</v>
      </c>
      <c r="AK6" s="308">
        <v>1</v>
      </c>
      <c r="AL6" s="317">
        <v>13</v>
      </c>
      <c r="AM6" s="308">
        <v>1</v>
      </c>
      <c r="AN6" s="316">
        <v>12</v>
      </c>
      <c r="AO6" s="308">
        <v>1</v>
      </c>
      <c r="AP6" s="317">
        <v>16</v>
      </c>
      <c r="AQ6" s="72">
        <v>2</v>
      </c>
      <c r="AR6" s="90">
        <v>21</v>
      </c>
      <c r="AS6" s="72"/>
      <c r="AT6" s="73"/>
    </row>
    <row r="7" spans="1:46" ht="12.75" customHeight="1">
      <c r="A7" s="168">
        <v>3</v>
      </c>
      <c r="B7" s="319" t="s">
        <v>319</v>
      </c>
      <c r="C7" s="168" t="s">
        <v>48</v>
      </c>
      <c r="D7" s="55">
        <f t="shared" si="0"/>
        <v>136</v>
      </c>
      <c r="E7" s="165">
        <f>SUM(P7+X7+AB7+AH7+AJ7+AL7+AP7)</f>
        <v>106</v>
      </c>
      <c r="F7" s="57">
        <f>SUM(H7+J7)</f>
        <v>30</v>
      </c>
      <c r="G7" s="77">
        <v>3</v>
      </c>
      <c r="H7" s="90">
        <v>17</v>
      </c>
      <c r="I7" s="77">
        <v>2</v>
      </c>
      <c r="J7" s="90">
        <v>13</v>
      </c>
      <c r="K7" s="202">
        <v>13</v>
      </c>
      <c r="L7" s="279">
        <v>6</v>
      </c>
      <c r="M7" s="202">
        <v>9</v>
      </c>
      <c r="N7" s="279">
        <v>10</v>
      </c>
      <c r="O7" s="202">
        <v>4</v>
      </c>
      <c r="P7" s="198">
        <v>15</v>
      </c>
      <c r="Q7" s="202">
        <v>3</v>
      </c>
      <c r="R7" s="279">
        <v>10</v>
      </c>
      <c r="S7" s="202">
        <v>17</v>
      </c>
      <c r="T7" s="204">
        <v>2</v>
      </c>
      <c r="U7" s="88">
        <v>8</v>
      </c>
      <c r="V7" s="307">
        <v>11</v>
      </c>
      <c r="W7" s="88">
        <v>5</v>
      </c>
      <c r="X7" s="147">
        <v>14</v>
      </c>
      <c r="Y7" s="88">
        <v>7</v>
      </c>
      <c r="Z7" s="307">
        <v>12</v>
      </c>
      <c r="AA7" s="88">
        <v>2</v>
      </c>
      <c r="AB7" s="147">
        <v>13</v>
      </c>
      <c r="AC7" s="88">
        <v>3</v>
      </c>
      <c r="AD7" s="307">
        <v>10</v>
      </c>
      <c r="AE7" s="308">
        <v>7</v>
      </c>
      <c r="AF7" s="316">
        <v>12</v>
      </c>
      <c r="AG7" s="308">
        <v>5</v>
      </c>
      <c r="AH7" s="317">
        <v>14</v>
      </c>
      <c r="AI7" s="308">
        <v>2</v>
      </c>
      <c r="AJ7" s="317">
        <v>21</v>
      </c>
      <c r="AK7" s="308">
        <v>1</v>
      </c>
      <c r="AL7" s="317">
        <v>13</v>
      </c>
      <c r="AM7" s="308">
        <v>1</v>
      </c>
      <c r="AN7" s="316">
        <v>12</v>
      </c>
      <c r="AO7" s="308">
        <v>1</v>
      </c>
      <c r="AP7" s="317">
        <v>16</v>
      </c>
      <c r="AQ7" s="72"/>
      <c r="AR7" s="73"/>
      <c r="AS7" s="72"/>
      <c r="AT7" s="73"/>
    </row>
    <row r="8" spans="1:46" ht="12.75" customHeight="1">
      <c r="A8" s="168">
        <v>4</v>
      </c>
      <c r="B8" s="320" t="s">
        <v>320</v>
      </c>
      <c r="C8" s="169" t="s">
        <v>81</v>
      </c>
      <c r="D8" s="55">
        <f t="shared" si="0"/>
        <v>120</v>
      </c>
      <c r="E8" s="165">
        <f>SUM(N8+V8+AB8+AF8+AH8+AJ8+AP8)</f>
        <v>74</v>
      </c>
      <c r="F8" s="57">
        <f aca="true" t="shared" si="2" ref="F8:F10">SUM(AR8+AT8)</f>
        <v>46</v>
      </c>
      <c r="G8" s="77">
        <v>8</v>
      </c>
      <c r="H8" s="306">
        <v>11</v>
      </c>
      <c r="I8" s="77"/>
      <c r="J8" s="306"/>
      <c r="K8" s="202"/>
      <c r="L8" s="279"/>
      <c r="M8" s="202">
        <v>14</v>
      </c>
      <c r="N8" s="198">
        <v>5</v>
      </c>
      <c r="O8" s="202">
        <v>16</v>
      </c>
      <c r="P8" s="279">
        <v>3</v>
      </c>
      <c r="Q8" s="202">
        <v>10</v>
      </c>
      <c r="R8" s="279">
        <v>2</v>
      </c>
      <c r="S8" s="202">
        <v>13</v>
      </c>
      <c r="T8" s="204">
        <v>6</v>
      </c>
      <c r="U8" s="88">
        <v>11</v>
      </c>
      <c r="V8" s="147">
        <v>8</v>
      </c>
      <c r="W8" s="88">
        <v>15</v>
      </c>
      <c r="X8" s="307">
        <v>4</v>
      </c>
      <c r="Y8" s="88">
        <v>15</v>
      </c>
      <c r="Z8" s="307">
        <v>4</v>
      </c>
      <c r="AA8" s="88">
        <v>5</v>
      </c>
      <c r="AB8" s="147">
        <v>7</v>
      </c>
      <c r="AC8" s="88">
        <v>10</v>
      </c>
      <c r="AD8" s="307">
        <v>2</v>
      </c>
      <c r="AE8" s="308">
        <v>10</v>
      </c>
      <c r="AF8" s="317">
        <v>9</v>
      </c>
      <c r="AG8" s="308">
        <v>3</v>
      </c>
      <c r="AH8" s="317">
        <v>17</v>
      </c>
      <c r="AI8" s="308">
        <v>4</v>
      </c>
      <c r="AJ8" s="317">
        <v>15</v>
      </c>
      <c r="AK8" s="308">
        <v>4</v>
      </c>
      <c r="AL8" s="316">
        <v>5</v>
      </c>
      <c r="AM8" s="308">
        <v>6</v>
      </c>
      <c r="AN8" s="316">
        <v>2</v>
      </c>
      <c r="AO8" s="308">
        <v>2</v>
      </c>
      <c r="AP8" s="317">
        <v>13</v>
      </c>
      <c r="AQ8" s="72">
        <v>1</v>
      </c>
      <c r="AR8" s="90">
        <v>25</v>
      </c>
      <c r="AS8" s="72">
        <v>2</v>
      </c>
      <c r="AT8" s="90">
        <v>21</v>
      </c>
    </row>
    <row r="9" spans="1:46" ht="12.75" customHeight="1">
      <c r="A9" s="52">
        <v>5</v>
      </c>
      <c r="B9" s="161" t="s">
        <v>321</v>
      </c>
      <c r="C9" s="52" t="s">
        <v>44</v>
      </c>
      <c r="D9" s="55">
        <f t="shared" si="0"/>
        <v>112</v>
      </c>
      <c r="E9" s="165">
        <f>SUM(L9+V9+X9+AF9+AH9+AL9)</f>
        <v>89</v>
      </c>
      <c r="F9" s="57">
        <f t="shared" si="2"/>
        <v>23</v>
      </c>
      <c r="G9" s="77"/>
      <c r="H9" s="306"/>
      <c r="I9" s="77">
        <v>7</v>
      </c>
      <c r="J9" s="306">
        <v>5</v>
      </c>
      <c r="K9" s="202">
        <v>8</v>
      </c>
      <c r="L9" s="198">
        <v>11</v>
      </c>
      <c r="M9" s="202">
        <v>16</v>
      </c>
      <c r="N9" s="279">
        <v>3</v>
      </c>
      <c r="O9" s="202"/>
      <c r="P9" s="279"/>
      <c r="Q9" s="202">
        <v>8</v>
      </c>
      <c r="R9" s="279">
        <v>4</v>
      </c>
      <c r="S9" s="202"/>
      <c r="T9" s="204"/>
      <c r="U9" s="88">
        <v>3</v>
      </c>
      <c r="V9" s="147">
        <v>17</v>
      </c>
      <c r="W9" s="88">
        <v>8</v>
      </c>
      <c r="X9" s="147">
        <v>11</v>
      </c>
      <c r="Y9" s="88"/>
      <c r="Z9" s="307"/>
      <c r="AA9" s="88">
        <v>3</v>
      </c>
      <c r="AB9" s="147">
        <v>10</v>
      </c>
      <c r="AC9" s="88">
        <v>11</v>
      </c>
      <c r="AD9" s="307">
        <v>1</v>
      </c>
      <c r="AE9" s="308">
        <v>1</v>
      </c>
      <c r="AF9" s="317">
        <v>25</v>
      </c>
      <c r="AG9" s="308">
        <v>4</v>
      </c>
      <c r="AH9" s="317">
        <v>15</v>
      </c>
      <c r="AI9" s="308"/>
      <c r="AJ9" s="316"/>
      <c r="AK9" s="308">
        <v>2</v>
      </c>
      <c r="AL9" s="317">
        <v>10</v>
      </c>
      <c r="AM9" s="308">
        <v>3</v>
      </c>
      <c r="AN9" s="316">
        <v>6</v>
      </c>
      <c r="AO9" s="308">
        <v>7</v>
      </c>
      <c r="AP9" s="316">
        <v>5</v>
      </c>
      <c r="AQ9" s="72">
        <v>7</v>
      </c>
      <c r="AR9" s="90">
        <v>12</v>
      </c>
      <c r="AS9" s="72">
        <v>8</v>
      </c>
      <c r="AT9" s="90">
        <v>11</v>
      </c>
    </row>
    <row r="10" spans="1:46" ht="12.75" customHeight="1">
      <c r="A10" s="169">
        <v>6</v>
      </c>
      <c r="B10" s="320" t="s">
        <v>322</v>
      </c>
      <c r="C10" s="169" t="s">
        <v>77</v>
      </c>
      <c r="D10" s="321">
        <f t="shared" si="0"/>
        <v>92</v>
      </c>
      <c r="E10" s="165">
        <f>SUM(N10+P10+R10+AJ10+AL10+AN10+AP10)</f>
        <v>62</v>
      </c>
      <c r="F10" s="57">
        <f t="shared" si="2"/>
        <v>30</v>
      </c>
      <c r="G10" s="77">
        <v>15</v>
      </c>
      <c r="H10" s="306">
        <v>4</v>
      </c>
      <c r="I10" s="77">
        <v>4</v>
      </c>
      <c r="J10" s="306">
        <v>8</v>
      </c>
      <c r="K10" s="202">
        <v>16</v>
      </c>
      <c r="L10" s="279">
        <v>3</v>
      </c>
      <c r="M10" s="202">
        <v>10</v>
      </c>
      <c r="N10" s="198">
        <v>9</v>
      </c>
      <c r="O10" s="202">
        <v>7</v>
      </c>
      <c r="P10" s="198">
        <v>12</v>
      </c>
      <c r="Q10" s="202">
        <v>6</v>
      </c>
      <c r="R10" s="198">
        <v>6</v>
      </c>
      <c r="S10" s="202">
        <v>5</v>
      </c>
      <c r="T10" s="204">
        <v>14</v>
      </c>
      <c r="U10" s="88"/>
      <c r="V10" s="307"/>
      <c r="W10" s="88"/>
      <c r="X10" s="307"/>
      <c r="Y10" s="88"/>
      <c r="Z10" s="307"/>
      <c r="AA10" s="88"/>
      <c r="AB10" s="307"/>
      <c r="AC10" s="88"/>
      <c r="AD10" s="307"/>
      <c r="AE10" s="308">
        <v>15</v>
      </c>
      <c r="AF10" s="316">
        <v>4</v>
      </c>
      <c r="AG10" s="308">
        <v>13</v>
      </c>
      <c r="AH10" s="316">
        <v>6</v>
      </c>
      <c r="AI10" s="308">
        <v>10</v>
      </c>
      <c r="AJ10" s="317">
        <v>9</v>
      </c>
      <c r="AK10" s="308">
        <v>3</v>
      </c>
      <c r="AL10" s="317">
        <v>7</v>
      </c>
      <c r="AM10" s="308">
        <v>2</v>
      </c>
      <c r="AN10" s="317">
        <v>9</v>
      </c>
      <c r="AO10" s="308">
        <v>3</v>
      </c>
      <c r="AP10" s="317">
        <v>10</v>
      </c>
      <c r="AQ10" s="72">
        <v>4</v>
      </c>
      <c r="AR10" s="90">
        <v>15</v>
      </c>
      <c r="AS10" s="72">
        <v>4</v>
      </c>
      <c r="AT10" s="90">
        <v>15</v>
      </c>
    </row>
    <row r="11" spans="1:46" ht="12.75" customHeight="1">
      <c r="A11" s="52">
        <v>7</v>
      </c>
      <c r="B11" s="161" t="s">
        <v>323</v>
      </c>
      <c r="C11" s="52" t="s">
        <v>77</v>
      </c>
      <c r="D11" s="55">
        <f t="shared" si="0"/>
        <v>91</v>
      </c>
      <c r="E11" s="165">
        <f>SUM(L11+V11+AF11+AH11+AJ11+AN11+AP11)</f>
        <v>71</v>
      </c>
      <c r="F11" s="57">
        <f>SUM(T11+AT11)</f>
        <v>20</v>
      </c>
      <c r="G11" s="77">
        <v>11</v>
      </c>
      <c r="H11" s="306">
        <v>8</v>
      </c>
      <c r="I11" s="77">
        <v>4</v>
      </c>
      <c r="J11" s="306">
        <v>8</v>
      </c>
      <c r="K11" s="202">
        <v>10</v>
      </c>
      <c r="L11" s="198">
        <v>9</v>
      </c>
      <c r="M11" s="202">
        <v>15</v>
      </c>
      <c r="N11" s="279">
        <v>4</v>
      </c>
      <c r="O11" s="202">
        <v>12</v>
      </c>
      <c r="P11" s="279">
        <v>7</v>
      </c>
      <c r="Q11" s="202">
        <v>6</v>
      </c>
      <c r="R11" s="279">
        <v>6</v>
      </c>
      <c r="S11" s="202">
        <v>9</v>
      </c>
      <c r="T11" s="76">
        <v>10</v>
      </c>
      <c r="U11" s="88">
        <v>9</v>
      </c>
      <c r="V11" s="147">
        <v>10</v>
      </c>
      <c r="W11" s="88">
        <v>13</v>
      </c>
      <c r="X11" s="307">
        <v>6</v>
      </c>
      <c r="Y11" s="88">
        <v>12</v>
      </c>
      <c r="Z11" s="307">
        <v>7</v>
      </c>
      <c r="AA11" s="88">
        <v>7</v>
      </c>
      <c r="AB11" s="307">
        <v>5</v>
      </c>
      <c r="AC11" s="88">
        <v>7</v>
      </c>
      <c r="AD11" s="307">
        <v>5</v>
      </c>
      <c r="AE11" s="308">
        <v>6</v>
      </c>
      <c r="AF11" s="317">
        <v>13</v>
      </c>
      <c r="AG11" s="308">
        <v>9</v>
      </c>
      <c r="AH11" s="317">
        <v>10</v>
      </c>
      <c r="AI11" s="308">
        <v>9</v>
      </c>
      <c r="AJ11" s="317">
        <v>10</v>
      </c>
      <c r="AK11" s="308">
        <v>3</v>
      </c>
      <c r="AL11" s="316">
        <v>7</v>
      </c>
      <c r="AM11" s="308">
        <v>2</v>
      </c>
      <c r="AN11" s="317">
        <v>9</v>
      </c>
      <c r="AO11" s="308">
        <v>3</v>
      </c>
      <c r="AP11" s="317">
        <v>10</v>
      </c>
      <c r="AQ11" s="72">
        <v>17</v>
      </c>
      <c r="AR11" s="73">
        <v>2</v>
      </c>
      <c r="AS11" s="72">
        <v>9</v>
      </c>
      <c r="AT11" s="90">
        <v>10</v>
      </c>
    </row>
    <row r="12" spans="1:46" ht="12.75" customHeight="1">
      <c r="A12" s="93">
        <v>8</v>
      </c>
      <c r="B12" s="322" t="s">
        <v>324</v>
      </c>
      <c r="C12" s="93" t="s">
        <v>44</v>
      </c>
      <c r="D12" s="55">
        <f t="shared" si="0"/>
        <v>87</v>
      </c>
      <c r="E12" s="165">
        <f>SUM(L12+N12+P12+R12+AF12+AH12+AJ12)</f>
        <v>71</v>
      </c>
      <c r="F12" s="57">
        <f>SUM(J12+T12)</f>
        <v>16</v>
      </c>
      <c r="G12" s="77"/>
      <c r="H12" s="306"/>
      <c r="I12" s="77">
        <v>8</v>
      </c>
      <c r="J12" s="90">
        <v>4</v>
      </c>
      <c r="K12" s="202">
        <v>9</v>
      </c>
      <c r="L12" s="198">
        <v>10</v>
      </c>
      <c r="M12" s="202">
        <v>6</v>
      </c>
      <c r="N12" s="198">
        <v>13</v>
      </c>
      <c r="O12" s="202">
        <v>9</v>
      </c>
      <c r="P12" s="198">
        <v>10</v>
      </c>
      <c r="Q12" s="202">
        <v>5</v>
      </c>
      <c r="R12" s="198">
        <v>7</v>
      </c>
      <c r="S12" s="202">
        <v>7</v>
      </c>
      <c r="T12" s="76">
        <v>12</v>
      </c>
      <c r="U12" s="88"/>
      <c r="V12" s="307"/>
      <c r="W12" s="88"/>
      <c r="X12" s="307"/>
      <c r="Y12" s="88"/>
      <c r="Z12" s="307"/>
      <c r="AA12" s="88"/>
      <c r="AB12" s="307"/>
      <c r="AC12" s="88"/>
      <c r="AD12" s="307"/>
      <c r="AE12" s="308">
        <v>8</v>
      </c>
      <c r="AF12" s="317">
        <v>11</v>
      </c>
      <c r="AG12" s="308">
        <v>10</v>
      </c>
      <c r="AH12" s="317">
        <v>9</v>
      </c>
      <c r="AI12" s="308">
        <v>8</v>
      </c>
      <c r="AJ12" s="317">
        <v>11</v>
      </c>
      <c r="AK12" s="308"/>
      <c r="AL12" s="316"/>
      <c r="AM12" s="308"/>
      <c r="AN12" s="316"/>
      <c r="AO12" s="308">
        <v>8</v>
      </c>
      <c r="AP12" s="316">
        <v>4</v>
      </c>
      <c r="AQ12" s="72">
        <v>16</v>
      </c>
      <c r="AR12" s="73">
        <v>3</v>
      </c>
      <c r="AS12" s="72"/>
      <c r="AT12" s="73"/>
    </row>
    <row r="13" spans="1:46" ht="12.75" customHeight="1">
      <c r="A13" s="95">
        <v>9</v>
      </c>
      <c r="B13" s="174" t="s">
        <v>325</v>
      </c>
      <c r="C13" s="95" t="s">
        <v>42</v>
      </c>
      <c r="D13" s="55">
        <f t="shared" si="0"/>
        <v>86</v>
      </c>
      <c r="E13" s="165">
        <f>SUM(L13+N13+Z13+AF13+AH13+AJ13+AP13)</f>
        <v>66</v>
      </c>
      <c r="F13" s="57">
        <f>SUM(H13+AR13)</f>
        <v>20</v>
      </c>
      <c r="G13" s="77">
        <v>9</v>
      </c>
      <c r="H13" s="90">
        <v>10</v>
      </c>
      <c r="I13" s="77"/>
      <c r="J13" s="306"/>
      <c r="K13" s="202">
        <v>12</v>
      </c>
      <c r="L13" s="198">
        <v>7</v>
      </c>
      <c r="M13" s="202">
        <v>11</v>
      </c>
      <c r="N13" s="198">
        <v>8</v>
      </c>
      <c r="O13" s="202">
        <v>13</v>
      </c>
      <c r="P13" s="279">
        <v>6</v>
      </c>
      <c r="Q13" s="202">
        <v>10</v>
      </c>
      <c r="R13" s="279">
        <v>2</v>
      </c>
      <c r="S13" s="202">
        <v>12</v>
      </c>
      <c r="T13" s="204">
        <v>7</v>
      </c>
      <c r="U13" s="88">
        <v>12</v>
      </c>
      <c r="V13" s="307">
        <v>7</v>
      </c>
      <c r="W13" s="88">
        <v>12</v>
      </c>
      <c r="X13" s="307">
        <v>7</v>
      </c>
      <c r="Y13" s="88">
        <v>9</v>
      </c>
      <c r="Z13" s="147">
        <v>10</v>
      </c>
      <c r="AA13" s="88">
        <v>5</v>
      </c>
      <c r="AB13" s="307">
        <v>7</v>
      </c>
      <c r="AC13" s="88">
        <v>10</v>
      </c>
      <c r="AD13" s="307">
        <v>2</v>
      </c>
      <c r="AE13" s="308">
        <v>11</v>
      </c>
      <c r="AF13" s="317">
        <v>8</v>
      </c>
      <c r="AG13" s="308">
        <v>11</v>
      </c>
      <c r="AH13" s="317">
        <v>8</v>
      </c>
      <c r="AI13" s="308">
        <v>7</v>
      </c>
      <c r="AJ13" s="317">
        <v>12</v>
      </c>
      <c r="AK13" s="308">
        <v>4</v>
      </c>
      <c r="AL13" s="316">
        <v>5</v>
      </c>
      <c r="AM13" s="308">
        <v>6</v>
      </c>
      <c r="AN13" s="316">
        <v>2</v>
      </c>
      <c r="AO13" s="308">
        <v>2</v>
      </c>
      <c r="AP13" s="317">
        <v>13</v>
      </c>
      <c r="AQ13" s="72">
        <v>9</v>
      </c>
      <c r="AR13" s="90">
        <v>10</v>
      </c>
      <c r="AS13" s="72"/>
      <c r="AT13" s="73"/>
    </row>
    <row r="14" spans="1:46" ht="12.75" customHeight="1">
      <c r="A14" s="95">
        <v>10</v>
      </c>
      <c r="B14" s="237" t="s">
        <v>326</v>
      </c>
      <c r="C14" s="95" t="s">
        <v>124</v>
      </c>
      <c r="D14" s="55">
        <f t="shared" si="0"/>
        <v>74</v>
      </c>
      <c r="E14" s="165">
        <f>SUM(R14+Z14+AB14+AD14+AH14+AJ14+AP14)</f>
        <v>50</v>
      </c>
      <c r="F14" s="57">
        <f>SUM(AR14+AT14)</f>
        <v>24</v>
      </c>
      <c r="G14" s="77">
        <v>17</v>
      </c>
      <c r="H14" s="306">
        <v>2</v>
      </c>
      <c r="I14" s="77">
        <v>6</v>
      </c>
      <c r="J14" s="306">
        <v>6</v>
      </c>
      <c r="K14" s="202">
        <v>15</v>
      </c>
      <c r="L14" s="279">
        <v>4</v>
      </c>
      <c r="M14" s="202"/>
      <c r="N14" s="279"/>
      <c r="O14" s="202">
        <v>17</v>
      </c>
      <c r="P14" s="279">
        <v>2</v>
      </c>
      <c r="Q14" s="202">
        <v>4</v>
      </c>
      <c r="R14" s="198">
        <v>8</v>
      </c>
      <c r="S14" s="202"/>
      <c r="T14" s="204"/>
      <c r="U14" s="88">
        <v>18</v>
      </c>
      <c r="V14" s="307">
        <v>1</v>
      </c>
      <c r="W14" s="88">
        <v>16</v>
      </c>
      <c r="X14" s="307">
        <v>3</v>
      </c>
      <c r="Y14" s="88">
        <v>14</v>
      </c>
      <c r="Z14" s="147">
        <v>5</v>
      </c>
      <c r="AA14" s="88">
        <v>4</v>
      </c>
      <c r="AB14" s="147">
        <v>8</v>
      </c>
      <c r="AC14" s="88">
        <v>4</v>
      </c>
      <c r="AD14" s="147">
        <v>8</v>
      </c>
      <c r="AE14" s="308">
        <v>17</v>
      </c>
      <c r="AF14" s="316">
        <v>2</v>
      </c>
      <c r="AG14" s="308">
        <v>14</v>
      </c>
      <c r="AH14" s="317">
        <v>5</v>
      </c>
      <c r="AI14" s="308">
        <v>11</v>
      </c>
      <c r="AJ14" s="317">
        <v>8</v>
      </c>
      <c r="AK14" s="308">
        <v>8</v>
      </c>
      <c r="AL14" s="316">
        <v>1</v>
      </c>
      <c r="AM14" s="308">
        <v>4</v>
      </c>
      <c r="AN14" s="316">
        <v>4</v>
      </c>
      <c r="AO14" s="308">
        <v>4</v>
      </c>
      <c r="AP14" s="317">
        <v>8</v>
      </c>
      <c r="AQ14" s="72">
        <v>8</v>
      </c>
      <c r="AR14" s="90">
        <v>11</v>
      </c>
      <c r="AS14" s="72">
        <v>6</v>
      </c>
      <c r="AT14" s="90">
        <v>13</v>
      </c>
    </row>
    <row r="15" spans="1:46" ht="12.75" customHeight="1">
      <c r="A15" s="95">
        <v>11</v>
      </c>
      <c r="B15" s="228" t="s">
        <v>327</v>
      </c>
      <c r="C15" s="95" t="s">
        <v>124</v>
      </c>
      <c r="D15" s="55">
        <f t="shared" si="0"/>
        <v>54</v>
      </c>
      <c r="E15" s="165">
        <f>SUM(R15+AB15+AD15+AJ15+AL15+AP15)</f>
        <v>36</v>
      </c>
      <c r="F15" s="57">
        <v>18</v>
      </c>
      <c r="G15" s="77">
        <v>16</v>
      </c>
      <c r="H15" s="306">
        <v>3</v>
      </c>
      <c r="I15" s="77">
        <v>6</v>
      </c>
      <c r="J15" s="306">
        <v>6</v>
      </c>
      <c r="K15" s="202"/>
      <c r="L15" s="279"/>
      <c r="M15" s="202"/>
      <c r="N15" s="279"/>
      <c r="O15" s="202"/>
      <c r="P15" s="279"/>
      <c r="Q15" s="202">
        <v>4</v>
      </c>
      <c r="R15" s="198">
        <v>8</v>
      </c>
      <c r="S15" s="202"/>
      <c r="T15" s="204"/>
      <c r="U15" s="88"/>
      <c r="V15" s="307"/>
      <c r="W15" s="88"/>
      <c r="X15" s="307"/>
      <c r="Y15" s="88"/>
      <c r="Z15" s="307"/>
      <c r="AA15" s="88">
        <v>4</v>
      </c>
      <c r="AB15" s="147">
        <v>8</v>
      </c>
      <c r="AC15" s="88">
        <v>4</v>
      </c>
      <c r="AD15" s="147">
        <v>8</v>
      </c>
      <c r="AE15" s="308"/>
      <c r="AF15" s="316"/>
      <c r="AG15" s="308"/>
      <c r="AH15" s="316"/>
      <c r="AI15" s="308">
        <v>16</v>
      </c>
      <c r="AJ15" s="317">
        <v>3</v>
      </c>
      <c r="AK15" s="308">
        <v>8</v>
      </c>
      <c r="AL15" s="317">
        <v>1</v>
      </c>
      <c r="AM15" s="308">
        <v>4</v>
      </c>
      <c r="AN15" s="317">
        <v>4</v>
      </c>
      <c r="AO15" s="308">
        <v>4</v>
      </c>
      <c r="AP15" s="317">
        <v>8</v>
      </c>
      <c r="AQ15" s="72">
        <v>10</v>
      </c>
      <c r="AR15" s="90">
        <v>9</v>
      </c>
      <c r="AS15" s="72">
        <v>10</v>
      </c>
      <c r="AT15" s="90">
        <v>9</v>
      </c>
    </row>
    <row r="16" spans="1:46" ht="12.75" customHeight="1">
      <c r="A16" s="95">
        <v>12</v>
      </c>
      <c r="B16" s="174" t="s">
        <v>328</v>
      </c>
      <c r="C16" s="155" t="s">
        <v>77</v>
      </c>
      <c r="D16" s="321">
        <f t="shared" si="0"/>
        <v>45</v>
      </c>
      <c r="E16" s="165">
        <f>SUM(R16+V16+AB16+AJ16+AL16+AN16+AP16)</f>
        <v>38</v>
      </c>
      <c r="F16" s="57">
        <v>7</v>
      </c>
      <c r="G16" s="77">
        <v>12</v>
      </c>
      <c r="H16" s="90">
        <v>7</v>
      </c>
      <c r="I16" s="77"/>
      <c r="J16" s="306"/>
      <c r="K16" s="202"/>
      <c r="L16" s="279"/>
      <c r="M16" s="202"/>
      <c r="N16" s="279"/>
      <c r="O16" s="202"/>
      <c r="P16" s="279"/>
      <c r="Q16" s="202">
        <v>8</v>
      </c>
      <c r="R16" s="198">
        <v>4</v>
      </c>
      <c r="S16" s="202"/>
      <c r="T16" s="204"/>
      <c r="U16" s="88">
        <v>17</v>
      </c>
      <c r="V16" s="147">
        <v>2</v>
      </c>
      <c r="W16" s="88"/>
      <c r="X16" s="307"/>
      <c r="Y16" s="88"/>
      <c r="Z16" s="307"/>
      <c r="AA16" s="88">
        <v>3</v>
      </c>
      <c r="AB16" s="147">
        <v>10</v>
      </c>
      <c r="AC16" s="88">
        <v>11</v>
      </c>
      <c r="AD16" s="307">
        <v>1</v>
      </c>
      <c r="AE16" s="308">
        <v>18</v>
      </c>
      <c r="AF16" s="316">
        <v>1</v>
      </c>
      <c r="AG16" s="308"/>
      <c r="AH16" s="316"/>
      <c r="AI16" s="308">
        <v>18</v>
      </c>
      <c r="AJ16" s="317">
        <v>1</v>
      </c>
      <c r="AK16" s="308">
        <v>2</v>
      </c>
      <c r="AL16" s="317">
        <v>10</v>
      </c>
      <c r="AM16" s="308">
        <v>3</v>
      </c>
      <c r="AN16" s="317">
        <v>6</v>
      </c>
      <c r="AO16" s="308">
        <v>7</v>
      </c>
      <c r="AP16" s="317">
        <v>5</v>
      </c>
      <c r="AQ16" s="72"/>
      <c r="AR16" s="73"/>
      <c r="AS16" s="72"/>
      <c r="AT16" s="73"/>
    </row>
    <row r="17" spans="1:47" ht="12.75" customHeight="1">
      <c r="A17" s="95">
        <v>13</v>
      </c>
      <c r="B17" s="237" t="s">
        <v>329</v>
      </c>
      <c r="C17" s="95" t="s">
        <v>160</v>
      </c>
      <c r="D17" s="55">
        <f t="shared" si="0"/>
        <v>44</v>
      </c>
      <c r="E17" s="165">
        <f>SUM(L17+V17+AB17+AD17+AF17+AH17+AJ17)</f>
        <v>28</v>
      </c>
      <c r="F17" s="57">
        <v>16</v>
      </c>
      <c r="G17" s="77"/>
      <c r="H17" s="306"/>
      <c r="I17" s="77">
        <v>7</v>
      </c>
      <c r="J17" s="306">
        <v>5</v>
      </c>
      <c r="K17" s="202">
        <v>17</v>
      </c>
      <c r="L17" s="198">
        <v>2</v>
      </c>
      <c r="M17" s="202">
        <v>18</v>
      </c>
      <c r="N17" s="279">
        <v>1</v>
      </c>
      <c r="O17" s="202"/>
      <c r="P17" s="279"/>
      <c r="Q17" s="202"/>
      <c r="R17" s="279"/>
      <c r="S17" s="202"/>
      <c r="T17" s="204"/>
      <c r="U17" s="88">
        <v>13</v>
      </c>
      <c r="V17" s="147">
        <v>6</v>
      </c>
      <c r="W17" s="88">
        <v>17</v>
      </c>
      <c r="X17" s="307">
        <v>2</v>
      </c>
      <c r="Y17" s="88">
        <v>17</v>
      </c>
      <c r="Z17" s="307">
        <v>2</v>
      </c>
      <c r="AA17" s="88">
        <v>9</v>
      </c>
      <c r="AB17" s="147">
        <v>3</v>
      </c>
      <c r="AC17" s="88">
        <v>9</v>
      </c>
      <c r="AD17" s="147">
        <v>3</v>
      </c>
      <c r="AE17" s="308">
        <v>13</v>
      </c>
      <c r="AF17" s="317">
        <v>6</v>
      </c>
      <c r="AG17" s="308">
        <v>16</v>
      </c>
      <c r="AH17" s="317">
        <v>3</v>
      </c>
      <c r="AI17" s="308">
        <v>14</v>
      </c>
      <c r="AJ17" s="317">
        <v>5</v>
      </c>
      <c r="AK17" s="308">
        <v>7</v>
      </c>
      <c r="AL17" s="316">
        <v>2</v>
      </c>
      <c r="AM17" s="308">
        <v>7</v>
      </c>
      <c r="AN17" s="316">
        <v>1</v>
      </c>
      <c r="AO17" s="308"/>
      <c r="AP17" s="316"/>
      <c r="AQ17" s="72">
        <v>11</v>
      </c>
      <c r="AR17" s="90">
        <v>8</v>
      </c>
      <c r="AS17" s="72">
        <v>11</v>
      </c>
      <c r="AT17" s="90">
        <v>8</v>
      </c>
      <c r="AU17" s="51"/>
    </row>
    <row r="18" spans="1:47" s="51" customFormat="1" ht="12.75" customHeight="1">
      <c r="A18" s="95">
        <v>14</v>
      </c>
      <c r="B18" s="174" t="s">
        <v>330</v>
      </c>
      <c r="C18" s="155" t="s">
        <v>139</v>
      </c>
      <c r="D18" s="55">
        <f t="shared" si="0"/>
        <v>36</v>
      </c>
      <c r="E18" s="165">
        <f>SUM(R18+AB18+AD18+AH18+AJ18+AP18)</f>
        <v>23</v>
      </c>
      <c r="F18" s="57">
        <v>13</v>
      </c>
      <c r="G18" s="77">
        <v>13</v>
      </c>
      <c r="H18" s="90">
        <v>6</v>
      </c>
      <c r="I18" s="77">
        <v>5</v>
      </c>
      <c r="J18" s="90">
        <v>7</v>
      </c>
      <c r="K18" s="202"/>
      <c r="L18" s="279"/>
      <c r="M18" s="202"/>
      <c r="N18" s="279"/>
      <c r="O18" s="202"/>
      <c r="P18" s="279"/>
      <c r="Q18" s="202">
        <v>9</v>
      </c>
      <c r="R18" s="198">
        <v>3</v>
      </c>
      <c r="S18" s="202"/>
      <c r="T18" s="204"/>
      <c r="U18" s="88"/>
      <c r="V18" s="307"/>
      <c r="W18" s="88"/>
      <c r="X18" s="307"/>
      <c r="Y18" s="88"/>
      <c r="Z18" s="307"/>
      <c r="AA18" s="88">
        <v>10</v>
      </c>
      <c r="AB18" s="147">
        <v>2</v>
      </c>
      <c r="AC18" s="88">
        <v>6</v>
      </c>
      <c r="AD18" s="147">
        <v>6</v>
      </c>
      <c r="AE18" s="308"/>
      <c r="AF18" s="316"/>
      <c r="AG18" s="308">
        <v>17</v>
      </c>
      <c r="AH18" s="317">
        <v>2</v>
      </c>
      <c r="AI18" s="308">
        <v>15</v>
      </c>
      <c r="AJ18" s="317">
        <v>4</v>
      </c>
      <c r="AK18" s="308"/>
      <c r="AL18" s="316"/>
      <c r="AM18" s="308"/>
      <c r="AN18" s="316"/>
      <c r="AO18" s="308">
        <v>6</v>
      </c>
      <c r="AP18" s="317">
        <v>6</v>
      </c>
      <c r="AQ18" s="72"/>
      <c r="AR18" s="73"/>
      <c r="AS18" s="72"/>
      <c r="AT18" s="73"/>
      <c r="AU18" s="11"/>
    </row>
    <row r="19" spans="1:46" ht="12.75" customHeight="1">
      <c r="A19" s="95">
        <v>15</v>
      </c>
      <c r="B19" s="174" t="s">
        <v>331</v>
      </c>
      <c r="C19" s="155" t="s">
        <v>124</v>
      </c>
      <c r="D19" s="55">
        <f t="shared" si="0"/>
        <v>34</v>
      </c>
      <c r="E19" s="165">
        <f>SUM(L19+R19+V19+AB19+AD19+AF19+AL19)</f>
        <v>24</v>
      </c>
      <c r="F19" s="57">
        <v>10</v>
      </c>
      <c r="G19" s="77"/>
      <c r="H19" s="306"/>
      <c r="I19" s="77">
        <v>9</v>
      </c>
      <c r="J19" s="306">
        <v>3</v>
      </c>
      <c r="K19" s="202">
        <v>14</v>
      </c>
      <c r="L19" s="198">
        <v>5</v>
      </c>
      <c r="M19" s="202"/>
      <c r="N19" s="279"/>
      <c r="O19" s="202"/>
      <c r="P19" s="279"/>
      <c r="Q19" s="202">
        <v>11</v>
      </c>
      <c r="R19" s="198">
        <v>1</v>
      </c>
      <c r="S19" s="202"/>
      <c r="T19" s="204"/>
      <c r="U19" s="88">
        <v>14</v>
      </c>
      <c r="V19" s="147">
        <v>5</v>
      </c>
      <c r="W19" s="88"/>
      <c r="X19" s="307"/>
      <c r="Y19" s="88"/>
      <c r="Z19" s="307"/>
      <c r="AA19" s="88">
        <v>9</v>
      </c>
      <c r="AB19" s="147">
        <v>3</v>
      </c>
      <c r="AC19" s="88">
        <v>9</v>
      </c>
      <c r="AD19" s="147">
        <v>3</v>
      </c>
      <c r="AE19" s="308">
        <v>14</v>
      </c>
      <c r="AF19" s="317">
        <v>5</v>
      </c>
      <c r="AG19" s="308"/>
      <c r="AH19" s="316"/>
      <c r="AI19" s="308"/>
      <c r="AJ19" s="316"/>
      <c r="AK19" s="308">
        <v>7</v>
      </c>
      <c r="AL19" s="317">
        <v>2</v>
      </c>
      <c r="AM19" s="308">
        <v>7</v>
      </c>
      <c r="AN19" s="316">
        <v>1</v>
      </c>
      <c r="AO19" s="308"/>
      <c r="AP19" s="316"/>
      <c r="AQ19" s="72">
        <v>14</v>
      </c>
      <c r="AR19" s="90">
        <v>5</v>
      </c>
      <c r="AS19" s="72">
        <v>14</v>
      </c>
      <c r="AT19" s="90">
        <v>5</v>
      </c>
    </row>
    <row r="20" spans="1:46" ht="12.75" customHeight="1">
      <c r="A20" s="95">
        <v>16</v>
      </c>
      <c r="B20" s="237" t="s">
        <v>332</v>
      </c>
      <c r="C20" s="236" t="s">
        <v>105</v>
      </c>
      <c r="D20" s="55">
        <f t="shared" si="0"/>
        <v>15</v>
      </c>
      <c r="E20" s="165">
        <v>1</v>
      </c>
      <c r="F20" s="57">
        <v>14</v>
      </c>
      <c r="G20" s="77"/>
      <c r="H20" s="306"/>
      <c r="I20" s="77"/>
      <c r="J20" s="306"/>
      <c r="K20" s="202"/>
      <c r="L20" s="279"/>
      <c r="M20" s="202"/>
      <c r="N20" s="279"/>
      <c r="O20" s="202"/>
      <c r="P20" s="279"/>
      <c r="Q20" s="202"/>
      <c r="R20" s="279"/>
      <c r="S20" s="202"/>
      <c r="T20" s="204"/>
      <c r="U20" s="88"/>
      <c r="V20" s="307"/>
      <c r="W20" s="88"/>
      <c r="X20" s="307"/>
      <c r="Y20" s="88"/>
      <c r="Z20" s="307"/>
      <c r="AA20" s="88"/>
      <c r="AB20" s="307"/>
      <c r="AC20" s="88"/>
      <c r="AD20" s="307"/>
      <c r="AE20" s="308"/>
      <c r="AF20" s="316"/>
      <c r="AG20" s="308"/>
      <c r="AH20" s="316"/>
      <c r="AI20" s="308"/>
      <c r="AJ20" s="316"/>
      <c r="AK20" s="308"/>
      <c r="AL20" s="316"/>
      <c r="AM20" s="308"/>
      <c r="AN20" s="316"/>
      <c r="AO20" s="308">
        <v>11</v>
      </c>
      <c r="AP20" s="317">
        <v>1</v>
      </c>
      <c r="AQ20" s="72">
        <v>12</v>
      </c>
      <c r="AR20" s="90">
        <v>7</v>
      </c>
      <c r="AS20" s="72">
        <v>12</v>
      </c>
      <c r="AT20" s="90">
        <v>7</v>
      </c>
    </row>
    <row r="21" spans="1:46" ht="12.75" customHeight="1">
      <c r="A21" s="95">
        <v>17</v>
      </c>
      <c r="B21" s="237" t="s">
        <v>333</v>
      </c>
      <c r="C21" s="95" t="s">
        <v>35</v>
      </c>
      <c r="D21" s="55">
        <f t="shared" si="0"/>
        <v>12</v>
      </c>
      <c r="E21" s="165">
        <v>6</v>
      </c>
      <c r="F21" s="57">
        <v>6</v>
      </c>
      <c r="G21" s="77"/>
      <c r="H21" s="306"/>
      <c r="I21" s="77">
        <v>10</v>
      </c>
      <c r="J21" s="90">
        <v>2</v>
      </c>
      <c r="K21" s="202"/>
      <c r="L21" s="279"/>
      <c r="M21" s="202"/>
      <c r="N21" s="279"/>
      <c r="O21" s="202"/>
      <c r="P21" s="279"/>
      <c r="Q21" s="202"/>
      <c r="R21" s="279"/>
      <c r="S21" s="202"/>
      <c r="T21" s="204"/>
      <c r="U21" s="88"/>
      <c r="V21" s="307"/>
      <c r="W21" s="88"/>
      <c r="X21" s="307"/>
      <c r="Y21" s="88"/>
      <c r="Z21" s="307"/>
      <c r="AA21" s="88"/>
      <c r="AB21" s="307"/>
      <c r="AC21" s="88"/>
      <c r="AD21" s="307"/>
      <c r="AE21" s="308"/>
      <c r="AF21" s="316"/>
      <c r="AG21" s="308"/>
      <c r="AH21" s="316"/>
      <c r="AI21" s="308"/>
      <c r="AJ21" s="316"/>
      <c r="AK21" s="308"/>
      <c r="AL21" s="316"/>
      <c r="AM21" s="308">
        <v>5</v>
      </c>
      <c r="AN21" s="317">
        <v>3</v>
      </c>
      <c r="AO21" s="308">
        <v>9</v>
      </c>
      <c r="AP21" s="317">
        <v>3</v>
      </c>
      <c r="AQ21" s="72">
        <v>15</v>
      </c>
      <c r="AR21" s="90">
        <v>4</v>
      </c>
      <c r="AS21" s="72"/>
      <c r="AT21" s="73"/>
    </row>
    <row r="22" spans="1:46" ht="12.75" customHeight="1">
      <c r="A22" s="95">
        <v>18</v>
      </c>
      <c r="B22" s="237" t="s">
        <v>334</v>
      </c>
      <c r="C22" s="95" t="s">
        <v>35</v>
      </c>
      <c r="D22" s="55">
        <f t="shared" si="0"/>
        <v>12</v>
      </c>
      <c r="E22" s="171">
        <v>0</v>
      </c>
      <c r="F22" s="57">
        <v>12</v>
      </c>
      <c r="G22" s="77"/>
      <c r="H22" s="306"/>
      <c r="I22" s="77">
        <v>10</v>
      </c>
      <c r="J22" s="306">
        <v>2</v>
      </c>
      <c r="K22" s="202"/>
      <c r="L22" s="279"/>
      <c r="M22" s="202"/>
      <c r="N22" s="279"/>
      <c r="O22" s="202"/>
      <c r="P22" s="279"/>
      <c r="Q22" s="202"/>
      <c r="R22" s="279"/>
      <c r="S22" s="202"/>
      <c r="T22" s="204"/>
      <c r="U22" s="88"/>
      <c r="V22" s="307"/>
      <c r="W22" s="88"/>
      <c r="X22" s="307"/>
      <c r="Y22" s="88"/>
      <c r="Z22" s="307"/>
      <c r="AA22" s="88"/>
      <c r="AB22" s="307"/>
      <c r="AC22" s="88"/>
      <c r="AD22" s="307"/>
      <c r="AE22" s="308"/>
      <c r="AF22" s="316"/>
      <c r="AG22" s="308"/>
      <c r="AH22" s="316"/>
      <c r="AI22" s="308"/>
      <c r="AJ22" s="316"/>
      <c r="AK22" s="308"/>
      <c r="AL22" s="316"/>
      <c r="AM22" s="308"/>
      <c r="AN22" s="316"/>
      <c r="AO22" s="308"/>
      <c r="AP22" s="316"/>
      <c r="AQ22" s="72">
        <v>13</v>
      </c>
      <c r="AR22" s="90">
        <v>6</v>
      </c>
      <c r="AS22" s="72">
        <v>13</v>
      </c>
      <c r="AT22" s="90">
        <v>6</v>
      </c>
    </row>
    <row r="23" spans="1:46" ht="12.75" customHeight="1">
      <c r="A23" s="95">
        <v>19</v>
      </c>
      <c r="B23" s="228" t="s">
        <v>335</v>
      </c>
      <c r="C23" s="155" t="s">
        <v>336</v>
      </c>
      <c r="D23" s="55">
        <f t="shared" si="0"/>
        <v>10</v>
      </c>
      <c r="E23" s="171">
        <v>10</v>
      </c>
      <c r="F23" s="57">
        <v>0</v>
      </c>
      <c r="G23" s="77"/>
      <c r="H23" s="306"/>
      <c r="I23" s="77"/>
      <c r="J23" s="306"/>
      <c r="K23" s="202"/>
      <c r="L23" s="279"/>
      <c r="M23" s="202"/>
      <c r="N23" s="279"/>
      <c r="O23" s="202"/>
      <c r="P23" s="279"/>
      <c r="Q23" s="202"/>
      <c r="R23" s="279"/>
      <c r="S23" s="202"/>
      <c r="T23" s="204"/>
      <c r="U23" s="88"/>
      <c r="V23" s="307"/>
      <c r="W23" s="88"/>
      <c r="X23" s="307"/>
      <c r="Y23" s="88"/>
      <c r="Z23" s="307"/>
      <c r="AA23" s="88">
        <v>8</v>
      </c>
      <c r="AB23" s="147">
        <v>4</v>
      </c>
      <c r="AC23" s="88"/>
      <c r="AD23" s="307"/>
      <c r="AE23" s="308">
        <v>16</v>
      </c>
      <c r="AF23" s="317">
        <v>3</v>
      </c>
      <c r="AG23" s="308"/>
      <c r="AH23" s="316"/>
      <c r="AI23" s="308"/>
      <c r="AJ23" s="316"/>
      <c r="AK23" s="308">
        <v>6</v>
      </c>
      <c r="AL23" s="317">
        <v>3</v>
      </c>
      <c r="AM23" s="308"/>
      <c r="AN23" s="316"/>
      <c r="AO23" s="308"/>
      <c r="AP23" s="316"/>
      <c r="AQ23" s="72"/>
      <c r="AR23" s="73"/>
      <c r="AS23" s="72"/>
      <c r="AT23" s="73"/>
    </row>
    <row r="24" spans="1:46" ht="12.75" customHeight="1">
      <c r="A24" s="95">
        <v>20</v>
      </c>
      <c r="B24" s="237" t="s">
        <v>337</v>
      </c>
      <c r="C24" s="236" t="s">
        <v>105</v>
      </c>
      <c r="D24" s="55">
        <f t="shared" si="0"/>
        <v>5</v>
      </c>
      <c r="E24" s="165">
        <v>1</v>
      </c>
      <c r="F24" s="57">
        <v>4</v>
      </c>
      <c r="G24" s="77"/>
      <c r="H24" s="306"/>
      <c r="I24" s="77"/>
      <c r="J24" s="306"/>
      <c r="K24" s="202"/>
      <c r="L24" s="279"/>
      <c r="M24" s="202"/>
      <c r="N24" s="279"/>
      <c r="O24" s="202"/>
      <c r="P24" s="279"/>
      <c r="Q24" s="202"/>
      <c r="R24" s="279"/>
      <c r="S24" s="202"/>
      <c r="T24" s="204"/>
      <c r="U24" s="88"/>
      <c r="V24" s="307"/>
      <c r="W24" s="88"/>
      <c r="X24" s="307"/>
      <c r="Y24" s="88"/>
      <c r="Z24" s="307"/>
      <c r="AA24" s="88"/>
      <c r="AB24" s="307"/>
      <c r="AC24" s="88"/>
      <c r="AD24" s="307"/>
      <c r="AE24" s="308"/>
      <c r="AF24" s="316"/>
      <c r="AG24" s="308"/>
      <c r="AH24" s="316"/>
      <c r="AI24" s="308"/>
      <c r="AJ24" s="316"/>
      <c r="AK24" s="308"/>
      <c r="AL24" s="316"/>
      <c r="AM24" s="308"/>
      <c r="AN24" s="316"/>
      <c r="AO24" s="308">
        <v>11</v>
      </c>
      <c r="AP24" s="317">
        <v>1</v>
      </c>
      <c r="AQ24" s="72">
        <v>18</v>
      </c>
      <c r="AR24" s="90">
        <v>1</v>
      </c>
      <c r="AS24" s="72">
        <v>16</v>
      </c>
      <c r="AT24" s="90">
        <v>3</v>
      </c>
    </row>
    <row r="25" spans="1:46" ht="12.75" customHeight="1">
      <c r="A25" s="95">
        <v>21</v>
      </c>
      <c r="B25" s="237" t="s">
        <v>338</v>
      </c>
      <c r="C25" s="236" t="s">
        <v>69</v>
      </c>
      <c r="D25" s="55">
        <f t="shared" si="0"/>
        <v>4</v>
      </c>
      <c r="E25" s="165">
        <v>0</v>
      </c>
      <c r="F25" s="57">
        <v>4</v>
      </c>
      <c r="G25" s="77"/>
      <c r="H25" s="306"/>
      <c r="I25" s="77"/>
      <c r="J25" s="306"/>
      <c r="K25" s="202"/>
      <c r="L25" s="279"/>
      <c r="M25" s="202"/>
      <c r="N25" s="279"/>
      <c r="O25" s="202"/>
      <c r="P25" s="279"/>
      <c r="Q25" s="202"/>
      <c r="R25" s="279"/>
      <c r="S25" s="202"/>
      <c r="T25" s="204"/>
      <c r="U25" s="88"/>
      <c r="V25" s="307"/>
      <c r="W25" s="88"/>
      <c r="X25" s="307"/>
      <c r="Y25" s="88"/>
      <c r="Z25" s="307"/>
      <c r="AA25" s="88"/>
      <c r="AB25" s="307"/>
      <c r="AC25" s="88"/>
      <c r="AD25" s="307"/>
      <c r="AE25" s="308"/>
      <c r="AF25" s="316"/>
      <c r="AG25" s="308"/>
      <c r="AH25" s="316"/>
      <c r="AI25" s="308"/>
      <c r="AJ25" s="316"/>
      <c r="AK25" s="308"/>
      <c r="AL25" s="316"/>
      <c r="AM25" s="308"/>
      <c r="AN25" s="316"/>
      <c r="AO25" s="308"/>
      <c r="AP25" s="317"/>
      <c r="AQ25" s="72"/>
      <c r="AR25" s="73"/>
      <c r="AS25" s="72">
        <v>15</v>
      </c>
      <c r="AT25" s="90">
        <v>4</v>
      </c>
    </row>
    <row r="26" spans="1:46" ht="12.75" customHeight="1">
      <c r="A26" s="95">
        <v>22</v>
      </c>
      <c r="B26" s="237" t="s">
        <v>339</v>
      </c>
      <c r="C26" s="236" t="s">
        <v>42</v>
      </c>
      <c r="D26" s="55">
        <f t="shared" si="0"/>
        <v>2</v>
      </c>
      <c r="E26" s="165">
        <v>2</v>
      </c>
      <c r="F26" s="57">
        <v>0</v>
      </c>
      <c r="G26" s="77"/>
      <c r="H26" s="306"/>
      <c r="I26" s="77"/>
      <c r="J26" s="306"/>
      <c r="K26" s="202"/>
      <c r="L26" s="279"/>
      <c r="M26" s="202"/>
      <c r="N26" s="279"/>
      <c r="O26" s="202"/>
      <c r="P26" s="279"/>
      <c r="Q26" s="202"/>
      <c r="R26" s="279"/>
      <c r="S26" s="202"/>
      <c r="T26" s="204"/>
      <c r="U26" s="88"/>
      <c r="V26" s="307"/>
      <c r="W26" s="88"/>
      <c r="X26" s="307"/>
      <c r="Y26" s="88"/>
      <c r="Z26" s="307"/>
      <c r="AA26" s="88"/>
      <c r="AB26" s="307"/>
      <c r="AC26" s="88"/>
      <c r="AD26" s="307"/>
      <c r="AE26" s="308"/>
      <c r="AF26" s="316"/>
      <c r="AG26" s="308"/>
      <c r="AH26" s="316"/>
      <c r="AI26" s="308"/>
      <c r="AJ26" s="316"/>
      <c r="AK26" s="308"/>
      <c r="AL26" s="316"/>
      <c r="AM26" s="308"/>
      <c r="AN26" s="316"/>
      <c r="AO26" s="308">
        <v>10</v>
      </c>
      <c r="AP26" s="317">
        <v>2</v>
      </c>
      <c r="AQ26" s="72"/>
      <c r="AR26" s="73"/>
      <c r="AS26" s="72"/>
      <c r="AT26" s="73"/>
    </row>
    <row r="27" ht="12.75" customHeight="1"/>
  </sheetData>
  <sheetProtection selectLockedCells="1" selectUnlockedCells="1"/>
  <mergeCells count="5">
    <mergeCell ref="G2:J2"/>
    <mergeCell ref="K2:T2"/>
    <mergeCell ref="U2:AD2"/>
    <mergeCell ref="AE2:AP2"/>
    <mergeCell ref="AQ2:AT2"/>
  </mergeCells>
  <printOptions/>
  <pageMargins left="0.7875" right="0.7875" top="0.9840277777777777" bottom="0.78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2:BD22"/>
  <sheetViews>
    <sheetView workbookViewId="0" topLeftCell="A1">
      <pane xSplit="3" topLeftCell="D1" activePane="topRight" state="frozen"/>
      <selection pane="topLeft" activeCell="A1" sqref="A1"/>
      <selection pane="topRight" activeCell="G25" sqref="G25"/>
    </sheetView>
  </sheetViews>
  <sheetFormatPr defaultColWidth="8.00390625" defaultRowHeight="12.75"/>
  <cols>
    <col min="1" max="1" width="3.7109375" style="11" customWidth="1"/>
    <col min="2" max="2" width="25.7109375" style="11" customWidth="1"/>
    <col min="3" max="6" width="4.7109375" style="11" customWidth="1"/>
    <col min="7" max="7" width="7.7109375" style="1" customWidth="1"/>
    <col min="8" max="8" width="3.7109375" style="313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8.57421875" style="0" customWidth="1"/>
    <col min="30" max="30" width="3.7109375" style="0" customWidth="1"/>
    <col min="31" max="31" width="8.421875" style="0" customWidth="1"/>
    <col min="32" max="32" width="3.7109375" style="0" customWidth="1"/>
    <col min="33" max="33" width="8.421875" style="0" customWidth="1"/>
    <col min="34" max="34" width="3.7109375" style="0" customWidth="1"/>
    <col min="35" max="35" width="8.140625" style="0" customWidth="1"/>
    <col min="36" max="36" width="3.57421875" style="0" customWidth="1"/>
    <col min="37" max="37" width="8.57421875" style="0" customWidth="1"/>
    <col min="38" max="38" width="3.7109375" style="0" customWidth="1"/>
    <col min="39" max="39" width="8.140625" style="0" customWidth="1"/>
    <col min="40" max="40" width="3.7109375" style="0" customWidth="1"/>
    <col min="41" max="44" width="8.8515625" style="0" customWidth="1"/>
    <col min="45" max="16384" width="9.140625" style="11" customWidth="1"/>
  </cols>
  <sheetData>
    <row r="2" spans="2:40" ht="12.75">
      <c r="B2" s="95" t="s">
        <v>340</v>
      </c>
      <c r="C2" s="323"/>
      <c r="D2" s="323"/>
      <c r="E2" s="323"/>
      <c r="F2" s="323"/>
      <c r="G2" s="105" t="s">
        <v>341</v>
      </c>
      <c r="H2" s="105"/>
      <c r="I2" s="105"/>
      <c r="J2" s="105"/>
      <c r="K2" s="8" t="s">
        <v>342</v>
      </c>
      <c r="L2" s="8"/>
      <c r="M2" s="8"/>
      <c r="N2" s="8"/>
      <c r="O2" s="8"/>
      <c r="P2" s="8"/>
      <c r="Q2" s="8"/>
      <c r="R2" s="8"/>
      <c r="S2" s="8"/>
      <c r="T2" s="8"/>
      <c r="U2" s="8" t="s">
        <v>343</v>
      </c>
      <c r="V2" s="8"/>
      <c r="W2" s="8"/>
      <c r="X2" s="8"/>
      <c r="Y2" s="8"/>
      <c r="Z2" s="8"/>
      <c r="AA2" s="8"/>
      <c r="AB2" s="8"/>
      <c r="AC2" s="324" t="s">
        <v>298</v>
      </c>
      <c r="AD2" s="324"/>
      <c r="AE2" s="324"/>
      <c r="AF2" s="324"/>
      <c r="AG2" s="324"/>
      <c r="AH2" s="324"/>
      <c r="AI2" s="324"/>
      <c r="AJ2" s="324"/>
      <c r="AK2" s="10" t="s">
        <v>5</v>
      </c>
      <c r="AL2" s="10"/>
      <c r="AM2" s="10"/>
      <c r="AN2" s="10"/>
    </row>
    <row r="3" spans="1:40" ht="12.75">
      <c r="A3" s="3"/>
      <c r="B3" s="325" t="s">
        <v>344</v>
      </c>
      <c r="C3" s="236"/>
      <c r="D3" s="326" t="s">
        <v>7</v>
      </c>
      <c r="E3" s="326" t="s">
        <v>8</v>
      </c>
      <c r="F3" s="326" t="s">
        <v>9</v>
      </c>
      <c r="G3" s="327" t="s">
        <v>10</v>
      </c>
      <c r="H3" s="327"/>
      <c r="I3" s="327" t="s">
        <v>10</v>
      </c>
      <c r="J3" s="327"/>
      <c r="K3" s="328" t="s">
        <v>10</v>
      </c>
      <c r="L3" s="279"/>
      <c r="M3" s="328" t="s">
        <v>10</v>
      </c>
      <c r="N3" s="328"/>
      <c r="O3" s="328" t="s">
        <v>10</v>
      </c>
      <c r="P3" s="328"/>
      <c r="Q3" s="328" t="s">
        <v>10</v>
      </c>
      <c r="R3" s="328"/>
      <c r="S3" s="328" t="s">
        <v>10</v>
      </c>
      <c r="T3" s="202"/>
      <c r="U3" s="329" t="s">
        <v>10</v>
      </c>
      <c r="V3" s="67"/>
      <c r="W3" s="329" t="s">
        <v>10</v>
      </c>
      <c r="X3" s="329"/>
      <c r="Y3" s="329" t="s">
        <v>10</v>
      </c>
      <c r="Z3" s="329"/>
      <c r="AA3" s="329" t="s">
        <v>10</v>
      </c>
      <c r="AB3" s="329"/>
      <c r="AC3" s="330" t="s">
        <v>10</v>
      </c>
      <c r="AD3" s="330"/>
      <c r="AE3" s="330" t="s">
        <v>10</v>
      </c>
      <c r="AF3" s="330"/>
      <c r="AG3" s="330" t="s">
        <v>10</v>
      </c>
      <c r="AH3" s="331"/>
      <c r="AI3" s="330" t="s">
        <v>10</v>
      </c>
      <c r="AJ3" s="330"/>
      <c r="AK3" s="332" t="s">
        <v>10</v>
      </c>
      <c r="AL3" s="333"/>
      <c r="AM3" s="332" t="s">
        <v>10</v>
      </c>
      <c r="AN3" s="333"/>
    </row>
    <row r="4" spans="1:40" s="51" customFormat="1" ht="12.75" customHeight="1">
      <c r="A4" s="31"/>
      <c r="B4" s="334" t="s">
        <v>11</v>
      </c>
      <c r="C4" s="335" t="s">
        <v>12</v>
      </c>
      <c r="D4" s="336" t="s">
        <v>13</v>
      </c>
      <c r="E4" s="336" t="s">
        <v>13</v>
      </c>
      <c r="F4" s="336" t="s">
        <v>13</v>
      </c>
      <c r="G4" s="123" t="s">
        <v>85</v>
      </c>
      <c r="H4" s="122" t="s">
        <v>13</v>
      </c>
      <c r="I4" s="123" t="s">
        <v>86</v>
      </c>
      <c r="J4" s="122" t="s">
        <v>13</v>
      </c>
      <c r="K4" s="40" t="s">
        <v>92</v>
      </c>
      <c r="L4" s="41" t="s">
        <v>13</v>
      </c>
      <c r="M4" s="40" t="s">
        <v>87</v>
      </c>
      <c r="N4" s="41" t="s">
        <v>13</v>
      </c>
      <c r="O4" s="40" t="s">
        <v>309</v>
      </c>
      <c r="P4" s="41" t="s">
        <v>13</v>
      </c>
      <c r="Q4" s="40" t="s">
        <v>89</v>
      </c>
      <c r="R4" s="41" t="s">
        <v>13</v>
      </c>
      <c r="S4" s="40" t="s">
        <v>91</v>
      </c>
      <c r="T4" s="41" t="s">
        <v>13</v>
      </c>
      <c r="U4" s="127" t="s">
        <v>92</v>
      </c>
      <c r="V4" s="126" t="s">
        <v>13</v>
      </c>
      <c r="W4" s="42" t="s">
        <v>87</v>
      </c>
      <c r="X4" s="126" t="s">
        <v>13</v>
      </c>
      <c r="Y4" s="127" t="s">
        <v>309</v>
      </c>
      <c r="Z4" s="126" t="s">
        <v>13</v>
      </c>
      <c r="AA4" s="127" t="s">
        <v>89</v>
      </c>
      <c r="AB4" s="126" t="s">
        <v>13</v>
      </c>
      <c r="AC4" s="216" t="s">
        <v>92</v>
      </c>
      <c r="AD4" s="215" t="s">
        <v>13</v>
      </c>
      <c r="AE4" s="216" t="s">
        <v>87</v>
      </c>
      <c r="AF4" s="215" t="s">
        <v>13</v>
      </c>
      <c r="AG4" s="216" t="s">
        <v>309</v>
      </c>
      <c r="AH4" s="215" t="s">
        <v>13</v>
      </c>
      <c r="AI4" s="216" t="s">
        <v>89</v>
      </c>
      <c r="AJ4" s="215" t="s">
        <v>13</v>
      </c>
      <c r="AK4" s="337" t="s">
        <v>94</v>
      </c>
      <c r="AL4" s="338" t="s">
        <v>13</v>
      </c>
      <c r="AM4" s="337" t="s">
        <v>94</v>
      </c>
      <c r="AN4" s="338" t="s">
        <v>13</v>
      </c>
    </row>
    <row r="5" spans="1:56" s="11" customFormat="1" ht="12.75" customHeight="1">
      <c r="A5" s="168">
        <v>1</v>
      </c>
      <c r="B5" s="167" t="s">
        <v>345</v>
      </c>
      <c r="C5" s="168" t="s">
        <v>101</v>
      </c>
      <c r="D5" s="55">
        <f aca="true" t="shared" si="0" ref="D5:D22">E5+F5</f>
        <v>126</v>
      </c>
      <c r="E5" s="56">
        <f>SUM(L5+N5+AD5+AF5)</f>
        <v>85</v>
      </c>
      <c r="F5" s="57">
        <f>SUM(H5+T5)</f>
        <v>41</v>
      </c>
      <c r="G5" s="77">
        <v>1</v>
      </c>
      <c r="H5" s="76">
        <v>20</v>
      </c>
      <c r="I5" s="77">
        <v>1</v>
      </c>
      <c r="J5" s="78">
        <v>10</v>
      </c>
      <c r="K5" s="202">
        <v>1</v>
      </c>
      <c r="L5" s="198">
        <v>20</v>
      </c>
      <c r="M5" s="202">
        <v>1</v>
      </c>
      <c r="N5" s="198">
        <v>21</v>
      </c>
      <c r="O5" s="202" t="s">
        <v>346</v>
      </c>
      <c r="P5" s="279">
        <v>7</v>
      </c>
      <c r="Q5" s="202" t="s">
        <v>347</v>
      </c>
      <c r="R5" s="279">
        <v>9</v>
      </c>
      <c r="S5" s="202">
        <v>1</v>
      </c>
      <c r="T5" s="76">
        <v>21</v>
      </c>
      <c r="U5" s="88" t="s">
        <v>258</v>
      </c>
      <c r="V5" s="307">
        <v>8</v>
      </c>
      <c r="W5" s="88" t="s">
        <v>348</v>
      </c>
      <c r="X5" s="307">
        <v>5</v>
      </c>
      <c r="Y5" s="88" t="s">
        <v>346</v>
      </c>
      <c r="Z5" s="307">
        <v>4</v>
      </c>
      <c r="AA5" s="88" t="s">
        <v>346</v>
      </c>
      <c r="AB5" s="307">
        <v>4</v>
      </c>
      <c r="AC5" s="308">
        <v>1</v>
      </c>
      <c r="AD5" s="139">
        <v>22</v>
      </c>
      <c r="AE5" s="308">
        <v>1</v>
      </c>
      <c r="AF5" s="139">
        <v>22</v>
      </c>
      <c r="AG5" s="310">
        <v>1</v>
      </c>
      <c r="AH5" s="339">
        <v>12</v>
      </c>
      <c r="AI5" s="308"/>
      <c r="AJ5" s="340"/>
      <c r="AK5" s="341"/>
      <c r="AL5" s="342"/>
      <c r="AM5" s="341"/>
      <c r="AN5" s="342"/>
      <c r="AS5"/>
      <c r="AT5"/>
      <c r="AU5"/>
      <c r="AV5"/>
      <c r="AW5"/>
      <c r="AX5"/>
      <c r="AY5"/>
      <c r="AZ5"/>
      <c r="BA5"/>
      <c r="BB5"/>
      <c r="BC5"/>
      <c r="BD5"/>
    </row>
    <row r="6" spans="1:56" s="11" customFormat="1" ht="12.75" customHeight="1">
      <c r="A6" s="168">
        <v>2</v>
      </c>
      <c r="B6" s="343" t="s">
        <v>349</v>
      </c>
      <c r="C6" s="168" t="s">
        <v>71</v>
      </c>
      <c r="D6" s="55">
        <f t="shared" si="0"/>
        <v>96</v>
      </c>
      <c r="E6" s="56">
        <f aca="true" t="shared" si="1" ref="E6:E7">SUM(V6+X6+AD6+AF6)</f>
        <v>60</v>
      </c>
      <c r="F6" s="57">
        <f>SUM(T6+AN6)</f>
        <v>36</v>
      </c>
      <c r="G6" s="77">
        <v>3</v>
      </c>
      <c r="H6" s="78">
        <v>12</v>
      </c>
      <c r="I6" s="77">
        <v>4</v>
      </c>
      <c r="J6" s="78">
        <v>2</v>
      </c>
      <c r="K6" s="202">
        <v>4</v>
      </c>
      <c r="L6" s="279">
        <v>10</v>
      </c>
      <c r="M6" s="202"/>
      <c r="N6" s="279"/>
      <c r="O6" s="202">
        <v>2</v>
      </c>
      <c r="P6" s="279">
        <v>6</v>
      </c>
      <c r="Q6" s="202">
        <v>2</v>
      </c>
      <c r="R6" s="279">
        <v>4</v>
      </c>
      <c r="S6" s="202">
        <v>2</v>
      </c>
      <c r="T6" s="76">
        <v>17</v>
      </c>
      <c r="U6" s="88">
        <v>1</v>
      </c>
      <c r="V6" s="147">
        <v>19</v>
      </c>
      <c r="W6" s="88">
        <v>3</v>
      </c>
      <c r="X6" s="147">
        <v>11</v>
      </c>
      <c r="Y6" s="88">
        <v>1</v>
      </c>
      <c r="Z6" s="307">
        <v>11</v>
      </c>
      <c r="AA6" s="88">
        <v>3</v>
      </c>
      <c r="AB6" s="307">
        <v>5</v>
      </c>
      <c r="AC6" s="308">
        <v>2</v>
      </c>
      <c r="AD6" s="139">
        <v>18</v>
      </c>
      <c r="AE6" s="308">
        <v>4</v>
      </c>
      <c r="AF6" s="139">
        <v>12</v>
      </c>
      <c r="AG6" s="310">
        <v>3</v>
      </c>
      <c r="AH6" s="339">
        <v>6</v>
      </c>
      <c r="AI6" s="308"/>
      <c r="AJ6" s="340"/>
      <c r="AK6" s="341">
        <v>9</v>
      </c>
      <c r="AL6" s="342">
        <v>4</v>
      </c>
      <c r="AM6" s="341">
        <v>1</v>
      </c>
      <c r="AN6" s="135">
        <v>19</v>
      </c>
      <c r="AS6"/>
      <c r="AT6"/>
      <c r="AU6"/>
      <c r="AV6"/>
      <c r="AW6"/>
      <c r="AX6"/>
      <c r="AY6"/>
      <c r="AZ6"/>
      <c r="BA6"/>
      <c r="BB6"/>
      <c r="BC6"/>
      <c r="BD6"/>
    </row>
    <row r="7" spans="1:56" s="11" customFormat="1" ht="12.75" customHeight="1">
      <c r="A7" s="168">
        <v>3</v>
      </c>
      <c r="B7" s="343" t="s">
        <v>350</v>
      </c>
      <c r="C7" s="168" t="s">
        <v>118</v>
      </c>
      <c r="D7" s="55">
        <f t="shared" si="0"/>
        <v>92</v>
      </c>
      <c r="E7" s="56">
        <f t="shared" si="1"/>
        <v>62</v>
      </c>
      <c r="F7" s="57">
        <v>30</v>
      </c>
      <c r="G7" s="77">
        <v>4</v>
      </c>
      <c r="H7" s="78">
        <v>10</v>
      </c>
      <c r="I7" s="77" t="s">
        <v>346</v>
      </c>
      <c r="J7" s="78">
        <v>4</v>
      </c>
      <c r="K7" s="202">
        <v>5</v>
      </c>
      <c r="L7" s="279">
        <v>9</v>
      </c>
      <c r="M7" s="202">
        <v>4</v>
      </c>
      <c r="N7" s="279">
        <v>11</v>
      </c>
      <c r="O7" s="202" t="s">
        <v>258</v>
      </c>
      <c r="P7" s="279">
        <v>4</v>
      </c>
      <c r="Q7" s="202" t="s">
        <v>346</v>
      </c>
      <c r="R7" s="279">
        <v>6</v>
      </c>
      <c r="S7" s="202">
        <v>3</v>
      </c>
      <c r="T7" s="204">
        <v>13</v>
      </c>
      <c r="U7" s="88">
        <v>3</v>
      </c>
      <c r="V7" s="147">
        <v>11</v>
      </c>
      <c r="W7" s="88">
        <v>1</v>
      </c>
      <c r="X7" s="147">
        <v>19</v>
      </c>
      <c r="Y7" s="88" t="s">
        <v>258</v>
      </c>
      <c r="Z7" s="307">
        <v>1</v>
      </c>
      <c r="AA7" s="88" t="s">
        <v>258</v>
      </c>
      <c r="AB7" s="307">
        <v>1</v>
      </c>
      <c r="AC7" s="308">
        <v>3</v>
      </c>
      <c r="AD7" s="139">
        <v>14</v>
      </c>
      <c r="AE7" s="308">
        <v>2</v>
      </c>
      <c r="AF7" s="139">
        <v>18</v>
      </c>
      <c r="AG7" s="310"/>
      <c r="AH7" s="339"/>
      <c r="AI7" s="308" t="s">
        <v>346</v>
      </c>
      <c r="AJ7" s="340">
        <v>4</v>
      </c>
      <c r="AK7" s="341">
        <v>2</v>
      </c>
      <c r="AL7" s="135">
        <v>15</v>
      </c>
      <c r="AM7" s="341">
        <v>2</v>
      </c>
      <c r="AN7" s="135">
        <v>15</v>
      </c>
      <c r="AS7"/>
      <c r="AT7"/>
      <c r="AU7"/>
      <c r="AV7"/>
      <c r="AW7"/>
      <c r="AX7"/>
      <c r="AY7"/>
      <c r="AZ7"/>
      <c r="BA7"/>
      <c r="BB7"/>
      <c r="BC7"/>
      <c r="BD7"/>
    </row>
    <row r="8" spans="1:56" s="11" customFormat="1" ht="12.75" customHeight="1">
      <c r="A8" s="168">
        <v>4</v>
      </c>
      <c r="B8" s="343" t="s">
        <v>351</v>
      </c>
      <c r="C8" s="168" t="s">
        <v>35</v>
      </c>
      <c r="D8" s="55">
        <f t="shared" si="0"/>
        <v>92</v>
      </c>
      <c r="E8" s="56">
        <f>SUM(N8+V8+X8+AF8)</f>
        <v>57</v>
      </c>
      <c r="F8" s="57">
        <v>35</v>
      </c>
      <c r="G8" s="77">
        <v>2</v>
      </c>
      <c r="H8" s="76">
        <v>16</v>
      </c>
      <c r="I8" s="77">
        <v>2</v>
      </c>
      <c r="J8" s="78">
        <v>7</v>
      </c>
      <c r="K8" s="202">
        <v>3</v>
      </c>
      <c r="L8" s="279">
        <v>12</v>
      </c>
      <c r="M8" s="202">
        <v>3</v>
      </c>
      <c r="N8" s="198">
        <v>13</v>
      </c>
      <c r="O8" s="202">
        <v>1</v>
      </c>
      <c r="P8" s="279">
        <v>9</v>
      </c>
      <c r="Q8" s="202">
        <v>1</v>
      </c>
      <c r="R8" s="279">
        <v>7</v>
      </c>
      <c r="S8" s="202">
        <v>4</v>
      </c>
      <c r="T8" s="204">
        <v>11</v>
      </c>
      <c r="U8" s="88">
        <v>2</v>
      </c>
      <c r="V8" s="147">
        <v>15</v>
      </c>
      <c r="W8" s="88">
        <v>2</v>
      </c>
      <c r="X8" s="147">
        <v>15</v>
      </c>
      <c r="Y8" s="88">
        <v>2</v>
      </c>
      <c r="Z8" s="307">
        <v>8</v>
      </c>
      <c r="AA8" s="88">
        <v>1</v>
      </c>
      <c r="AB8" s="307">
        <v>11</v>
      </c>
      <c r="AC8" s="308">
        <v>4</v>
      </c>
      <c r="AD8" s="340">
        <v>12</v>
      </c>
      <c r="AE8" s="308">
        <v>3</v>
      </c>
      <c r="AF8" s="139">
        <v>14</v>
      </c>
      <c r="AG8" s="310">
        <v>2</v>
      </c>
      <c r="AH8" s="339">
        <v>9</v>
      </c>
      <c r="AI8" s="308"/>
      <c r="AJ8" s="340"/>
      <c r="AK8" s="341">
        <v>1</v>
      </c>
      <c r="AL8" s="135">
        <v>19</v>
      </c>
      <c r="AM8" s="341">
        <v>3</v>
      </c>
      <c r="AN8" s="342">
        <v>11</v>
      </c>
      <c r="AS8"/>
      <c r="AT8"/>
      <c r="AU8"/>
      <c r="AV8"/>
      <c r="AW8"/>
      <c r="AX8"/>
      <c r="AY8"/>
      <c r="AZ8"/>
      <c r="BA8"/>
      <c r="BB8"/>
      <c r="BC8"/>
      <c r="BD8"/>
    </row>
    <row r="9" spans="1:56" s="11" customFormat="1" ht="12.75" customHeight="1">
      <c r="A9" s="168">
        <v>5</v>
      </c>
      <c r="B9" s="167" t="s">
        <v>352</v>
      </c>
      <c r="C9" s="168" t="s">
        <v>118</v>
      </c>
      <c r="D9" s="55">
        <f t="shared" si="0"/>
        <v>74</v>
      </c>
      <c r="E9" s="56">
        <f>SUM(L9+N9+AD9+AF9)</f>
        <v>55</v>
      </c>
      <c r="F9" s="57">
        <f aca="true" t="shared" si="2" ref="F9:F11">SUM(H9+T9)</f>
        <v>19</v>
      </c>
      <c r="G9" s="77">
        <v>5</v>
      </c>
      <c r="H9" s="76">
        <v>9</v>
      </c>
      <c r="I9" s="77">
        <v>1</v>
      </c>
      <c r="J9" s="78">
        <v>10</v>
      </c>
      <c r="K9" s="202">
        <v>2</v>
      </c>
      <c r="L9" s="198">
        <v>16</v>
      </c>
      <c r="M9" s="202">
        <v>2</v>
      </c>
      <c r="N9" s="198">
        <v>17</v>
      </c>
      <c r="O9" s="202" t="s">
        <v>346</v>
      </c>
      <c r="P9" s="279">
        <v>7</v>
      </c>
      <c r="Q9" s="202" t="s">
        <v>347</v>
      </c>
      <c r="R9" s="279">
        <v>9</v>
      </c>
      <c r="S9" s="202">
        <v>5</v>
      </c>
      <c r="T9" s="76">
        <v>10</v>
      </c>
      <c r="U9" s="88" t="s">
        <v>353</v>
      </c>
      <c r="V9" s="307">
        <v>5</v>
      </c>
      <c r="W9" s="88" t="s">
        <v>354</v>
      </c>
      <c r="X9" s="307">
        <v>3</v>
      </c>
      <c r="Y9" s="88" t="s">
        <v>346</v>
      </c>
      <c r="Z9" s="307">
        <v>4</v>
      </c>
      <c r="AA9" s="88" t="s">
        <v>346</v>
      </c>
      <c r="AB9" s="307">
        <v>4</v>
      </c>
      <c r="AC9" s="308">
        <v>5</v>
      </c>
      <c r="AD9" s="139">
        <v>11</v>
      </c>
      <c r="AE9" s="308">
        <v>5</v>
      </c>
      <c r="AF9" s="139">
        <v>11</v>
      </c>
      <c r="AG9" s="310">
        <v>1</v>
      </c>
      <c r="AH9" s="309">
        <v>12</v>
      </c>
      <c r="AI9" s="308"/>
      <c r="AJ9" s="340"/>
      <c r="AK9" s="341"/>
      <c r="AL9" s="342"/>
      <c r="AM9" s="341"/>
      <c r="AN9" s="342"/>
      <c r="AS9"/>
      <c r="AT9"/>
      <c r="AU9"/>
      <c r="AV9"/>
      <c r="AW9"/>
      <c r="AX9"/>
      <c r="AY9"/>
      <c r="AZ9"/>
      <c r="BA9"/>
      <c r="BB9"/>
      <c r="BC9"/>
      <c r="BD9"/>
    </row>
    <row r="10" spans="1:56" s="11" customFormat="1" ht="12.75" customHeight="1">
      <c r="A10" s="168">
        <v>6</v>
      </c>
      <c r="B10" s="343" t="s">
        <v>355</v>
      </c>
      <c r="C10" s="168" t="s">
        <v>118</v>
      </c>
      <c r="D10" s="55">
        <f t="shared" si="0"/>
        <v>55</v>
      </c>
      <c r="E10" s="56">
        <f>SUM(N10+V10+AB10+AD10)</f>
        <v>39</v>
      </c>
      <c r="F10" s="57">
        <f t="shared" si="2"/>
        <v>16</v>
      </c>
      <c r="G10" s="77">
        <v>6</v>
      </c>
      <c r="H10" s="76">
        <v>8</v>
      </c>
      <c r="I10" s="77">
        <v>2</v>
      </c>
      <c r="J10" s="78">
        <v>7</v>
      </c>
      <c r="K10" s="202"/>
      <c r="L10" s="279"/>
      <c r="M10" s="202">
        <v>5</v>
      </c>
      <c r="N10" s="198">
        <v>10</v>
      </c>
      <c r="O10" s="202">
        <v>1</v>
      </c>
      <c r="P10" s="279">
        <v>9</v>
      </c>
      <c r="Q10" s="202">
        <v>1</v>
      </c>
      <c r="R10" s="279">
        <v>7</v>
      </c>
      <c r="S10" s="202">
        <v>7</v>
      </c>
      <c r="T10" s="76">
        <v>8</v>
      </c>
      <c r="U10" s="88">
        <v>4</v>
      </c>
      <c r="V10" s="147">
        <v>9</v>
      </c>
      <c r="W10" s="88">
        <v>5</v>
      </c>
      <c r="X10" s="307">
        <v>8</v>
      </c>
      <c r="Y10" s="88">
        <v>2</v>
      </c>
      <c r="Z10" s="307">
        <v>8</v>
      </c>
      <c r="AA10" s="88">
        <v>1</v>
      </c>
      <c r="AB10" s="147">
        <v>11</v>
      </c>
      <c r="AC10" s="308">
        <v>7</v>
      </c>
      <c r="AD10" s="139">
        <v>9</v>
      </c>
      <c r="AE10" s="308">
        <v>7</v>
      </c>
      <c r="AF10" s="340">
        <v>9</v>
      </c>
      <c r="AG10" s="310">
        <v>2</v>
      </c>
      <c r="AH10" s="309">
        <v>9</v>
      </c>
      <c r="AI10" s="308"/>
      <c r="AJ10" s="340"/>
      <c r="AK10" s="341"/>
      <c r="AL10" s="342"/>
      <c r="AM10" s="341"/>
      <c r="AN10" s="342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s="11" customFormat="1" ht="12.75" customHeight="1">
      <c r="A11" s="168">
        <v>7</v>
      </c>
      <c r="B11" s="343" t="s">
        <v>356</v>
      </c>
      <c r="C11" s="168" t="s">
        <v>67</v>
      </c>
      <c r="D11" s="55">
        <f t="shared" si="0"/>
        <v>53</v>
      </c>
      <c r="E11" s="56">
        <f>SUM(V11+X11+AD11+AF11)</f>
        <v>37</v>
      </c>
      <c r="F11" s="57">
        <f t="shared" si="2"/>
        <v>16</v>
      </c>
      <c r="G11" s="77">
        <v>7</v>
      </c>
      <c r="H11" s="76">
        <v>7</v>
      </c>
      <c r="I11" s="77">
        <v>3</v>
      </c>
      <c r="J11" s="78">
        <v>4</v>
      </c>
      <c r="K11" s="202">
        <v>6</v>
      </c>
      <c r="L11" s="279">
        <v>8</v>
      </c>
      <c r="M11" s="202"/>
      <c r="N11" s="279"/>
      <c r="O11" s="202">
        <v>3</v>
      </c>
      <c r="P11" s="279">
        <v>3</v>
      </c>
      <c r="Q11" s="202">
        <v>3</v>
      </c>
      <c r="R11" s="279">
        <v>1</v>
      </c>
      <c r="S11" s="202">
        <v>6</v>
      </c>
      <c r="T11" s="76">
        <v>9</v>
      </c>
      <c r="U11" s="88">
        <v>5</v>
      </c>
      <c r="V11" s="147">
        <v>8</v>
      </c>
      <c r="W11" s="88">
        <v>4</v>
      </c>
      <c r="X11" s="147">
        <v>9</v>
      </c>
      <c r="Y11" s="88">
        <v>3</v>
      </c>
      <c r="Z11" s="307">
        <v>5</v>
      </c>
      <c r="AA11" s="88">
        <v>2</v>
      </c>
      <c r="AB11" s="307">
        <v>8</v>
      </c>
      <c r="AC11" s="308">
        <v>6</v>
      </c>
      <c r="AD11" s="139">
        <v>10</v>
      </c>
      <c r="AE11" s="308">
        <v>6</v>
      </c>
      <c r="AF11" s="139">
        <v>10</v>
      </c>
      <c r="AG11" s="310">
        <v>4</v>
      </c>
      <c r="AH11" s="309">
        <v>4</v>
      </c>
      <c r="AI11" s="308"/>
      <c r="AJ11" s="340"/>
      <c r="AK11" s="341"/>
      <c r="AL11" s="342"/>
      <c r="AM11" s="341"/>
      <c r="AN11" s="342"/>
      <c r="AS11"/>
      <c r="AT11"/>
      <c r="AU11"/>
      <c r="AV11"/>
      <c r="AW11"/>
      <c r="AX11"/>
      <c r="AY11"/>
      <c r="AZ11"/>
      <c r="BA11"/>
      <c r="BB11"/>
      <c r="BC11"/>
      <c r="BD11"/>
    </row>
    <row r="12" spans="1:56" s="11" customFormat="1" ht="12.75" customHeight="1">
      <c r="A12" s="168">
        <v>8</v>
      </c>
      <c r="B12" s="343" t="s">
        <v>357</v>
      </c>
      <c r="C12" s="168" t="s">
        <v>126</v>
      </c>
      <c r="D12" s="55">
        <f t="shared" si="0"/>
        <v>42</v>
      </c>
      <c r="E12" s="56">
        <f>SUM(L12+N12+V12+X12)</f>
        <v>27</v>
      </c>
      <c r="F12" s="57">
        <v>15</v>
      </c>
      <c r="G12" s="77">
        <v>8</v>
      </c>
      <c r="H12" s="78">
        <v>6</v>
      </c>
      <c r="I12" s="77"/>
      <c r="J12" s="78"/>
      <c r="K12" s="202">
        <v>7</v>
      </c>
      <c r="L12" s="198">
        <v>7</v>
      </c>
      <c r="M12" s="202">
        <v>7</v>
      </c>
      <c r="N12" s="198">
        <v>8</v>
      </c>
      <c r="O12" s="202"/>
      <c r="P12" s="279"/>
      <c r="Q12" s="202"/>
      <c r="R12" s="279"/>
      <c r="S12" s="202">
        <v>9</v>
      </c>
      <c r="T12" s="204">
        <v>6</v>
      </c>
      <c r="U12" s="88">
        <v>7</v>
      </c>
      <c r="V12" s="147">
        <v>6</v>
      </c>
      <c r="W12" s="88">
        <v>7</v>
      </c>
      <c r="X12" s="147">
        <v>6</v>
      </c>
      <c r="Y12" s="88"/>
      <c r="Z12" s="307"/>
      <c r="AA12" s="88"/>
      <c r="AB12" s="307"/>
      <c r="AC12" s="308">
        <v>12</v>
      </c>
      <c r="AD12" s="340">
        <v>4</v>
      </c>
      <c r="AE12" s="308">
        <v>12</v>
      </c>
      <c r="AF12" s="340">
        <v>4</v>
      </c>
      <c r="AG12" s="310">
        <v>5</v>
      </c>
      <c r="AH12" s="309">
        <v>3</v>
      </c>
      <c r="AI12" s="308"/>
      <c r="AJ12" s="340"/>
      <c r="AK12" s="341">
        <v>5</v>
      </c>
      <c r="AL12" s="135">
        <v>8</v>
      </c>
      <c r="AM12" s="341">
        <v>6</v>
      </c>
      <c r="AN12" s="135">
        <v>7</v>
      </c>
      <c r="AS12"/>
      <c r="AT12"/>
      <c r="AU12"/>
      <c r="AV12"/>
      <c r="AW12"/>
      <c r="AX12"/>
      <c r="AY12"/>
      <c r="AZ12"/>
      <c r="BA12"/>
      <c r="BB12"/>
      <c r="BC12"/>
      <c r="BD12"/>
    </row>
    <row r="13" spans="1:56" s="11" customFormat="1" ht="12.75" customHeight="1">
      <c r="A13" s="344">
        <v>9</v>
      </c>
      <c r="B13" s="345" t="s">
        <v>358</v>
      </c>
      <c r="C13" s="344" t="s">
        <v>139</v>
      </c>
      <c r="D13" s="55">
        <f t="shared" si="0"/>
        <v>41</v>
      </c>
      <c r="E13" s="56">
        <f>SUM(V13+AB13+AD13+AF13)</f>
        <v>30</v>
      </c>
      <c r="F13" s="57">
        <f>SUM(H13+T13)</f>
        <v>11</v>
      </c>
      <c r="G13" s="77">
        <v>10</v>
      </c>
      <c r="H13" s="76">
        <v>4</v>
      </c>
      <c r="I13" s="77">
        <v>3</v>
      </c>
      <c r="J13" s="78">
        <v>4</v>
      </c>
      <c r="K13" s="202">
        <v>8</v>
      </c>
      <c r="L13" s="279">
        <v>6</v>
      </c>
      <c r="M13" s="202">
        <v>8</v>
      </c>
      <c r="N13" s="279">
        <v>7</v>
      </c>
      <c r="O13" s="202">
        <v>3</v>
      </c>
      <c r="P13" s="279">
        <v>3</v>
      </c>
      <c r="Q13" s="202">
        <v>3</v>
      </c>
      <c r="R13" s="279">
        <v>1</v>
      </c>
      <c r="S13" s="202">
        <v>8</v>
      </c>
      <c r="T13" s="76">
        <v>7</v>
      </c>
      <c r="U13" s="88">
        <v>6</v>
      </c>
      <c r="V13" s="147">
        <v>7</v>
      </c>
      <c r="W13" s="88">
        <v>9</v>
      </c>
      <c r="X13" s="307">
        <v>4</v>
      </c>
      <c r="Y13" s="88">
        <v>3</v>
      </c>
      <c r="Z13" s="307">
        <v>5</v>
      </c>
      <c r="AA13" s="88">
        <v>2</v>
      </c>
      <c r="AB13" s="147">
        <v>8</v>
      </c>
      <c r="AC13" s="308">
        <v>9</v>
      </c>
      <c r="AD13" s="139">
        <v>7</v>
      </c>
      <c r="AE13" s="308">
        <v>8</v>
      </c>
      <c r="AF13" s="139">
        <v>8</v>
      </c>
      <c r="AG13" s="310">
        <v>4</v>
      </c>
      <c r="AH13" s="309">
        <v>4</v>
      </c>
      <c r="AI13" s="308"/>
      <c r="AJ13" s="340"/>
      <c r="AK13" s="341"/>
      <c r="AL13" s="342"/>
      <c r="AM13" s="341"/>
      <c r="AN13" s="342"/>
      <c r="AS13"/>
      <c r="AT13"/>
      <c r="AU13"/>
      <c r="AV13"/>
      <c r="AW13"/>
      <c r="AX13"/>
      <c r="AY13"/>
      <c r="AZ13"/>
      <c r="BA13"/>
      <c r="BB13"/>
      <c r="BC13"/>
      <c r="BD13"/>
    </row>
    <row r="14" spans="1:56" s="11" customFormat="1" ht="12.75" customHeight="1">
      <c r="A14" s="346">
        <v>9</v>
      </c>
      <c r="B14" s="347" t="s">
        <v>359</v>
      </c>
      <c r="C14" s="346" t="s">
        <v>62</v>
      </c>
      <c r="D14" s="55">
        <f t="shared" si="0"/>
        <v>41</v>
      </c>
      <c r="E14" s="56">
        <f>SUM(L14+N14+X14+AF14)</f>
        <v>21</v>
      </c>
      <c r="F14" s="57">
        <v>20</v>
      </c>
      <c r="G14" s="77"/>
      <c r="H14" s="78"/>
      <c r="I14" s="77"/>
      <c r="J14" s="78"/>
      <c r="K14" s="202">
        <v>9</v>
      </c>
      <c r="L14" s="198">
        <v>5</v>
      </c>
      <c r="M14" s="202">
        <v>9</v>
      </c>
      <c r="N14" s="198">
        <v>6</v>
      </c>
      <c r="O14" s="202"/>
      <c r="P14" s="279"/>
      <c r="Q14" s="202"/>
      <c r="R14" s="279"/>
      <c r="S14" s="202">
        <v>13</v>
      </c>
      <c r="T14" s="204">
        <v>2</v>
      </c>
      <c r="U14" s="88">
        <v>10</v>
      </c>
      <c r="V14" s="307">
        <v>3</v>
      </c>
      <c r="W14" s="88">
        <v>8</v>
      </c>
      <c r="X14" s="147">
        <v>5</v>
      </c>
      <c r="Y14" s="88">
        <v>6</v>
      </c>
      <c r="Z14" s="307">
        <v>1</v>
      </c>
      <c r="AA14" s="88">
        <v>6</v>
      </c>
      <c r="AB14" s="307">
        <v>1</v>
      </c>
      <c r="AC14" s="308"/>
      <c r="AD14" s="340"/>
      <c r="AE14" s="308">
        <v>11</v>
      </c>
      <c r="AF14" s="139">
        <v>5</v>
      </c>
      <c r="AG14" s="310">
        <v>6</v>
      </c>
      <c r="AH14" s="339">
        <v>2</v>
      </c>
      <c r="AI14" s="308"/>
      <c r="AJ14" s="340"/>
      <c r="AK14" s="341">
        <v>3</v>
      </c>
      <c r="AL14" s="135">
        <v>11</v>
      </c>
      <c r="AM14" s="341">
        <v>4</v>
      </c>
      <c r="AN14" s="135">
        <v>9</v>
      </c>
      <c r="AS14"/>
      <c r="AT14"/>
      <c r="AU14"/>
      <c r="AV14"/>
      <c r="AW14"/>
      <c r="AX14"/>
      <c r="AY14"/>
      <c r="AZ14"/>
      <c r="BA14"/>
      <c r="BB14"/>
      <c r="BC14"/>
      <c r="BD14"/>
    </row>
    <row r="15" spans="1:56" s="11" customFormat="1" ht="12.75" customHeight="1">
      <c r="A15" s="95">
        <v>11</v>
      </c>
      <c r="B15" s="237" t="s">
        <v>360</v>
      </c>
      <c r="C15" s="95" t="s">
        <v>126</v>
      </c>
      <c r="D15" s="55">
        <f t="shared" si="0"/>
        <v>39</v>
      </c>
      <c r="E15" s="56">
        <f>SUM(N15+X15+AD15+AF15)</f>
        <v>27</v>
      </c>
      <c r="F15" s="57">
        <v>12</v>
      </c>
      <c r="G15" s="77">
        <v>9</v>
      </c>
      <c r="H15" s="76">
        <v>5</v>
      </c>
      <c r="I15" s="77">
        <v>5</v>
      </c>
      <c r="J15" s="78">
        <v>1</v>
      </c>
      <c r="K15" s="202"/>
      <c r="L15" s="279"/>
      <c r="M15" s="202">
        <v>6</v>
      </c>
      <c r="N15" s="198">
        <v>9</v>
      </c>
      <c r="O15" s="202">
        <v>4</v>
      </c>
      <c r="P15" s="279">
        <v>1</v>
      </c>
      <c r="Q15" s="202"/>
      <c r="R15" s="279"/>
      <c r="S15" s="202">
        <v>10</v>
      </c>
      <c r="T15" s="204">
        <v>5</v>
      </c>
      <c r="U15" s="88">
        <v>8</v>
      </c>
      <c r="V15" s="307">
        <v>5</v>
      </c>
      <c r="W15" s="88">
        <v>6</v>
      </c>
      <c r="X15" s="147">
        <v>7</v>
      </c>
      <c r="Y15" s="88">
        <v>4</v>
      </c>
      <c r="Z15" s="307">
        <v>3</v>
      </c>
      <c r="AA15" s="88">
        <v>4</v>
      </c>
      <c r="AB15" s="307">
        <v>3</v>
      </c>
      <c r="AC15" s="308">
        <v>11</v>
      </c>
      <c r="AD15" s="139">
        <v>5</v>
      </c>
      <c r="AE15" s="308">
        <v>10</v>
      </c>
      <c r="AF15" s="139">
        <v>6</v>
      </c>
      <c r="AG15" s="310">
        <v>7</v>
      </c>
      <c r="AH15" s="309">
        <v>1</v>
      </c>
      <c r="AI15" s="308"/>
      <c r="AJ15" s="340"/>
      <c r="AK15" s="341">
        <v>6</v>
      </c>
      <c r="AL15" s="135">
        <v>7</v>
      </c>
      <c r="AM15" s="341">
        <v>8</v>
      </c>
      <c r="AN15" s="342">
        <v>5</v>
      </c>
      <c r="AS15"/>
      <c r="AT15"/>
      <c r="AU15"/>
      <c r="AV15"/>
      <c r="AW15"/>
      <c r="AX15"/>
      <c r="AY15"/>
      <c r="AZ15"/>
      <c r="BA15"/>
      <c r="BB15"/>
      <c r="BC15"/>
      <c r="BD15"/>
    </row>
    <row r="16" spans="1:56" s="11" customFormat="1" ht="12.75" customHeight="1">
      <c r="A16" s="95">
        <v>12</v>
      </c>
      <c r="B16" s="237" t="s">
        <v>70</v>
      </c>
      <c r="C16" s="95" t="s">
        <v>71</v>
      </c>
      <c r="D16" s="55">
        <f t="shared" si="0"/>
        <v>29</v>
      </c>
      <c r="E16" s="56">
        <v>15</v>
      </c>
      <c r="F16" s="57">
        <v>14</v>
      </c>
      <c r="G16" s="77"/>
      <c r="H16" s="78"/>
      <c r="I16" s="77"/>
      <c r="J16" s="78"/>
      <c r="K16" s="202"/>
      <c r="L16" s="279"/>
      <c r="M16" s="202"/>
      <c r="N16" s="279"/>
      <c r="O16" s="202"/>
      <c r="P16" s="279"/>
      <c r="Q16" s="202"/>
      <c r="R16" s="279"/>
      <c r="S16" s="202"/>
      <c r="T16" s="279"/>
      <c r="U16" s="88"/>
      <c r="V16" s="307"/>
      <c r="W16" s="88"/>
      <c r="X16" s="307"/>
      <c r="Y16" s="88">
        <v>1</v>
      </c>
      <c r="Z16" s="307">
        <v>11</v>
      </c>
      <c r="AA16" s="88">
        <v>3</v>
      </c>
      <c r="AB16" s="307">
        <v>5</v>
      </c>
      <c r="AC16" s="308">
        <v>8</v>
      </c>
      <c r="AD16" s="139">
        <v>8</v>
      </c>
      <c r="AE16" s="308">
        <v>9</v>
      </c>
      <c r="AF16" s="139">
        <v>7</v>
      </c>
      <c r="AG16" s="310">
        <v>3</v>
      </c>
      <c r="AH16" s="309">
        <v>6</v>
      </c>
      <c r="AI16" s="308"/>
      <c r="AJ16" s="340"/>
      <c r="AK16" s="341">
        <v>7</v>
      </c>
      <c r="AL16" s="135">
        <v>6</v>
      </c>
      <c r="AM16" s="341">
        <v>5</v>
      </c>
      <c r="AN16" s="135">
        <v>8</v>
      </c>
      <c r="AS16"/>
      <c r="AT16"/>
      <c r="AU16"/>
      <c r="AV16"/>
      <c r="AW16"/>
      <c r="AX16"/>
      <c r="AY16"/>
      <c r="AZ16"/>
      <c r="BA16"/>
      <c r="BB16"/>
      <c r="BC16"/>
      <c r="BD16"/>
    </row>
    <row r="17" spans="1:56" s="11" customFormat="1" ht="12.75" customHeight="1">
      <c r="A17" s="95">
        <v>13</v>
      </c>
      <c r="B17" s="237" t="s">
        <v>361</v>
      </c>
      <c r="C17" s="95" t="s">
        <v>33</v>
      </c>
      <c r="D17" s="55">
        <f t="shared" si="0"/>
        <v>23</v>
      </c>
      <c r="E17" s="56">
        <f>SUM(N17+V17+X17+AD17)</f>
        <v>17</v>
      </c>
      <c r="F17" s="57">
        <v>6</v>
      </c>
      <c r="G17" s="77">
        <v>12</v>
      </c>
      <c r="H17" s="78">
        <v>2</v>
      </c>
      <c r="I17" s="77">
        <v>4</v>
      </c>
      <c r="J17" s="78">
        <v>2</v>
      </c>
      <c r="K17" s="202"/>
      <c r="L17" s="279"/>
      <c r="M17" s="202">
        <v>11</v>
      </c>
      <c r="N17" s="198">
        <v>4</v>
      </c>
      <c r="O17" s="202">
        <v>2</v>
      </c>
      <c r="P17" s="279">
        <v>6</v>
      </c>
      <c r="Q17" s="202">
        <v>2</v>
      </c>
      <c r="R17" s="279">
        <v>4</v>
      </c>
      <c r="S17" s="202">
        <v>12</v>
      </c>
      <c r="T17" s="76">
        <v>3</v>
      </c>
      <c r="U17" s="88">
        <v>9</v>
      </c>
      <c r="V17" s="147">
        <v>4</v>
      </c>
      <c r="W17" s="88">
        <v>10</v>
      </c>
      <c r="X17" s="147">
        <v>3</v>
      </c>
      <c r="Y17" s="88">
        <v>5</v>
      </c>
      <c r="Z17" s="307">
        <v>2</v>
      </c>
      <c r="AA17" s="88">
        <v>5</v>
      </c>
      <c r="AB17" s="307">
        <v>2</v>
      </c>
      <c r="AC17" s="308">
        <v>10</v>
      </c>
      <c r="AD17" s="139">
        <v>6</v>
      </c>
      <c r="AE17" s="308">
        <v>15</v>
      </c>
      <c r="AF17" s="340">
        <v>1</v>
      </c>
      <c r="AG17" s="310">
        <v>5</v>
      </c>
      <c r="AH17" s="309">
        <v>3</v>
      </c>
      <c r="AI17" s="308"/>
      <c r="AJ17" s="340"/>
      <c r="AK17" s="341">
        <v>10</v>
      </c>
      <c r="AL17" s="135">
        <v>3</v>
      </c>
      <c r="AM17" s="341">
        <v>10</v>
      </c>
      <c r="AN17" s="342">
        <v>3</v>
      </c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s="11" customFormat="1" ht="12.75" customHeight="1">
      <c r="A18" s="95">
        <v>14</v>
      </c>
      <c r="B18" s="237" t="s">
        <v>362</v>
      </c>
      <c r="C18" s="95" t="s">
        <v>62</v>
      </c>
      <c r="D18" s="55">
        <f t="shared" si="0"/>
        <v>22</v>
      </c>
      <c r="E18" s="56">
        <f>SUM(L18+N18+AD18+AF18)</f>
        <v>15</v>
      </c>
      <c r="F18" s="57">
        <f>SUM(H18+T18)</f>
        <v>7</v>
      </c>
      <c r="G18" s="77">
        <v>11</v>
      </c>
      <c r="H18" s="76">
        <v>3</v>
      </c>
      <c r="I18" s="77"/>
      <c r="J18" s="78"/>
      <c r="K18" s="202">
        <v>10</v>
      </c>
      <c r="L18" s="198">
        <v>4</v>
      </c>
      <c r="M18" s="202">
        <v>10</v>
      </c>
      <c r="N18" s="198">
        <v>5</v>
      </c>
      <c r="O18" s="202"/>
      <c r="P18" s="279"/>
      <c r="Q18" s="202"/>
      <c r="R18" s="279"/>
      <c r="S18" s="202">
        <v>11</v>
      </c>
      <c r="T18" s="76">
        <v>4</v>
      </c>
      <c r="U18" s="88">
        <v>12</v>
      </c>
      <c r="V18" s="307">
        <v>1</v>
      </c>
      <c r="W18" s="88">
        <v>11</v>
      </c>
      <c r="X18" s="307">
        <v>2</v>
      </c>
      <c r="Y18" s="88">
        <v>5</v>
      </c>
      <c r="Z18" s="307">
        <v>2</v>
      </c>
      <c r="AA18" s="88">
        <v>5</v>
      </c>
      <c r="AB18" s="307">
        <v>2</v>
      </c>
      <c r="AC18" s="308">
        <v>13</v>
      </c>
      <c r="AD18" s="139">
        <v>3</v>
      </c>
      <c r="AE18" s="308">
        <v>13</v>
      </c>
      <c r="AF18" s="139">
        <v>3</v>
      </c>
      <c r="AG18" s="310">
        <v>6</v>
      </c>
      <c r="AH18" s="339">
        <v>2</v>
      </c>
      <c r="AI18" s="308"/>
      <c r="AJ18" s="340"/>
      <c r="AK18" s="341">
        <v>4</v>
      </c>
      <c r="AL18" s="342">
        <v>9</v>
      </c>
      <c r="AM18" s="341">
        <v>9</v>
      </c>
      <c r="AN18" s="342">
        <v>4</v>
      </c>
      <c r="AS18"/>
      <c r="AT18"/>
      <c r="AU18"/>
      <c r="AV18"/>
      <c r="AW18"/>
      <c r="AX18"/>
      <c r="AY18"/>
      <c r="AZ18"/>
      <c r="BA18"/>
      <c r="BB18"/>
      <c r="BC18"/>
      <c r="BD18"/>
    </row>
    <row r="19" spans="1:56" s="11" customFormat="1" ht="12.75" customHeight="1">
      <c r="A19" s="95">
        <v>15</v>
      </c>
      <c r="B19" s="348" t="s">
        <v>363</v>
      </c>
      <c r="C19" s="101" t="s">
        <v>126</v>
      </c>
      <c r="D19" s="230">
        <f t="shared" si="0"/>
        <v>20</v>
      </c>
      <c r="E19" s="349">
        <f>SUM(L19+V19+AD19+AF19)</f>
        <v>9</v>
      </c>
      <c r="F19" s="350">
        <v>11</v>
      </c>
      <c r="G19" s="60"/>
      <c r="H19" s="351"/>
      <c r="I19" s="60">
        <v>5</v>
      </c>
      <c r="J19" s="351">
        <v>1</v>
      </c>
      <c r="K19" s="352">
        <v>11</v>
      </c>
      <c r="L19" s="353">
        <v>3</v>
      </c>
      <c r="M19" s="352"/>
      <c r="N19" s="354"/>
      <c r="O19" s="352">
        <v>4</v>
      </c>
      <c r="P19" s="354">
        <v>1</v>
      </c>
      <c r="Q19" s="352"/>
      <c r="R19" s="354"/>
      <c r="S19" s="352">
        <v>14</v>
      </c>
      <c r="T19" s="355">
        <v>1</v>
      </c>
      <c r="U19" s="356">
        <v>11</v>
      </c>
      <c r="V19" s="357">
        <v>2</v>
      </c>
      <c r="W19" s="356">
        <v>12</v>
      </c>
      <c r="X19" s="358">
        <v>1</v>
      </c>
      <c r="Y19" s="356">
        <v>4</v>
      </c>
      <c r="Z19" s="358">
        <v>3</v>
      </c>
      <c r="AA19" s="356">
        <v>4</v>
      </c>
      <c r="AB19" s="358">
        <v>3</v>
      </c>
      <c r="AC19" s="359">
        <v>14</v>
      </c>
      <c r="AD19" s="360">
        <v>2</v>
      </c>
      <c r="AE19" s="359">
        <v>14</v>
      </c>
      <c r="AF19" s="360">
        <v>2</v>
      </c>
      <c r="AG19" s="361">
        <v>7</v>
      </c>
      <c r="AH19" s="362">
        <v>1</v>
      </c>
      <c r="AI19" s="359"/>
      <c r="AJ19" s="363"/>
      <c r="AK19" s="364">
        <v>8</v>
      </c>
      <c r="AL19" s="365">
        <v>5</v>
      </c>
      <c r="AM19" s="364">
        <v>7</v>
      </c>
      <c r="AN19" s="365">
        <v>6</v>
      </c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s="11" customFormat="1" ht="12.75" customHeight="1">
      <c r="A20" s="95">
        <v>16</v>
      </c>
      <c r="B20" s="348" t="s">
        <v>364</v>
      </c>
      <c r="C20" s="101" t="s">
        <v>25</v>
      </c>
      <c r="D20" s="55">
        <f t="shared" si="0"/>
        <v>4</v>
      </c>
      <c r="E20" s="349">
        <v>0</v>
      </c>
      <c r="F20" s="350">
        <v>4</v>
      </c>
      <c r="G20" s="60"/>
      <c r="H20" s="351"/>
      <c r="I20" s="60"/>
      <c r="J20" s="351"/>
      <c r="K20" s="352"/>
      <c r="L20" s="354"/>
      <c r="M20" s="352"/>
      <c r="N20" s="354"/>
      <c r="O20" s="352"/>
      <c r="P20" s="354"/>
      <c r="Q20" s="352"/>
      <c r="R20" s="354"/>
      <c r="S20" s="352"/>
      <c r="T20" s="355"/>
      <c r="U20" s="356"/>
      <c r="V20" s="307"/>
      <c r="W20" s="356"/>
      <c r="X20" s="358"/>
      <c r="Y20" s="356"/>
      <c r="Z20" s="358"/>
      <c r="AA20" s="356"/>
      <c r="AB20" s="358"/>
      <c r="AC20" s="359"/>
      <c r="AD20" s="340"/>
      <c r="AE20" s="340"/>
      <c r="AF20" s="340"/>
      <c r="AG20" s="361"/>
      <c r="AH20" s="362"/>
      <c r="AI20" s="359"/>
      <c r="AJ20" s="363"/>
      <c r="AK20" s="364">
        <v>11</v>
      </c>
      <c r="AL20" s="365">
        <v>2</v>
      </c>
      <c r="AM20" s="364">
        <v>11</v>
      </c>
      <c r="AN20" s="365">
        <v>2</v>
      </c>
      <c r="AS20"/>
      <c r="AT20"/>
      <c r="AU20"/>
      <c r="AV20"/>
      <c r="AW20"/>
      <c r="AX20"/>
      <c r="AY20"/>
      <c r="AZ20"/>
      <c r="BA20"/>
      <c r="BB20"/>
      <c r="BC20"/>
      <c r="BD20"/>
    </row>
    <row r="21" spans="1:56" s="11" customFormat="1" ht="12.75" customHeight="1">
      <c r="A21" s="95">
        <v>17</v>
      </c>
      <c r="B21" s="348" t="s">
        <v>365</v>
      </c>
      <c r="C21" s="101" t="s">
        <v>124</v>
      </c>
      <c r="D21" s="55">
        <f t="shared" si="0"/>
        <v>2</v>
      </c>
      <c r="E21" s="349">
        <v>0</v>
      </c>
      <c r="F21" s="350">
        <v>2</v>
      </c>
      <c r="G21" s="60"/>
      <c r="H21" s="351"/>
      <c r="I21" s="60"/>
      <c r="J21" s="351"/>
      <c r="K21" s="352"/>
      <c r="L21" s="354"/>
      <c r="M21" s="352"/>
      <c r="N21" s="354"/>
      <c r="O21" s="352"/>
      <c r="P21" s="354"/>
      <c r="Q21" s="352"/>
      <c r="R21" s="354"/>
      <c r="S21" s="352"/>
      <c r="T21" s="279"/>
      <c r="U21" s="356"/>
      <c r="V21" s="307"/>
      <c r="W21" s="356"/>
      <c r="X21" s="358"/>
      <c r="Y21" s="356"/>
      <c r="Z21" s="358"/>
      <c r="AA21" s="356"/>
      <c r="AB21" s="358"/>
      <c r="AC21" s="359"/>
      <c r="AD21" s="340"/>
      <c r="AE21" s="340"/>
      <c r="AF21" s="340"/>
      <c r="AG21" s="361"/>
      <c r="AH21" s="362"/>
      <c r="AI21" s="359"/>
      <c r="AJ21" s="363"/>
      <c r="AK21" s="364">
        <v>12</v>
      </c>
      <c r="AL21" s="365">
        <v>1</v>
      </c>
      <c r="AM21" s="364">
        <v>12</v>
      </c>
      <c r="AN21" s="365">
        <v>1</v>
      </c>
      <c r="AS21"/>
      <c r="AT21"/>
      <c r="AU21"/>
      <c r="AV21"/>
      <c r="AW21"/>
      <c r="AX21"/>
      <c r="AY21"/>
      <c r="AZ21"/>
      <c r="BA21"/>
      <c r="BB21"/>
      <c r="BC21"/>
      <c r="BD21"/>
    </row>
    <row r="22" spans="1:56" s="11" customFormat="1" ht="12.75" customHeight="1">
      <c r="A22" s="95">
        <v>18</v>
      </c>
      <c r="B22" s="96" t="s">
        <v>79</v>
      </c>
      <c r="C22" s="95" t="s">
        <v>62</v>
      </c>
      <c r="D22" s="55">
        <f t="shared" si="0"/>
        <v>2</v>
      </c>
      <c r="E22" s="56">
        <v>2</v>
      </c>
      <c r="F22" s="57">
        <v>0</v>
      </c>
      <c r="G22" s="77"/>
      <c r="H22" s="78"/>
      <c r="I22" s="77"/>
      <c r="J22" s="78"/>
      <c r="K22" s="202"/>
      <c r="L22" s="279"/>
      <c r="M22" s="202"/>
      <c r="N22" s="279"/>
      <c r="O22" s="202"/>
      <c r="P22" s="279"/>
      <c r="Q22" s="202"/>
      <c r="R22" s="279"/>
      <c r="S22" s="202"/>
      <c r="T22" s="279"/>
      <c r="U22" s="88"/>
      <c r="V22" s="307"/>
      <c r="W22" s="88"/>
      <c r="X22" s="307"/>
      <c r="Y22" s="88">
        <v>6</v>
      </c>
      <c r="Z22" s="147">
        <v>1</v>
      </c>
      <c r="AA22" s="88">
        <v>6</v>
      </c>
      <c r="AB22" s="147">
        <v>1</v>
      </c>
      <c r="AC22" s="308"/>
      <c r="AD22" s="340"/>
      <c r="AE22" s="308"/>
      <c r="AF22" s="340"/>
      <c r="AG22" s="310"/>
      <c r="AH22" s="339"/>
      <c r="AI22" s="308"/>
      <c r="AJ22" s="340"/>
      <c r="AK22" s="341"/>
      <c r="AL22" s="342"/>
      <c r="AM22" s="341"/>
      <c r="AN22" s="342"/>
      <c r="AS22"/>
      <c r="AT22"/>
      <c r="AU22"/>
      <c r="AV22"/>
      <c r="AW22"/>
      <c r="AX22"/>
      <c r="AY22"/>
      <c r="AZ22"/>
      <c r="BA22"/>
      <c r="BB22"/>
      <c r="BC22"/>
      <c r="BD22"/>
    </row>
  </sheetData>
  <sheetProtection selectLockedCells="1" selectUnlockedCells="1"/>
  <mergeCells count="5">
    <mergeCell ref="G2:J2"/>
    <mergeCell ref="K2:T2"/>
    <mergeCell ref="U2:AB2"/>
    <mergeCell ref="AC2:AJ2"/>
    <mergeCell ref="AK2:AN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2:BD5"/>
  <sheetViews>
    <sheetView workbookViewId="0" topLeftCell="A1">
      <pane xSplit="3" topLeftCell="D1" activePane="topRight" state="frozen"/>
      <selection pane="topLeft" activeCell="A1" sqref="A1"/>
      <selection pane="topRight" activeCell="X30" sqref="X30"/>
    </sheetView>
  </sheetViews>
  <sheetFormatPr defaultColWidth="8.00390625" defaultRowHeight="12.75"/>
  <cols>
    <col min="1" max="1" width="3.7109375" style="11" customWidth="1"/>
    <col min="2" max="2" width="25.7109375" style="11" customWidth="1"/>
    <col min="3" max="6" width="4.7109375" style="11" customWidth="1"/>
    <col min="7" max="7" width="7.7109375" style="1" customWidth="1"/>
    <col min="8" max="8" width="3.7109375" style="313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8.57421875" style="0" customWidth="1"/>
    <col min="30" max="30" width="3.7109375" style="0" customWidth="1"/>
    <col min="31" max="31" width="8.421875" style="0" customWidth="1"/>
    <col min="32" max="32" width="3.7109375" style="0" customWidth="1"/>
    <col min="33" max="33" width="8.421875" style="0" customWidth="1"/>
    <col min="34" max="34" width="3.7109375" style="0" customWidth="1"/>
    <col min="35" max="35" width="8.140625" style="0" customWidth="1"/>
    <col min="36" max="36" width="3.57421875" style="0" customWidth="1"/>
    <col min="37" max="37" width="8.57421875" style="0" customWidth="1"/>
    <col min="38" max="38" width="3.7109375" style="0" customWidth="1"/>
    <col min="39" max="39" width="8.140625" style="0" customWidth="1"/>
    <col min="40" max="40" width="3.7109375" style="0" customWidth="1"/>
    <col min="41" max="44" width="8.8515625" style="0" customWidth="1"/>
    <col min="45" max="16384" width="9.140625" style="11" customWidth="1"/>
  </cols>
  <sheetData>
    <row r="2" spans="2:40" ht="12.75">
      <c r="B2" s="366" t="s">
        <v>340</v>
      </c>
      <c r="C2" s="5"/>
      <c r="D2" s="367"/>
      <c r="E2" s="5"/>
      <c r="F2" s="284"/>
      <c r="G2" s="368" t="s">
        <v>341</v>
      </c>
      <c r="H2" s="368"/>
      <c r="I2" s="368"/>
      <c r="J2" s="368"/>
      <c r="K2" s="8" t="s">
        <v>342</v>
      </c>
      <c r="L2" s="8"/>
      <c r="M2" s="8"/>
      <c r="N2" s="8"/>
      <c r="O2" s="8"/>
      <c r="P2" s="8"/>
      <c r="Q2" s="8"/>
      <c r="R2" s="8"/>
      <c r="S2" s="8"/>
      <c r="T2" s="8"/>
      <c r="U2" s="8" t="s">
        <v>343</v>
      </c>
      <c r="V2" s="8"/>
      <c r="W2" s="8"/>
      <c r="X2" s="8"/>
      <c r="Y2" s="8"/>
      <c r="Z2" s="8"/>
      <c r="AA2" s="8"/>
      <c r="AB2" s="8"/>
      <c r="AC2" s="324" t="s">
        <v>298</v>
      </c>
      <c r="AD2" s="324"/>
      <c r="AE2" s="324"/>
      <c r="AF2" s="324"/>
      <c r="AG2" s="324"/>
      <c r="AH2" s="324"/>
      <c r="AI2" s="324"/>
      <c r="AJ2" s="324"/>
      <c r="AK2" s="10" t="s">
        <v>5</v>
      </c>
      <c r="AL2" s="10"/>
      <c r="AM2" s="10"/>
      <c r="AN2" s="10"/>
    </row>
    <row r="3" spans="1:40" ht="12.75">
      <c r="A3" s="3"/>
      <c r="B3" s="325" t="s">
        <v>344</v>
      </c>
      <c r="C3" s="369"/>
      <c r="D3" s="370" t="s">
        <v>7</v>
      </c>
      <c r="E3" s="370" t="s">
        <v>8</v>
      </c>
      <c r="F3" s="370" t="s">
        <v>9</v>
      </c>
      <c r="G3" s="327" t="s">
        <v>10</v>
      </c>
      <c r="H3" s="327"/>
      <c r="I3" s="327" t="s">
        <v>10</v>
      </c>
      <c r="J3" s="327"/>
      <c r="K3" s="328" t="s">
        <v>10</v>
      </c>
      <c r="L3" s="279"/>
      <c r="M3" s="328" t="s">
        <v>10</v>
      </c>
      <c r="N3" s="328"/>
      <c r="O3" s="328" t="s">
        <v>10</v>
      </c>
      <c r="P3" s="328"/>
      <c r="Q3" s="328" t="s">
        <v>10</v>
      </c>
      <c r="R3" s="328"/>
      <c r="S3" s="328" t="s">
        <v>10</v>
      </c>
      <c r="T3" s="202"/>
      <c r="U3" s="329" t="s">
        <v>10</v>
      </c>
      <c r="V3" s="67"/>
      <c r="W3" s="329" t="s">
        <v>10</v>
      </c>
      <c r="X3" s="329"/>
      <c r="Y3" s="329" t="s">
        <v>10</v>
      </c>
      <c r="Z3" s="329"/>
      <c r="AA3" s="329" t="s">
        <v>10</v>
      </c>
      <c r="AB3" s="329"/>
      <c r="AC3" s="330" t="s">
        <v>10</v>
      </c>
      <c r="AD3" s="330"/>
      <c r="AE3" s="330" t="s">
        <v>10</v>
      </c>
      <c r="AF3" s="330"/>
      <c r="AG3" s="330" t="s">
        <v>10</v>
      </c>
      <c r="AH3" s="331"/>
      <c r="AI3" s="330" t="s">
        <v>10</v>
      </c>
      <c r="AJ3" s="330"/>
      <c r="AK3" s="332" t="s">
        <v>10</v>
      </c>
      <c r="AL3" s="333"/>
      <c r="AM3" s="332" t="s">
        <v>10</v>
      </c>
      <c r="AN3" s="333"/>
    </row>
    <row r="4" spans="1:40" s="51" customFormat="1" ht="12.75" customHeight="1">
      <c r="A4" s="31"/>
      <c r="B4" s="334" t="s">
        <v>11</v>
      </c>
      <c r="C4" s="335" t="s">
        <v>12</v>
      </c>
      <c r="D4" s="336" t="s">
        <v>13</v>
      </c>
      <c r="E4" s="336" t="s">
        <v>13</v>
      </c>
      <c r="F4" s="336" t="s">
        <v>13</v>
      </c>
      <c r="G4" s="123" t="s">
        <v>85</v>
      </c>
      <c r="H4" s="122" t="s">
        <v>13</v>
      </c>
      <c r="I4" s="123" t="s">
        <v>86</v>
      </c>
      <c r="J4" s="122" t="s">
        <v>13</v>
      </c>
      <c r="K4" s="40" t="s">
        <v>92</v>
      </c>
      <c r="L4" s="41" t="s">
        <v>13</v>
      </c>
      <c r="M4" s="40" t="s">
        <v>87</v>
      </c>
      <c r="N4" s="41" t="s">
        <v>13</v>
      </c>
      <c r="O4" s="40" t="s">
        <v>309</v>
      </c>
      <c r="P4" s="41" t="s">
        <v>13</v>
      </c>
      <c r="Q4" s="40" t="s">
        <v>89</v>
      </c>
      <c r="R4" s="41" t="s">
        <v>13</v>
      </c>
      <c r="S4" s="40" t="s">
        <v>91</v>
      </c>
      <c r="T4" s="41" t="s">
        <v>13</v>
      </c>
      <c r="U4" s="127" t="s">
        <v>92</v>
      </c>
      <c r="V4" s="126" t="s">
        <v>13</v>
      </c>
      <c r="W4" s="42" t="s">
        <v>87</v>
      </c>
      <c r="X4" s="126" t="s">
        <v>13</v>
      </c>
      <c r="Y4" s="127" t="s">
        <v>309</v>
      </c>
      <c r="Z4" s="126" t="s">
        <v>13</v>
      </c>
      <c r="AA4" s="127" t="s">
        <v>89</v>
      </c>
      <c r="AB4" s="126" t="s">
        <v>13</v>
      </c>
      <c r="AC4" s="216" t="s">
        <v>92</v>
      </c>
      <c r="AD4" s="215" t="s">
        <v>13</v>
      </c>
      <c r="AE4" s="216" t="s">
        <v>87</v>
      </c>
      <c r="AF4" s="215" t="s">
        <v>13</v>
      </c>
      <c r="AG4" s="216" t="s">
        <v>309</v>
      </c>
      <c r="AH4" s="215" t="s">
        <v>13</v>
      </c>
      <c r="AI4" s="216" t="s">
        <v>89</v>
      </c>
      <c r="AJ4" s="215" t="s">
        <v>13</v>
      </c>
      <c r="AK4" s="337" t="s">
        <v>94</v>
      </c>
      <c r="AL4" s="338" t="s">
        <v>13</v>
      </c>
      <c r="AM4" s="337" t="s">
        <v>94</v>
      </c>
      <c r="AN4" s="338" t="s">
        <v>13</v>
      </c>
    </row>
    <row r="5" spans="1:56" s="51" customFormat="1" ht="12.75" customHeight="1">
      <c r="A5" s="52">
        <v>1</v>
      </c>
      <c r="B5" s="234" t="s">
        <v>366</v>
      </c>
      <c r="C5" s="52" t="s">
        <v>40</v>
      </c>
      <c r="D5" s="55">
        <f>E5+F5</f>
        <v>51</v>
      </c>
      <c r="E5" s="56">
        <f>SUM(L5+N5+V5+AD5)</f>
        <v>32</v>
      </c>
      <c r="F5" s="57">
        <v>19</v>
      </c>
      <c r="G5" s="77">
        <v>2</v>
      </c>
      <c r="H5" s="76">
        <v>9</v>
      </c>
      <c r="I5" s="77">
        <v>2</v>
      </c>
      <c r="J5" s="78">
        <v>4</v>
      </c>
      <c r="K5" s="202">
        <v>2</v>
      </c>
      <c r="L5" s="198">
        <v>10</v>
      </c>
      <c r="M5" s="202">
        <v>2</v>
      </c>
      <c r="N5" s="198">
        <v>11</v>
      </c>
      <c r="O5" s="202"/>
      <c r="P5" s="279"/>
      <c r="Q5" s="202"/>
      <c r="R5" s="279"/>
      <c r="S5" s="202">
        <v>2</v>
      </c>
      <c r="T5" s="76">
        <v>10</v>
      </c>
      <c r="U5" s="88">
        <v>4</v>
      </c>
      <c r="V5" s="147">
        <v>6</v>
      </c>
      <c r="W5" s="88">
        <v>5</v>
      </c>
      <c r="X5" s="307">
        <v>4</v>
      </c>
      <c r="Y5" s="88">
        <v>1</v>
      </c>
      <c r="Z5" s="307">
        <v>7</v>
      </c>
      <c r="AA5" s="88">
        <v>1</v>
      </c>
      <c r="AB5" s="307">
        <v>7</v>
      </c>
      <c r="AC5" s="308">
        <v>3</v>
      </c>
      <c r="AD5" s="139">
        <v>5</v>
      </c>
      <c r="AE5" s="308">
        <v>4</v>
      </c>
      <c r="AF5" s="340">
        <v>4</v>
      </c>
      <c r="AG5" s="310" t="s">
        <v>301</v>
      </c>
      <c r="AH5" s="309"/>
      <c r="AI5" s="310">
        <v>1</v>
      </c>
      <c r="AJ5" s="311">
        <v>7</v>
      </c>
      <c r="AK5" s="341">
        <v>2</v>
      </c>
      <c r="AL5" s="342">
        <v>7</v>
      </c>
      <c r="AM5" s="341">
        <v>2</v>
      </c>
      <c r="AN5" s="342">
        <v>7</v>
      </c>
      <c r="AO5" s="11"/>
      <c r="AP5" s="11"/>
      <c r="AQ5" s="11"/>
      <c r="AR5" s="1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1"/>
      <c r="BD5" s="371"/>
    </row>
  </sheetData>
  <sheetProtection selectLockedCells="1" selectUnlockedCells="1"/>
  <mergeCells count="5">
    <mergeCell ref="G2:J2"/>
    <mergeCell ref="K2:T2"/>
    <mergeCell ref="U2:AB2"/>
    <mergeCell ref="AC2:AJ2"/>
    <mergeCell ref="AK2:AN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AP30"/>
  <sheetViews>
    <sheetView workbookViewId="0" topLeftCell="A1">
      <pane xSplit="3" topLeftCell="D1" activePane="topRight" state="frozen"/>
      <selection pane="topLeft" activeCell="A1" sqref="A1"/>
      <selection pane="topRight" activeCell="I39" sqref="I39"/>
    </sheetView>
  </sheetViews>
  <sheetFormatPr defaultColWidth="8.0039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8.28125" style="1" customWidth="1"/>
    <col min="12" max="12" width="3.7109375" style="1" customWidth="1"/>
    <col min="13" max="13" width="7.7109375" style="1" customWidth="1"/>
    <col min="14" max="14" width="3.7109375" style="2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4.4218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574218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7.8515625" style="0" customWidth="1"/>
    <col min="32" max="32" width="3.7109375" style="0" customWidth="1"/>
    <col min="33" max="33" width="7.7109375" style="0" customWidth="1"/>
    <col min="34" max="34" width="3.7109375" style="0" customWidth="1"/>
    <col min="35" max="35" width="7.7109375" style="0" customWidth="1"/>
    <col min="36" max="36" width="4.140625" style="0" customWidth="1"/>
    <col min="37" max="37" width="7.7109375" style="0" customWidth="1"/>
    <col min="38" max="38" width="3.7109375" style="0" customWidth="1"/>
    <col min="39" max="39" width="7.7109375" style="0" customWidth="1"/>
    <col min="40" max="40" width="3.7109375" style="0" customWidth="1"/>
    <col min="41" max="41" width="7.7109375" style="0" customWidth="1"/>
    <col min="42" max="42" width="3.7109375" style="0" customWidth="1"/>
    <col min="43" max="16384" width="9.140625" style="1" customWidth="1"/>
  </cols>
  <sheetData>
    <row r="2" spans="2:42" s="11" customFormat="1" ht="12.75">
      <c r="B2" s="104" t="s">
        <v>82</v>
      </c>
      <c r="C2" s="7"/>
      <c r="D2" s="7"/>
      <c r="E2" s="7"/>
      <c r="F2" s="7"/>
      <c r="G2" s="105" t="s">
        <v>1</v>
      </c>
      <c r="H2" s="105"/>
      <c r="I2" s="105"/>
      <c r="J2" s="105"/>
      <c r="K2" s="8" t="s">
        <v>83</v>
      </c>
      <c r="L2" s="8"/>
      <c r="M2" s="8"/>
      <c r="N2" s="8"/>
      <c r="O2" s="8"/>
      <c r="P2" s="8"/>
      <c r="Q2" s="8"/>
      <c r="R2" s="8"/>
      <c r="S2" s="8"/>
      <c r="T2" s="8"/>
      <c r="U2" s="105" t="s">
        <v>84</v>
      </c>
      <c r="V2" s="105"/>
      <c r="W2" s="105"/>
      <c r="X2" s="105"/>
      <c r="Y2" s="105"/>
      <c r="Z2" s="105"/>
      <c r="AA2" s="105"/>
      <c r="AB2" s="105"/>
      <c r="AC2" s="105"/>
      <c r="AD2" s="105"/>
      <c r="AE2" s="8" t="s">
        <v>4</v>
      </c>
      <c r="AF2" s="8"/>
      <c r="AG2" s="8"/>
      <c r="AH2" s="8"/>
      <c r="AI2" s="8"/>
      <c r="AJ2" s="8"/>
      <c r="AK2" s="8"/>
      <c r="AL2" s="8"/>
      <c r="AM2" s="10" t="s">
        <v>5</v>
      </c>
      <c r="AN2" s="10"/>
      <c r="AO2" s="10"/>
      <c r="AP2" s="10"/>
    </row>
    <row r="3" spans="1:42" ht="12.75">
      <c r="A3" s="12"/>
      <c r="B3" s="106" t="s">
        <v>6</v>
      </c>
      <c r="C3" s="107"/>
      <c r="D3" s="108" t="s">
        <v>7</v>
      </c>
      <c r="E3" s="108" t="s">
        <v>8</v>
      </c>
      <c r="F3" s="108" t="s">
        <v>9</v>
      </c>
      <c r="G3" s="109" t="s">
        <v>10</v>
      </c>
      <c r="H3" s="110"/>
      <c r="I3" s="110" t="s">
        <v>10</v>
      </c>
      <c r="J3" s="111"/>
      <c r="K3" s="112" t="s">
        <v>10</v>
      </c>
      <c r="L3" s="112"/>
      <c r="M3" s="112" t="s">
        <v>10</v>
      </c>
      <c r="N3" s="112"/>
      <c r="O3" s="112" t="s">
        <v>10</v>
      </c>
      <c r="P3" s="112"/>
      <c r="Q3" s="112" t="s">
        <v>10</v>
      </c>
      <c r="R3" s="113"/>
      <c r="S3" s="112" t="s">
        <v>10</v>
      </c>
      <c r="T3" s="113"/>
      <c r="U3" s="114" t="s">
        <v>10</v>
      </c>
      <c r="V3" s="115"/>
      <c r="W3" s="115" t="s">
        <v>10</v>
      </c>
      <c r="X3" s="115"/>
      <c r="Y3" s="115" t="s">
        <v>10</v>
      </c>
      <c r="Z3" s="115"/>
      <c r="AA3" s="115" t="s">
        <v>10</v>
      </c>
      <c r="AB3" s="116"/>
      <c r="AC3" s="115" t="s">
        <v>10</v>
      </c>
      <c r="AD3" s="116"/>
      <c r="AE3" s="117" t="s">
        <v>10</v>
      </c>
      <c r="AF3" s="118"/>
      <c r="AG3" s="119" t="s">
        <v>10</v>
      </c>
      <c r="AH3" s="119"/>
      <c r="AI3" s="117" t="s">
        <v>10</v>
      </c>
      <c r="AJ3" s="118"/>
      <c r="AK3" s="119" t="s">
        <v>10</v>
      </c>
      <c r="AL3" s="120"/>
      <c r="AM3" s="28" t="s">
        <v>10</v>
      </c>
      <c r="AN3" s="29"/>
      <c r="AO3" s="28" t="s">
        <v>10</v>
      </c>
      <c r="AP3" s="30"/>
    </row>
    <row r="4" spans="1:42" s="51" customFormat="1" ht="12.75" customHeight="1">
      <c r="A4" s="31"/>
      <c r="B4" s="32" t="s">
        <v>11</v>
      </c>
      <c r="C4" s="33" t="s">
        <v>12</v>
      </c>
      <c r="D4" s="33" t="s">
        <v>13</v>
      </c>
      <c r="E4" s="33" t="s">
        <v>13</v>
      </c>
      <c r="F4" s="33" t="s">
        <v>13</v>
      </c>
      <c r="G4" s="121" t="s">
        <v>85</v>
      </c>
      <c r="H4" s="122" t="s">
        <v>13</v>
      </c>
      <c r="I4" s="123" t="s">
        <v>86</v>
      </c>
      <c r="J4" s="124" t="s">
        <v>13</v>
      </c>
      <c r="K4" s="40" t="s">
        <v>87</v>
      </c>
      <c r="L4" s="41" t="s">
        <v>13</v>
      </c>
      <c r="M4" s="40" t="s">
        <v>88</v>
      </c>
      <c r="N4" s="41" t="s">
        <v>13</v>
      </c>
      <c r="O4" s="40" t="s">
        <v>89</v>
      </c>
      <c r="P4" s="41" t="s">
        <v>13</v>
      </c>
      <c r="Q4" s="40" t="s">
        <v>90</v>
      </c>
      <c r="R4" s="41" t="s">
        <v>13</v>
      </c>
      <c r="S4" s="40" t="s">
        <v>91</v>
      </c>
      <c r="T4" s="41" t="s">
        <v>13</v>
      </c>
      <c r="U4" s="125" t="s">
        <v>92</v>
      </c>
      <c r="V4" s="126" t="s">
        <v>13</v>
      </c>
      <c r="W4" s="127" t="s">
        <v>87</v>
      </c>
      <c r="X4" s="126" t="s">
        <v>13</v>
      </c>
      <c r="Y4" s="127" t="s">
        <v>88</v>
      </c>
      <c r="Z4" s="126" t="s">
        <v>13</v>
      </c>
      <c r="AA4" s="127" t="s">
        <v>89</v>
      </c>
      <c r="AB4" s="128" t="s">
        <v>13</v>
      </c>
      <c r="AC4" s="127" t="s">
        <v>90</v>
      </c>
      <c r="AD4" s="128" t="s">
        <v>13</v>
      </c>
      <c r="AE4" s="129" t="s">
        <v>92</v>
      </c>
      <c r="AF4" s="130" t="s">
        <v>13</v>
      </c>
      <c r="AG4" s="46" t="s">
        <v>88</v>
      </c>
      <c r="AH4" s="45" t="s">
        <v>13</v>
      </c>
      <c r="AI4" s="129" t="s">
        <v>89</v>
      </c>
      <c r="AJ4" s="130" t="s">
        <v>13</v>
      </c>
      <c r="AK4" s="46" t="s">
        <v>90</v>
      </c>
      <c r="AL4" s="131" t="s">
        <v>13</v>
      </c>
      <c r="AM4" s="48" t="s">
        <v>93</v>
      </c>
      <c r="AN4" s="49" t="s">
        <v>13</v>
      </c>
      <c r="AO4" s="48" t="s">
        <v>94</v>
      </c>
      <c r="AP4" s="50" t="s">
        <v>13</v>
      </c>
    </row>
    <row r="5" spans="1:42" ht="12.75" customHeight="1">
      <c r="A5" s="52">
        <v>1</v>
      </c>
      <c r="B5" s="132" t="s">
        <v>95</v>
      </c>
      <c r="C5" s="133" t="s">
        <v>25</v>
      </c>
      <c r="D5" s="55">
        <f aca="true" t="shared" si="0" ref="D5:D30">F5+E5</f>
        <v>150</v>
      </c>
      <c r="E5" s="56">
        <f aca="true" t="shared" si="1" ref="E5:E6">SUM(L5+N5+V5+X5)</f>
        <v>100</v>
      </c>
      <c r="F5" s="57">
        <f aca="true" t="shared" si="2" ref="F5:F7">SUM(H5+T5)</f>
        <v>50</v>
      </c>
      <c r="G5" s="134">
        <v>1</v>
      </c>
      <c r="H5" s="135">
        <v>25</v>
      </c>
      <c r="I5" s="136">
        <v>1</v>
      </c>
      <c r="J5" s="137">
        <v>16</v>
      </c>
      <c r="K5" s="62">
        <v>1</v>
      </c>
      <c r="L5" s="82">
        <v>25</v>
      </c>
      <c r="M5" s="62">
        <v>1</v>
      </c>
      <c r="N5" s="82">
        <v>25</v>
      </c>
      <c r="O5" s="62">
        <v>1</v>
      </c>
      <c r="P5" s="79">
        <v>16</v>
      </c>
      <c r="Q5" s="62">
        <v>2</v>
      </c>
      <c r="R5" s="79">
        <v>13</v>
      </c>
      <c r="S5" s="62">
        <v>1</v>
      </c>
      <c r="T5" s="65">
        <v>25</v>
      </c>
      <c r="U5" s="138">
        <v>1</v>
      </c>
      <c r="V5" s="139">
        <v>25</v>
      </c>
      <c r="W5" s="138">
        <v>1</v>
      </c>
      <c r="X5" s="139">
        <v>25</v>
      </c>
      <c r="Y5" s="138">
        <v>1</v>
      </c>
      <c r="Z5" s="140">
        <v>25</v>
      </c>
      <c r="AA5" s="138">
        <v>1</v>
      </c>
      <c r="AB5" s="141">
        <v>16</v>
      </c>
      <c r="AC5" s="138">
        <v>1</v>
      </c>
      <c r="AD5" s="141">
        <v>16</v>
      </c>
      <c r="AE5" s="142">
        <v>1</v>
      </c>
      <c r="AF5" s="143">
        <v>25</v>
      </c>
      <c r="AG5" s="142">
        <v>1</v>
      </c>
      <c r="AH5" s="143">
        <v>25</v>
      </c>
      <c r="AI5" s="142">
        <v>1</v>
      </c>
      <c r="AJ5" s="143">
        <v>16</v>
      </c>
      <c r="AK5" s="142">
        <v>1</v>
      </c>
      <c r="AL5" s="143">
        <v>16</v>
      </c>
      <c r="AM5" s="72">
        <v>1</v>
      </c>
      <c r="AN5" s="73">
        <v>25</v>
      </c>
      <c r="AO5" s="72">
        <v>1</v>
      </c>
      <c r="AP5" s="73">
        <v>25</v>
      </c>
    </row>
    <row r="6" spans="1:42" ht="12.75" customHeight="1">
      <c r="A6" s="52">
        <v>2</v>
      </c>
      <c r="B6" s="132" t="s">
        <v>96</v>
      </c>
      <c r="C6" s="133" t="s">
        <v>25</v>
      </c>
      <c r="D6" s="55">
        <f t="shared" si="0"/>
        <v>126</v>
      </c>
      <c r="E6" s="56">
        <f t="shared" si="1"/>
        <v>84</v>
      </c>
      <c r="F6" s="57">
        <f t="shared" si="2"/>
        <v>42</v>
      </c>
      <c r="G6" s="134">
        <v>2</v>
      </c>
      <c r="H6" s="135">
        <v>21</v>
      </c>
      <c r="I6" s="136">
        <v>3</v>
      </c>
      <c r="J6" s="137">
        <v>10</v>
      </c>
      <c r="K6" s="62">
        <v>2</v>
      </c>
      <c r="L6" s="82">
        <v>21</v>
      </c>
      <c r="M6" s="62">
        <v>2</v>
      </c>
      <c r="N6" s="82">
        <v>21</v>
      </c>
      <c r="O6" s="62">
        <v>3</v>
      </c>
      <c r="P6" s="79">
        <v>10</v>
      </c>
      <c r="Q6" s="62">
        <v>5</v>
      </c>
      <c r="R6" s="79">
        <v>7</v>
      </c>
      <c r="S6" s="62">
        <v>2</v>
      </c>
      <c r="T6" s="65">
        <v>21</v>
      </c>
      <c r="U6" s="138">
        <v>2</v>
      </c>
      <c r="V6" s="139">
        <v>21</v>
      </c>
      <c r="W6" s="138">
        <v>2</v>
      </c>
      <c r="X6" s="139">
        <v>21</v>
      </c>
      <c r="Y6" s="138">
        <v>2</v>
      </c>
      <c r="Z6" s="140">
        <v>21</v>
      </c>
      <c r="AA6" s="138">
        <v>4</v>
      </c>
      <c r="AB6" s="141">
        <v>8</v>
      </c>
      <c r="AC6" s="138">
        <v>2</v>
      </c>
      <c r="AD6" s="141">
        <v>13</v>
      </c>
      <c r="AE6" s="142">
        <v>2</v>
      </c>
      <c r="AF6" s="143">
        <v>21</v>
      </c>
      <c r="AG6" s="142">
        <v>2</v>
      </c>
      <c r="AH6" s="143">
        <v>21</v>
      </c>
      <c r="AI6" s="142">
        <v>4</v>
      </c>
      <c r="AJ6" s="143">
        <v>8</v>
      </c>
      <c r="AK6" s="142">
        <v>5</v>
      </c>
      <c r="AL6" s="143">
        <v>7</v>
      </c>
      <c r="AM6" s="72">
        <v>2</v>
      </c>
      <c r="AN6" s="73">
        <v>21</v>
      </c>
      <c r="AO6" s="72">
        <v>2</v>
      </c>
      <c r="AP6" s="73">
        <v>21</v>
      </c>
    </row>
    <row r="7" spans="1:42" ht="12.75" customHeight="1">
      <c r="A7" s="52">
        <v>3</v>
      </c>
      <c r="B7" s="132" t="s">
        <v>97</v>
      </c>
      <c r="C7" s="74" t="s">
        <v>25</v>
      </c>
      <c r="D7" s="55">
        <f t="shared" si="0"/>
        <v>101</v>
      </c>
      <c r="E7" s="56">
        <f>SUM(L7+N7+Z7+AB7)</f>
        <v>67</v>
      </c>
      <c r="F7" s="57">
        <f t="shared" si="2"/>
        <v>34</v>
      </c>
      <c r="G7" s="134">
        <v>3</v>
      </c>
      <c r="H7" s="135">
        <v>17</v>
      </c>
      <c r="I7" s="136">
        <v>1</v>
      </c>
      <c r="J7" s="137">
        <v>16</v>
      </c>
      <c r="K7" s="62">
        <v>3</v>
      </c>
      <c r="L7" s="82">
        <v>17</v>
      </c>
      <c r="M7" s="62">
        <v>3</v>
      </c>
      <c r="N7" s="82">
        <v>17</v>
      </c>
      <c r="O7" s="62">
        <v>1</v>
      </c>
      <c r="P7" s="79">
        <v>16</v>
      </c>
      <c r="Q7" s="62">
        <v>2</v>
      </c>
      <c r="R7" s="79">
        <v>13</v>
      </c>
      <c r="S7" s="62">
        <v>3</v>
      </c>
      <c r="T7" s="65">
        <v>17</v>
      </c>
      <c r="U7" s="138">
        <v>5</v>
      </c>
      <c r="V7" s="140">
        <v>14</v>
      </c>
      <c r="W7" s="138">
        <v>4</v>
      </c>
      <c r="X7" s="140">
        <v>15</v>
      </c>
      <c r="Y7" s="138">
        <v>3</v>
      </c>
      <c r="Z7" s="139">
        <v>17</v>
      </c>
      <c r="AA7" s="138">
        <v>1</v>
      </c>
      <c r="AB7" s="144">
        <v>16</v>
      </c>
      <c r="AC7" s="138">
        <v>1</v>
      </c>
      <c r="AD7" s="141">
        <v>16</v>
      </c>
      <c r="AE7" s="142">
        <v>7</v>
      </c>
      <c r="AF7" s="143">
        <v>12</v>
      </c>
      <c r="AG7" s="142">
        <v>4</v>
      </c>
      <c r="AH7" s="143">
        <v>15</v>
      </c>
      <c r="AI7" s="142">
        <v>1</v>
      </c>
      <c r="AJ7" s="143">
        <v>16</v>
      </c>
      <c r="AK7" s="142">
        <v>1</v>
      </c>
      <c r="AL7" s="143">
        <v>16</v>
      </c>
      <c r="AM7" s="72">
        <v>3</v>
      </c>
      <c r="AN7" s="73">
        <v>17</v>
      </c>
      <c r="AO7" s="72">
        <v>3</v>
      </c>
      <c r="AP7" s="73">
        <v>17</v>
      </c>
    </row>
    <row r="8" spans="1:42" ht="12.75" customHeight="1">
      <c r="A8" s="52">
        <v>4</v>
      </c>
      <c r="B8" s="145" t="s">
        <v>98</v>
      </c>
      <c r="C8" s="146" t="s">
        <v>67</v>
      </c>
      <c r="D8" s="55">
        <f t="shared" si="0"/>
        <v>96</v>
      </c>
      <c r="E8" s="56">
        <f>SUM(V8+X8+AF8+AH8)</f>
        <v>68</v>
      </c>
      <c r="F8" s="57">
        <v>28</v>
      </c>
      <c r="G8" s="134">
        <v>6</v>
      </c>
      <c r="H8" s="137">
        <v>13</v>
      </c>
      <c r="I8" s="136"/>
      <c r="J8" s="137"/>
      <c r="K8" s="62">
        <v>4</v>
      </c>
      <c r="L8" s="79">
        <v>15</v>
      </c>
      <c r="M8" s="62">
        <v>5</v>
      </c>
      <c r="N8" s="79">
        <v>14</v>
      </c>
      <c r="O8" s="62">
        <v>5</v>
      </c>
      <c r="P8" s="79">
        <v>7</v>
      </c>
      <c r="Q8" s="62">
        <v>1</v>
      </c>
      <c r="R8" s="79">
        <v>16</v>
      </c>
      <c r="S8" s="62">
        <v>5</v>
      </c>
      <c r="T8" s="65">
        <v>14</v>
      </c>
      <c r="U8" s="138">
        <v>3</v>
      </c>
      <c r="V8" s="139">
        <v>17</v>
      </c>
      <c r="W8" s="138">
        <v>3</v>
      </c>
      <c r="X8" s="139">
        <v>17</v>
      </c>
      <c r="Y8" s="138">
        <v>4</v>
      </c>
      <c r="Z8" s="140">
        <v>15</v>
      </c>
      <c r="AA8" s="138">
        <v>3</v>
      </c>
      <c r="AB8" s="141">
        <v>10</v>
      </c>
      <c r="AC8" s="138">
        <v>4</v>
      </c>
      <c r="AD8" s="141">
        <v>8</v>
      </c>
      <c r="AE8" s="142">
        <v>3</v>
      </c>
      <c r="AF8" s="147">
        <v>17</v>
      </c>
      <c r="AG8" s="142">
        <v>3</v>
      </c>
      <c r="AH8" s="147">
        <v>17</v>
      </c>
      <c r="AI8" s="142">
        <v>2</v>
      </c>
      <c r="AJ8" s="143">
        <v>13</v>
      </c>
      <c r="AK8" s="142">
        <v>3</v>
      </c>
      <c r="AL8" s="143">
        <v>10</v>
      </c>
      <c r="AM8" s="72">
        <v>6</v>
      </c>
      <c r="AN8" s="73">
        <v>13</v>
      </c>
      <c r="AO8" s="72">
        <v>5</v>
      </c>
      <c r="AP8" s="90">
        <v>14</v>
      </c>
    </row>
    <row r="9" spans="1:42" ht="12.75" customHeight="1">
      <c r="A9" s="52">
        <v>5</v>
      </c>
      <c r="B9" s="145" t="s">
        <v>99</v>
      </c>
      <c r="C9" s="146" t="s">
        <v>40</v>
      </c>
      <c r="D9" s="55">
        <f t="shared" si="0"/>
        <v>86</v>
      </c>
      <c r="E9" s="56">
        <f>SUM(N9+R9+X9+Z9)</f>
        <v>56</v>
      </c>
      <c r="F9" s="57">
        <v>30</v>
      </c>
      <c r="G9" s="134">
        <v>4</v>
      </c>
      <c r="H9" s="135">
        <v>15</v>
      </c>
      <c r="I9" s="136"/>
      <c r="J9" s="137"/>
      <c r="K9" s="62">
        <v>6</v>
      </c>
      <c r="L9" s="79">
        <v>13</v>
      </c>
      <c r="M9" s="62">
        <v>6</v>
      </c>
      <c r="N9" s="82">
        <v>13</v>
      </c>
      <c r="O9" s="62">
        <v>5</v>
      </c>
      <c r="P9" s="79">
        <v>7</v>
      </c>
      <c r="Q9" s="62">
        <v>1</v>
      </c>
      <c r="R9" s="82">
        <v>16</v>
      </c>
      <c r="S9" s="62">
        <v>8</v>
      </c>
      <c r="T9" s="87">
        <v>11</v>
      </c>
      <c r="U9" s="138">
        <v>7</v>
      </c>
      <c r="V9" s="140">
        <v>12</v>
      </c>
      <c r="W9" s="138">
        <v>6</v>
      </c>
      <c r="X9" s="139">
        <v>13</v>
      </c>
      <c r="Y9" s="138">
        <v>5</v>
      </c>
      <c r="Z9" s="139">
        <v>14</v>
      </c>
      <c r="AA9" s="138">
        <v>3</v>
      </c>
      <c r="AB9" s="141">
        <v>10</v>
      </c>
      <c r="AC9" s="138">
        <v>4</v>
      </c>
      <c r="AD9" s="141">
        <v>8</v>
      </c>
      <c r="AE9" s="142">
        <v>6</v>
      </c>
      <c r="AF9" s="143">
        <v>13</v>
      </c>
      <c r="AG9" s="142">
        <v>9</v>
      </c>
      <c r="AH9" s="143">
        <v>10</v>
      </c>
      <c r="AI9" s="142">
        <v>2</v>
      </c>
      <c r="AJ9" s="143">
        <v>13</v>
      </c>
      <c r="AK9" s="142">
        <v>3</v>
      </c>
      <c r="AL9" s="143">
        <v>10</v>
      </c>
      <c r="AM9" s="72">
        <v>4</v>
      </c>
      <c r="AN9" s="90">
        <v>15</v>
      </c>
      <c r="AO9" s="72">
        <v>4</v>
      </c>
      <c r="AP9" s="73">
        <v>15</v>
      </c>
    </row>
    <row r="10" spans="1:42" ht="12.75" customHeight="1">
      <c r="A10" s="52">
        <v>6</v>
      </c>
      <c r="B10" s="132" t="s">
        <v>100</v>
      </c>
      <c r="C10" s="74" t="s">
        <v>101</v>
      </c>
      <c r="D10" s="55">
        <f t="shared" si="0"/>
        <v>84</v>
      </c>
      <c r="E10" s="56">
        <f>SUM(L10+N10+Z10+AH10)</f>
        <v>55</v>
      </c>
      <c r="F10" s="57">
        <v>29</v>
      </c>
      <c r="G10" s="134">
        <v>5</v>
      </c>
      <c r="H10" s="135">
        <v>14</v>
      </c>
      <c r="I10" s="136">
        <v>4</v>
      </c>
      <c r="J10" s="137">
        <v>8</v>
      </c>
      <c r="K10" s="62">
        <v>5</v>
      </c>
      <c r="L10" s="82">
        <v>14</v>
      </c>
      <c r="M10" s="62">
        <v>4</v>
      </c>
      <c r="N10" s="82">
        <v>15</v>
      </c>
      <c r="O10" s="62">
        <v>2</v>
      </c>
      <c r="P10" s="79">
        <v>13</v>
      </c>
      <c r="Q10" s="62">
        <v>4</v>
      </c>
      <c r="R10" s="79">
        <v>8</v>
      </c>
      <c r="S10" s="62">
        <v>4</v>
      </c>
      <c r="T10" s="65">
        <v>15</v>
      </c>
      <c r="U10" s="138">
        <v>9</v>
      </c>
      <c r="V10" s="140">
        <v>10</v>
      </c>
      <c r="W10" s="138">
        <v>8</v>
      </c>
      <c r="X10" s="140">
        <v>11</v>
      </c>
      <c r="Y10" s="138">
        <v>6</v>
      </c>
      <c r="Z10" s="139">
        <v>13</v>
      </c>
      <c r="AA10" s="138">
        <v>5</v>
      </c>
      <c r="AB10" s="141">
        <v>7</v>
      </c>
      <c r="AC10" s="138">
        <v>5</v>
      </c>
      <c r="AD10" s="141">
        <v>7</v>
      </c>
      <c r="AE10" s="142">
        <v>8</v>
      </c>
      <c r="AF10" s="143">
        <v>11</v>
      </c>
      <c r="AG10" s="142">
        <v>6</v>
      </c>
      <c r="AH10" s="147">
        <v>13</v>
      </c>
      <c r="AI10" s="142">
        <v>5</v>
      </c>
      <c r="AJ10" s="143">
        <v>7</v>
      </c>
      <c r="AK10" s="142">
        <v>4</v>
      </c>
      <c r="AL10" s="143">
        <v>8</v>
      </c>
      <c r="AM10" s="72">
        <v>5</v>
      </c>
      <c r="AN10" s="73">
        <v>14</v>
      </c>
      <c r="AO10" s="72">
        <v>6</v>
      </c>
      <c r="AP10" s="73">
        <v>13</v>
      </c>
    </row>
    <row r="11" spans="1:42" ht="12.75" customHeight="1">
      <c r="A11" s="52">
        <v>7</v>
      </c>
      <c r="B11" s="132" t="s">
        <v>102</v>
      </c>
      <c r="C11" s="133" t="s">
        <v>40</v>
      </c>
      <c r="D11" s="55">
        <f t="shared" si="0"/>
        <v>83</v>
      </c>
      <c r="E11" s="56">
        <f>SUM(V11+X11+AB11+AF11)</f>
        <v>57</v>
      </c>
      <c r="F11" s="57">
        <v>26</v>
      </c>
      <c r="G11" s="134">
        <v>7</v>
      </c>
      <c r="H11" s="137">
        <v>12</v>
      </c>
      <c r="I11" s="136">
        <v>2</v>
      </c>
      <c r="J11" s="135">
        <v>13</v>
      </c>
      <c r="K11" s="62">
        <v>7</v>
      </c>
      <c r="L11" s="79">
        <v>12</v>
      </c>
      <c r="M11" s="62">
        <v>7</v>
      </c>
      <c r="N11" s="79">
        <v>12</v>
      </c>
      <c r="O11" s="62">
        <v>4</v>
      </c>
      <c r="P11" s="79">
        <v>8</v>
      </c>
      <c r="Q11" s="62">
        <v>3</v>
      </c>
      <c r="R11" s="79">
        <v>10</v>
      </c>
      <c r="S11" s="62">
        <v>6</v>
      </c>
      <c r="T11" s="65">
        <v>13</v>
      </c>
      <c r="U11" s="138">
        <v>4</v>
      </c>
      <c r="V11" s="139">
        <v>15</v>
      </c>
      <c r="W11" s="138">
        <v>5</v>
      </c>
      <c r="X11" s="139">
        <v>14</v>
      </c>
      <c r="Y11" s="138">
        <v>7</v>
      </c>
      <c r="Z11" s="140">
        <v>12</v>
      </c>
      <c r="AA11" s="138">
        <v>2</v>
      </c>
      <c r="AB11" s="144">
        <v>13</v>
      </c>
      <c r="AC11" s="138">
        <v>3</v>
      </c>
      <c r="AD11" s="141">
        <v>10</v>
      </c>
      <c r="AE11" s="142">
        <v>4</v>
      </c>
      <c r="AF11" s="147">
        <v>15</v>
      </c>
      <c r="AG11" s="142">
        <v>7</v>
      </c>
      <c r="AH11" s="143">
        <v>12</v>
      </c>
      <c r="AI11" s="142">
        <v>3</v>
      </c>
      <c r="AJ11" s="143">
        <v>10</v>
      </c>
      <c r="AK11" s="142">
        <v>2</v>
      </c>
      <c r="AL11" s="143">
        <v>13</v>
      </c>
      <c r="AM11" s="72"/>
      <c r="AN11" s="73"/>
      <c r="AO11" s="72"/>
      <c r="AP11" s="73"/>
    </row>
    <row r="12" spans="1:42" ht="12.75" customHeight="1">
      <c r="A12" s="52">
        <v>8</v>
      </c>
      <c r="B12" s="132" t="s">
        <v>103</v>
      </c>
      <c r="C12" s="133" t="s">
        <v>40</v>
      </c>
      <c r="D12" s="55">
        <f t="shared" si="0"/>
        <v>78</v>
      </c>
      <c r="E12" s="56">
        <f>SUM(V12+AB12+AF12+AH12)</f>
        <v>54</v>
      </c>
      <c r="F12" s="57">
        <v>24</v>
      </c>
      <c r="G12" s="134">
        <v>8</v>
      </c>
      <c r="H12" s="135">
        <v>11</v>
      </c>
      <c r="I12" s="136">
        <v>2</v>
      </c>
      <c r="J12" s="135">
        <v>13</v>
      </c>
      <c r="K12" s="62">
        <v>8</v>
      </c>
      <c r="L12" s="79">
        <v>11</v>
      </c>
      <c r="M12" s="62">
        <v>8</v>
      </c>
      <c r="N12" s="79">
        <v>11</v>
      </c>
      <c r="O12" s="62">
        <v>4</v>
      </c>
      <c r="P12" s="79">
        <v>8</v>
      </c>
      <c r="Q12" s="62">
        <v>3</v>
      </c>
      <c r="R12" s="79">
        <v>10</v>
      </c>
      <c r="S12" s="62">
        <v>9</v>
      </c>
      <c r="T12" s="87">
        <v>10</v>
      </c>
      <c r="U12" s="138">
        <v>6</v>
      </c>
      <c r="V12" s="139">
        <v>13</v>
      </c>
      <c r="W12" s="138">
        <v>7</v>
      </c>
      <c r="X12" s="140">
        <v>12</v>
      </c>
      <c r="Y12" s="138">
        <v>8</v>
      </c>
      <c r="Z12" s="140">
        <v>11</v>
      </c>
      <c r="AA12" s="138">
        <v>2</v>
      </c>
      <c r="AB12" s="144">
        <v>13</v>
      </c>
      <c r="AC12" s="138">
        <v>3</v>
      </c>
      <c r="AD12" s="141">
        <v>10</v>
      </c>
      <c r="AE12" s="142">
        <v>5</v>
      </c>
      <c r="AF12" s="147">
        <v>14</v>
      </c>
      <c r="AG12" s="142">
        <v>5</v>
      </c>
      <c r="AH12" s="147">
        <v>14</v>
      </c>
      <c r="AI12" s="142">
        <v>3</v>
      </c>
      <c r="AJ12" s="143">
        <v>10</v>
      </c>
      <c r="AK12" s="142">
        <v>2</v>
      </c>
      <c r="AL12" s="143">
        <v>13</v>
      </c>
      <c r="AM12" s="72">
        <v>12</v>
      </c>
      <c r="AN12" s="73">
        <v>7</v>
      </c>
      <c r="AO12" s="72">
        <v>8</v>
      </c>
      <c r="AP12" s="73">
        <v>11</v>
      </c>
    </row>
    <row r="13" spans="1:42" ht="12.75" customHeight="1">
      <c r="A13" s="52">
        <v>9</v>
      </c>
      <c r="B13" s="145" t="s">
        <v>104</v>
      </c>
      <c r="C13" s="146" t="s">
        <v>105</v>
      </c>
      <c r="D13" s="55">
        <f t="shared" si="0"/>
        <v>64</v>
      </c>
      <c r="E13" s="56">
        <f>SUM(L13+N13+P13+X13)</f>
        <v>42</v>
      </c>
      <c r="F13" s="57">
        <v>22</v>
      </c>
      <c r="G13" s="134">
        <v>9</v>
      </c>
      <c r="H13" s="135">
        <v>10</v>
      </c>
      <c r="I13" s="136">
        <v>4</v>
      </c>
      <c r="J13" s="137">
        <v>8</v>
      </c>
      <c r="K13" s="62">
        <v>9</v>
      </c>
      <c r="L13" s="82">
        <v>10</v>
      </c>
      <c r="M13" s="62">
        <v>9</v>
      </c>
      <c r="N13" s="82">
        <v>10</v>
      </c>
      <c r="O13" s="62">
        <v>2</v>
      </c>
      <c r="P13" s="82">
        <v>13</v>
      </c>
      <c r="Q13" s="62">
        <v>4</v>
      </c>
      <c r="R13" s="79">
        <v>8</v>
      </c>
      <c r="S13" s="62">
        <v>7</v>
      </c>
      <c r="T13" s="65">
        <v>12</v>
      </c>
      <c r="U13" s="138"/>
      <c r="V13" s="140"/>
      <c r="W13" s="138">
        <v>10</v>
      </c>
      <c r="X13" s="139">
        <v>9</v>
      </c>
      <c r="Y13" s="138">
        <v>10</v>
      </c>
      <c r="Z13" s="140">
        <v>9</v>
      </c>
      <c r="AA13" s="138">
        <v>5</v>
      </c>
      <c r="AB13" s="141">
        <v>7</v>
      </c>
      <c r="AC13" s="138">
        <v>5</v>
      </c>
      <c r="AD13" s="141">
        <v>7</v>
      </c>
      <c r="AE13" s="142">
        <v>14</v>
      </c>
      <c r="AF13" s="143">
        <v>5</v>
      </c>
      <c r="AG13" s="142">
        <v>10</v>
      </c>
      <c r="AH13" s="143">
        <v>9</v>
      </c>
      <c r="AI13" s="142">
        <v>5</v>
      </c>
      <c r="AJ13" s="143">
        <v>7</v>
      </c>
      <c r="AK13" s="142">
        <v>4</v>
      </c>
      <c r="AL13" s="143">
        <v>8</v>
      </c>
      <c r="AM13" s="72"/>
      <c r="AN13" s="73"/>
      <c r="AO13" s="72"/>
      <c r="AP13" s="73"/>
    </row>
    <row r="14" spans="1:42" ht="12.75" customHeight="1">
      <c r="A14" s="52">
        <v>10</v>
      </c>
      <c r="B14" s="148" t="s">
        <v>106</v>
      </c>
      <c r="C14" s="149" t="s">
        <v>71</v>
      </c>
      <c r="D14" s="55">
        <f t="shared" si="0"/>
        <v>58</v>
      </c>
      <c r="E14" s="56">
        <f>SUM(N14+V14+X14+AH14)</f>
        <v>34</v>
      </c>
      <c r="F14" s="57">
        <v>24</v>
      </c>
      <c r="G14" s="134">
        <v>10</v>
      </c>
      <c r="H14" s="137">
        <v>9</v>
      </c>
      <c r="I14" s="136">
        <v>9</v>
      </c>
      <c r="J14" s="137">
        <v>3</v>
      </c>
      <c r="K14" s="62">
        <v>13</v>
      </c>
      <c r="L14" s="79">
        <v>6</v>
      </c>
      <c r="M14" s="62">
        <v>10</v>
      </c>
      <c r="N14" s="82">
        <v>9</v>
      </c>
      <c r="O14" s="62"/>
      <c r="P14" s="79"/>
      <c r="Q14" s="62"/>
      <c r="R14" s="79"/>
      <c r="S14" s="62">
        <v>15</v>
      </c>
      <c r="T14" s="87">
        <v>4</v>
      </c>
      <c r="U14" s="138">
        <v>12</v>
      </c>
      <c r="V14" s="139">
        <v>7</v>
      </c>
      <c r="W14" s="138">
        <v>12</v>
      </c>
      <c r="X14" s="139">
        <v>7</v>
      </c>
      <c r="Y14" s="138">
        <v>13</v>
      </c>
      <c r="Z14" s="140">
        <v>6</v>
      </c>
      <c r="AA14" s="138">
        <v>9</v>
      </c>
      <c r="AB14" s="141">
        <v>3</v>
      </c>
      <c r="AC14" s="138">
        <v>8</v>
      </c>
      <c r="AD14" s="141">
        <v>4</v>
      </c>
      <c r="AE14" s="142">
        <v>12</v>
      </c>
      <c r="AF14" s="143">
        <v>7</v>
      </c>
      <c r="AG14" s="142">
        <v>8</v>
      </c>
      <c r="AH14" s="147">
        <v>11</v>
      </c>
      <c r="AI14" s="142"/>
      <c r="AJ14" s="143"/>
      <c r="AK14" s="142">
        <v>8</v>
      </c>
      <c r="AL14" s="143">
        <v>4</v>
      </c>
      <c r="AM14" s="72">
        <v>7</v>
      </c>
      <c r="AN14" s="90">
        <v>12</v>
      </c>
      <c r="AO14" s="72">
        <v>7</v>
      </c>
      <c r="AP14" s="90">
        <v>12</v>
      </c>
    </row>
    <row r="15" spans="1:42" ht="12.75" customHeight="1">
      <c r="A15" s="52">
        <v>11</v>
      </c>
      <c r="B15" s="150" t="s">
        <v>107</v>
      </c>
      <c r="C15" s="133" t="s">
        <v>25</v>
      </c>
      <c r="D15" s="55">
        <f t="shared" si="0"/>
        <v>55</v>
      </c>
      <c r="E15" s="56">
        <f>SUM(V15+X15+Z15+AF15)</f>
        <v>37</v>
      </c>
      <c r="F15" s="57">
        <v>18</v>
      </c>
      <c r="G15" s="134">
        <v>15</v>
      </c>
      <c r="H15" s="137">
        <v>4</v>
      </c>
      <c r="I15" s="136">
        <v>5</v>
      </c>
      <c r="J15" s="137">
        <v>7</v>
      </c>
      <c r="K15" s="62">
        <v>14</v>
      </c>
      <c r="L15" s="79">
        <v>5</v>
      </c>
      <c r="M15" s="62">
        <v>15</v>
      </c>
      <c r="N15" s="79">
        <v>4</v>
      </c>
      <c r="O15" s="62">
        <v>6</v>
      </c>
      <c r="P15" s="79">
        <v>6</v>
      </c>
      <c r="Q15" s="62">
        <v>7</v>
      </c>
      <c r="R15" s="79">
        <v>5</v>
      </c>
      <c r="S15" s="62">
        <v>11</v>
      </c>
      <c r="T15" s="65">
        <v>8</v>
      </c>
      <c r="U15" s="138">
        <v>10</v>
      </c>
      <c r="V15" s="139">
        <v>9</v>
      </c>
      <c r="W15" s="138">
        <v>11</v>
      </c>
      <c r="X15" s="139">
        <v>8</v>
      </c>
      <c r="Y15" s="138">
        <v>9</v>
      </c>
      <c r="Z15" s="139">
        <v>10</v>
      </c>
      <c r="AA15" s="138">
        <v>6</v>
      </c>
      <c r="AB15" s="141">
        <v>6</v>
      </c>
      <c r="AC15" s="138">
        <v>6</v>
      </c>
      <c r="AD15" s="141">
        <v>6</v>
      </c>
      <c r="AE15" s="142">
        <v>9</v>
      </c>
      <c r="AF15" s="147">
        <v>10</v>
      </c>
      <c r="AG15" s="142">
        <v>11</v>
      </c>
      <c r="AH15" s="143">
        <v>8</v>
      </c>
      <c r="AI15" s="142">
        <v>6</v>
      </c>
      <c r="AJ15" s="143">
        <v>6</v>
      </c>
      <c r="AK15" s="142">
        <v>6</v>
      </c>
      <c r="AL15" s="143">
        <v>6</v>
      </c>
      <c r="AM15" s="72">
        <v>9</v>
      </c>
      <c r="AN15" s="90">
        <v>10</v>
      </c>
      <c r="AO15" s="72">
        <v>12</v>
      </c>
      <c r="AP15" s="73">
        <v>7</v>
      </c>
    </row>
    <row r="16" spans="1:42" ht="12.75" customHeight="1">
      <c r="A16" s="52">
        <v>12</v>
      </c>
      <c r="B16" s="151" t="s">
        <v>108</v>
      </c>
      <c r="C16" s="146" t="s">
        <v>25</v>
      </c>
      <c r="D16" s="55">
        <f t="shared" si="0"/>
        <v>54</v>
      </c>
      <c r="E16" s="56">
        <f>SUM(P16+AB16+AD16+AJ16)</f>
        <v>39</v>
      </c>
      <c r="F16" s="57">
        <v>15</v>
      </c>
      <c r="G16" s="134">
        <v>14</v>
      </c>
      <c r="H16" s="135">
        <v>5</v>
      </c>
      <c r="I16" s="136">
        <v>3</v>
      </c>
      <c r="J16" s="135">
        <v>10</v>
      </c>
      <c r="K16" s="62">
        <v>15</v>
      </c>
      <c r="L16" s="79">
        <v>4</v>
      </c>
      <c r="M16" s="62">
        <v>16</v>
      </c>
      <c r="N16" s="79">
        <v>3</v>
      </c>
      <c r="O16" s="62">
        <v>3</v>
      </c>
      <c r="P16" s="82">
        <v>10</v>
      </c>
      <c r="Q16" s="62">
        <v>5</v>
      </c>
      <c r="R16" s="79">
        <v>7</v>
      </c>
      <c r="S16" s="62">
        <v>16</v>
      </c>
      <c r="T16" s="87">
        <v>3</v>
      </c>
      <c r="U16" s="138">
        <v>17</v>
      </c>
      <c r="V16" s="140">
        <v>4</v>
      </c>
      <c r="W16" s="138">
        <v>16</v>
      </c>
      <c r="X16" s="140">
        <v>3</v>
      </c>
      <c r="Y16" s="138">
        <v>16</v>
      </c>
      <c r="Z16" s="140">
        <v>3</v>
      </c>
      <c r="AA16" s="138">
        <v>4</v>
      </c>
      <c r="AB16" s="144">
        <v>8</v>
      </c>
      <c r="AC16" s="138">
        <v>2</v>
      </c>
      <c r="AD16" s="144">
        <v>13</v>
      </c>
      <c r="AE16" s="142"/>
      <c r="AF16" s="143"/>
      <c r="AG16" s="142">
        <v>17</v>
      </c>
      <c r="AH16" s="143">
        <v>2</v>
      </c>
      <c r="AI16" s="142">
        <v>4</v>
      </c>
      <c r="AJ16" s="147">
        <v>8</v>
      </c>
      <c r="AK16" s="142">
        <v>5</v>
      </c>
      <c r="AL16" s="143">
        <v>7</v>
      </c>
      <c r="AM16" s="72">
        <v>15</v>
      </c>
      <c r="AN16" s="73">
        <v>4</v>
      </c>
      <c r="AO16" s="72">
        <v>15</v>
      </c>
      <c r="AP16" s="73">
        <v>4</v>
      </c>
    </row>
    <row r="17" spans="1:42" ht="12.75" customHeight="1">
      <c r="A17" s="52">
        <v>13</v>
      </c>
      <c r="B17" s="151" t="s">
        <v>109</v>
      </c>
      <c r="C17" s="146" t="s">
        <v>110</v>
      </c>
      <c r="D17" s="55">
        <f t="shared" si="0"/>
        <v>50</v>
      </c>
      <c r="E17" s="56">
        <f>SUM(L17+N17+V17+AF17)</f>
        <v>32</v>
      </c>
      <c r="F17" s="57">
        <v>18</v>
      </c>
      <c r="G17" s="134">
        <v>18</v>
      </c>
      <c r="H17" s="137">
        <v>1</v>
      </c>
      <c r="I17" s="136">
        <v>7</v>
      </c>
      <c r="J17" s="137">
        <v>5</v>
      </c>
      <c r="K17" s="62">
        <v>11</v>
      </c>
      <c r="L17" s="82">
        <v>8</v>
      </c>
      <c r="M17" s="62">
        <v>11</v>
      </c>
      <c r="N17" s="82">
        <v>8</v>
      </c>
      <c r="O17" s="62">
        <v>9</v>
      </c>
      <c r="P17" s="79">
        <v>3</v>
      </c>
      <c r="Q17" s="62">
        <v>10</v>
      </c>
      <c r="R17" s="79">
        <v>2</v>
      </c>
      <c r="S17" s="62">
        <v>12</v>
      </c>
      <c r="T17" s="87">
        <v>7</v>
      </c>
      <c r="U17" s="138">
        <v>11</v>
      </c>
      <c r="V17" s="139">
        <v>8</v>
      </c>
      <c r="W17" s="138">
        <v>14</v>
      </c>
      <c r="X17" s="140">
        <v>5</v>
      </c>
      <c r="Y17" s="138">
        <v>12</v>
      </c>
      <c r="Z17" s="140">
        <v>7</v>
      </c>
      <c r="AA17" s="138">
        <v>8</v>
      </c>
      <c r="AB17" s="141">
        <v>4</v>
      </c>
      <c r="AC17" s="138">
        <v>10</v>
      </c>
      <c r="AD17" s="141">
        <v>2</v>
      </c>
      <c r="AE17" s="142">
        <v>11</v>
      </c>
      <c r="AF17" s="147">
        <v>8</v>
      </c>
      <c r="AG17" s="142">
        <v>12</v>
      </c>
      <c r="AH17" s="143">
        <v>7</v>
      </c>
      <c r="AI17" s="142">
        <v>8</v>
      </c>
      <c r="AJ17" s="143">
        <v>4</v>
      </c>
      <c r="AK17" s="142">
        <v>9</v>
      </c>
      <c r="AL17" s="143">
        <v>3</v>
      </c>
      <c r="AM17" s="72">
        <v>10</v>
      </c>
      <c r="AN17" s="90">
        <v>9</v>
      </c>
      <c r="AO17" s="72">
        <v>10</v>
      </c>
      <c r="AP17" s="90">
        <v>9</v>
      </c>
    </row>
    <row r="18" spans="1:42" ht="12.75" customHeight="1">
      <c r="A18" s="93">
        <v>14</v>
      </c>
      <c r="B18" s="152" t="s">
        <v>111</v>
      </c>
      <c r="C18" s="153" t="s">
        <v>25</v>
      </c>
      <c r="D18" s="55">
        <f t="shared" si="0"/>
        <v>44</v>
      </c>
      <c r="E18" s="56">
        <f>SUM(L18+N18+P18+X18)</f>
        <v>31</v>
      </c>
      <c r="F18" s="57">
        <v>13</v>
      </c>
      <c r="G18" s="134">
        <v>13</v>
      </c>
      <c r="H18" s="135">
        <v>6</v>
      </c>
      <c r="I18" s="136">
        <v>5</v>
      </c>
      <c r="J18" s="135">
        <v>7</v>
      </c>
      <c r="K18" s="62">
        <v>10</v>
      </c>
      <c r="L18" s="82">
        <v>9</v>
      </c>
      <c r="M18" s="62">
        <v>13</v>
      </c>
      <c r="N18" s="82">
        <v>6</v>
      </c>
      <c r="O18" s="62">
        <v>6</v>
      </c>
      <c r="P18" s="82">
        <v>6</v>
      </c>
      <c r="Q18" s="62">
        <v>7</v>
      </c>
      <c r="R18" s="79">
        <v>5</v>
      </c>
      <c r="S18" s="62">
        <v>14</v>
      </c>
      <c r="T18" s="87">
        <v>5</v>
      </c>
      <c r="U18" s="138">
        <v>13</v>
      </c>
      <c r="V18" s="140">
        <v>6</v>
      </c>
      <c r="W18" s="138">
        <v>9</v>
      </c>
      <c r="X18" s="139">
        <v>10</v>
      </c>
      <c r="Y18" s="138">
        <v>15</v>
      </c>
      <c r="Z18" s="140">
        <v>4</v>
      </c>
      <c r="AA18" s="138">
        <v>6</v>
      </c>
      <c r="AB18" s="141">
        <v>6</v>
      </c>
      <c r="AC18" s="138">
        <v>6</v>
      </c>
      <c r="AD18" s="141">
        <v>6</v>
      </c>
      <c r="AE18" s="142">
        <v>13</v>
      </c>
      <c r="AF18" s="143">
        <v>6</v>
      </c>
      <c r="AG18" s="142">
        <v>15</v>
      </c>
      <c r="AH18" s="143">
        <v>4</v>
      </c>
      <c r="AI18" s="142">
        <v>6</v>
      </c>
      <c r="AJ18" s="143">
        <v>6</v>
      </c>
      <c r="AK18" s="142">
        <v>6</v>
      </c>
      <c r="AL18" s="143">
        <v>6</v>
      </c>
      <c r="AM18" s="72">
        <v>13</v>
      </c>
      <c r="AN18" s="73">
        <v>6</v>
      </c>
      <c r="AO18" s="72">
        <v>13</v>
      </c>
      <c r="AP18" s="73">
        <v>6</v>
      </c>
    </row>
    <row r="19" spans="1:42" ht="12.75" customHeight="1">
      <c r="A19" s="95">
        <v>15</v>
      </c>
      <c r="B19" s="154" t="s">
        <v>112</v>
      </c>
      <c r="C19" s="155" t="s">
        <v>110</v>
      </c>
      <c r="D19" s="55">
        <f t="shared" si="0"/>
        <v>43</v>
      </c>
      <c r="E19" s="56">
        <f>SUM(P19+X19+Z19+AH19)</f>
        <v>22</v>
      </c>
      <c r="F19" s="57">
        <v>21</v>
      </c>
      <c r="G19" s="134">
        <v>11</v>
      </c>
      <c r="H19" s="137">
        <v>8</v>
      </c>
      <c r="I19" s="136">
        <v>8</v>
      </c>
      <c r="J19" s="137">
        <v>4</v>
      </c>
      <c r="K19" s="62">
        <v>16</v>
      </c>
      <c r="L19" s="79">
        <v>3</v>
      </c>
      <c r="M19" s="62"/>
      <c r="N19" s="79"/>
      <c r="O19" s="62">
        <v>7</v>
      </c>
      <c r="P19" s="82">
        <v>5</v>
      </c>
      <c r="Q19" s="62">
        <v>11</v>
      </c>
      <c r="R19" s="79">
        <v>1</v>
      </c>
      <c r="S19" s="62">
        <v>13</v>
      </c>
      <c r="T19" s="87">
        <v>6</v>
      </c>
      <c r="U19" s="138">
        <v>15</v>
      </c>
      <c r="V19" s="140">
        <v>4</v>
      </c>
      <c r="W19" s="138">
        <v>15</v>
      </c>
      <c r="X19" s="139">
        <v>4</v>
      </c>
      <c r="Y19" s="138">
        <v>11</v>
      </c>
      <c r="Z19" s="139">
        <v>8</v>
      </c>
      <c r="AA19" s="138"/>
      <c r="AB19" s="141"/>
      <c r="AC19" s="138"/>
      <c r="AD19" s="141"/>
      <c r="AE19" s="142">
        <v>16</v>
      </c>
      <c r="AF19" s="143">
        <v>3</v>
      </c>
      <c r="AG19" s="142">
        <v>14</v>
      </c>
      <c r="AH19" s="147">
        <v>5</v>
      </c>
      <c r="AI19" s="142">
        <v>11</v>
      </c>
      <c r="AJ19" s="143">
        <v>1</v>
      </c>
      <c r="AK19" s="142"/>
      <c r="AL19" s="143"/>
      <c r="AM19" s="72">
        <v>8</v>
      </c>
      <c r="AN19" s="90">
        <v>11</v>
      </c>
      <c r="AO19" s="72">
        <v>9</v>
      </c>
      <c r="AP19" s="90">
        <v>10</v>
      </c>
    </row>
    <row r="20" spans="1:42" ht="12.75" customHeight="1">
      <c r="A20" s="93">
        <v>16</v>
      </c>
      <c r="B20" s="154" t="s">
        <v>113</v>
      </c>
      <c r="C20" s="155" t="s">
        <v>33</v>
      </c>
      <c r="D20" s="55">
        <f t="shared" si="0"/>
        <v>42</v>
      </c>
      <c r="E20" s="56">
        <f>SUM(L20+N20+V20+AF20)</f>
        <v>34</v>
      </c>
      <c r="F20" s="57">
        <v>8</v>
      </c>
      <c r="G20" s="134"/>
      <c r="H20" s="137"/>
      <c r="I20" s="136">
        <v>6</v>
      </c>
      <c r="J20" s="135">
        <v>6</v>
      </c>
      <c r="K20" s="62">
        <v>12</v>
      </c>
      <c r="L20" s="82">
        <v>7</v>
      </c>
      <c r="M20" s="62">
        <v>12</v>
      </c>
      <c r="N20" s="82">
        <v>7</v>
      </c>
      <c r="O20" s="62"/>
      <c r="P20" s="79"/>
      <c r="Q20" s="62">
        <v>6</v>
      </c>
      <c r="R20" s="79">
        <v>6</v>
      </c>
      <c r="S20" s="62">
        <v>18</v>
      </c>
      <c r="T20" s="87">
        <v>1</v>
      </c>
      <c r="U20" s="138">
        <v>8</v>
      </c>
      <c r="V20" s="139">
        <v>11</v>
      </c>
      <c r="W20" s="138">
        <v>13</v>
      </c>
      <c r="X20" s="140">
        <v>6</v>
      </c>
      <c r="Y20" s="138">
        <v>14</v>
      </c>
      <c r="Z20" s="140">
        <v>5</v>
      </c>
      <c r="AA20" s="138">
        <v>7</v>
      </c>
      <c r="AB20" s="141">
        <v>5</v>
      </c>
      <c r="AC20" s="138">
        <v>7</v>
      </c>
      <c r="AD20" s="141">
        <v>5</v>
      </c>
      <c r="AE20" s="142">
        <v>10</v>
      </c>
      <c r="AF20" s="147">
        <v>9</v>
      </c>
      <c r="AG20" s="142">
        <v>16</v>
      </c>
      <c r="AH20" s="143">
        <v>3</v>
      </c>
      <c r="AI20" s="142">
        <v>7</v>
      </c>
      <c r="AJ20" s="143">
        <v>5</v>
      </c>
      <c r="AK20" s="142">
        <v>7</v>
      </c>
      <c r="AL20" s="143">
        <v>5</v>
      </c>
      <c r="AM20" s="72">
        <v>17</v>
      </c>
      <c r="AN20" s="90">
        <v>2</v>
      </c>
      <c r="AO20" s="72">
        <v>17</v>
      </c>
      <c r="AP20" s="73">
        <v>2</v>
      </c>
    </row>
    <row r="21" spans="1:42" ht="12.75" customHeight="1">
      <c r="A21" s="95">
        <v>17</v>
      </c>
      <c r="B21" s="154" t="s">
        <v>114</v>
      </c>
      <c r="C21" s="155" t="s">
        <v>115</v>
      </c>
      <c r="D21" s="55">
        <f t="shared" si="0"/>
        <v>38</v>
      </c>
      <c r="E21" s="56">
        <f>SUM(R21+AH21+AJ21+AL21)</f>
        <v>22</v>
      </c>
      <c r="F21" s="57">
        <v>16</v>
      </c>
      <c r="G21" s="134">
        <v>12</v>
      </c>
      <c r="H21" s="137">
        <v>7</v>
      </c>
      <c r="I21" s="136">
        <v>6</v>
      </c>
      <c r="J21" s="137">
        <v>6</v>
      </c>
      <c r="K21" s="62">
        <v>17</v>
      </c>
      <c r="L21" s="79">
        <v>2</v>
      </c>
      <c r="M21" s="62">
        <v>14</v>
      </c>
      <c r="N21" s="79">
        <v>5</v>
      </c>
      <c r="O21" s="62"/>
      <c r="P21" s="79"/>
      <c r="Q21" s="62">
        <v>6</v>
      </c>
      <c r="R21" s="82">
        <v>6</v>
      </c>
      <c r="S21" s="62">
        <v>10</v>
      </c>
      <c r="T21" s="87">
        <v>9</v>
      </c>
      <c r="U21" s="138">
        <v>16</v>
      </c>
      <c r="V21" s="140">
        <v>3</v>
      </c>
      <c r="W21" s="138">
        <v>17</v>
      </c>
      <c r="X21" s="140">
        <v>4</v>
      </c>
      <c r="Y21" s="138"/>
      <c r="Z21" s="140"/>
      <c r="AA21" s="138">
        <v>7</v>
      </c>
      <c r="AB21" s="141">
        <v>5</v>
      </c>
      <c r="AC21" s="138">
        <v>7</v>
      </c>
      <c r="AD21" s="141">
        <v>5</v>
      </c>
      <c r="AE21" s="142">
        <v>15</v>
      </c>
      <c r="AF21" s="143">
        <v>4</v>
      </c>
      <c r="AG21" s="142">
        <v>13</v>
      </c>
      <c r="AH21" s="147">
        <v>6</v>
      </c>
      <c r="AI21" s="142">
        <v>7</v>
      </c>
      <c r="AJ21" s="147">
        <v>5</v>
      </c>
      <c r="AK21" s="142">
        <v>7</v>
      </c>
      <c r="AL21" s="147">
        <v>5</v>
      </c>
      <c r="AM21" s="72">
        <v>11</v>
      </c>
      <c r="AN21" s="90">
        <v>8</v>
      </c>
      <c r="AO21" s="72">
        <v>11</v>
      </c>
      <c r="AP21" s="90">
        <v>8</v>
      </c>
    </row>
    <row r="22" spans="1:42" ht="12.75" customHeight="1">
      <c r="A22" s="93">
        <v>18</v>
      </c>
      <c r="B22" s="12" t="s">
        <v>116</v>
      </c>
      <c r="C22" s="12" t="s">
        <v>42</v>
      </c>
      <c r="D22" s="55">
        <f t="shared" si="0"/>
        <v>22</v>
      </c>
      <c r="E22" s="56">
        <f>SUM(P22+R22+AJ22+AL22)</f>
        <v>12</v>
      </c>
      <c r="F22" s="57">
        <v>10</v>
      </c>
      <c r="G22" s="134"/>
      <c r="H22" s="137"/>
      <c r="I22" s="136"/>
      <c r="J22" s="137"/>
      <c r="K22" s="62"/>
      <c r="L22" s="79"/>
      <c r="M22" s="62"/>
      <c r="N22" s="79"/>
      <c r="O22" s="62">
        <v>8</v>
      </c>
      <c r="P22" s="82">
        <v>4</v>
      </c>
      <c r="Q22" s="62">
        <v>9</v>
      </c>
      <c r="R22" s="82">
        <v>3</v>
      </c>
      <c r="S22" s="62"/>
      <c r="T22" s="87"/>
      <c r="U22" s="138"/>
      <c r="V22" s="140"/>
      <c r="W22" s="138"/>
      <c r="X22" s="140"/>
      <c r="Y22" s="138"/>
      <c r="Z22" s="140"/>
      <c r="AA22" s="138">
        <v>11</v>
      </c>
      <c r="AB22" s="141">
        <v>1</v>
      </c>
      <c r="AC22" s="138">
        <v>11</v>
      </c>
      <c r="AD22" s="141">
        <v>1</v>
      </c>
      <c r="AE22" s="142"/>
      <c r="AF22" s="143"/>
      <c r="AG22" s="142"/>
      <c r="AH22" s="143"/>
      <c r="AI22" s="142">
        <v>9</v>
      </c>
      <c r="AJ22" s="147">
        <v>3</v>
      </c>
      <c r="AK22" s="142">
        <v>10</v>
      </c>
      <c r="AL22" s="147">
        <v>2</v>
      </c>
      <c r="AM22" s="72">
        <v>14</v>
      </c>
      <c r="AN22" s="90">
        <v>5</v>
      </c>
      <c r="AO22" s="72">
        <v>14</v>
      </c>
      <c r="AP22" s="90">
        <v>5</v>
      </c>
    </row>
    <row r="23" spans="1:42" ht="12.75" customHeight="1">
      <c r="A23" s="95">
        <v>19</v>
      </c>
      <c r="B23" s="154" t="s">
        <v>117</v>
      </c>
      <c r="C23" s="155" t="s">
        <v>118</v>
      </c>
      <c r="D23" s="55">
        <f t="shared" si="0"/>
        <v>19</v>
      </c>
      <c r="E23" s="56">
        <f>SUM(R23+V23+Z23+AD23)</f>
        <v>14</v>
      </c>
      <c r="F23" s="57">
        <v>5</v>
      </c>
      <c r="G23" s="134">
        <v>16</v>
      </c>
      <c r="H23" s="135">
        <v>3</v>
      </c>
      <c r="I23" s="136"/>
      <c r="J23" s="137"/>
      <c r="K23" s="62"/>
      <c r="L23" s="79"/>
      <c r="M23" s="62">
        <v>17</v>
      </c>
      <c r="N23" s="79">
        <v>2</v>
      </c>
      <c r="O23" s="62"/>
      <c r="P23" s="79"/>
      <c r="Q23" s="62">
        <v>8</v>
      </c>
      <c r="R23" s="82">
        <v>4</v>
      </c>
      <c r="S23" s="62">
        <v>17</v>
      </c>
      <c r="T23" s="65">
        <v>2</v>
      </c>
      <c r="U23" s="138">
        <v>14</v>
      </c>
      <c r="V23" s="139">
        <v>5</v>
      </c>
      <c r="W23" s="138">
        <v>18</v>
      </c>
      <c r="X23" s="140">
        <v>1</v>
      </c>
      <c r="Y23" s="138">
        <v>17</v>
      </c>
      <c r="Z23" s="139">
        <v>2</v>
      </c>
      <c r="AA23" s="138">
        <v>10</v>
      </c>
      <c r="AB23" s="141">
        <v>2</v>
      </c>
      <c r="AC23" s="138">
        <v>9</v>
      </c>
      <c r="AD23" s="144">
        <v>3</v>
      </c>
      <c r="AE23" s="142">
        <v>18</v>
      </c>
      <c r="AF23" s="143">
        <v>1</v>
      </c>
      <c r="AG23" s="142">
        <v>18</v>
      </c>
      <c r="AH23" s="143">
        <v>1</v>
      </c>
      <c r="AI23" s="142">
        <v>10</v>
      </c>
      <c r="AJ23" s="143">
        <v>2</v>
      </c>
      <c r="AK23" s="142">
        <v>11</v>
      </c>
      <c r="AL23" s="143">
        <v>1</v>
      </c>
      <c r="AM23" s="72">
        <v>18</v>
      </c>
      <c r="AN23" s="73">
        <v>1</v>
      </c>
      <c r="AO23" s="72">
        <v>18</v>
      </c>
      <c r="AP23" s="73">
        <v>1</v>
      </c>
    </row>
    <row r="24" spans="1:42" ht="12.75" customHeight="1">
      <c r="A24" s="93">
        <v>20</v>
      </c>
      <c r="B24" s="12" t="s">
        <v>119</v>
      </c>
      <c r="C24" s="12" t="s">
        <v>110</v>
      </c>
      <c r="D24" s="55">
        <f t="shared" si="0"/>
        <v>19</v>
      </c>
      <c r="E24" s="56">
        <f>SUM(P24+AB24+AJ24+AL24)</f>
        <v>14</v>
      </c>
      <c r="F24" s="57">
        <v>5</v>
      </c>
      <c r="G24" s="134"/>
      <c r="H24" s="137"/>
      <c r="I24" s="136">
        <v>7</v>
      </c>
      <c r="J24" s="135">
        <v>5</v>
      </c>
      <c r="K24" s="62"/>
      <c r="L24" s="79"/>
      <c r="M24" s="62"/>
      <c r="N24" s="79"/>
      <c r="O24" s="62">
        <v>9</v>
      </c>
      <c r="P24" s="82">
        <v>3</v>
      </c>
      <c r="Q24" s="62">
        <v>10</v>
      </c>
      <c r="R24" s="79">
        <v>2</v>
      </c>
      <c r="S24" s="62"/>
      <c r="T24" s="87"/>
      <c r="U24" s="138"/>
      <c r="V24" s="140"/>
      <c r="W24" s="138"/>
      <c r="X24" s="140"/>
      <c r="Y24" s="138"/>
      <c r="Z24" s="140"/>
      <c r="AA24" s="138">
        <v>8</v>
      </c>
      <c r="AB24" s="144">
        <v>4</v>
      </c>
      <c r="AC24" s="138">
        <v>10</v>
      </c>
      <c r="AD24" s="141">
        <v>2</v>
      </c>
      <c r="AE24" s="142"/>
      <c r="AF24" s="143"/>
      <c r="AG24" s="142"/>
      <c r="AH24" s="143"/>
      <c r="AI24" s="142">
        <v>8</v>
      </c>
      <c r="AJ24" s="147">
        <v>4</v>
      </c>
      <c r="AK24" s="142">
        <v>9</v>
      </c>
      <c r="AL24" s="147">
        <v>3</v>
      </c>
      <c r="AM24" s="72"/>
      <c r="AN24" s="73"/>
      <c r="AO24" s="72"/>
      <c r="AP24" s="73"/>
    </row>
    <row r="25" spans="1:42" ht="12.75" customHeight="1">
      <c r="A25" s="95">
        <v>21</v>
      </c>
      <c r="B25" s="154" t="s">
        <v>120</v>
      </c>
      <c r="C25" s="155" t="s">
        <v>118</v>
      </c>
      <c r="D25" s="55">
        <f t="shared" si="0"/>
        <v>18</v>
      </c>
      <c r="E25" s="56">
        <f>SUM(P25+R25+AJ25+AL25)</f>
        <v>12</v>
      </c>
      <c r="F25" s="57">
        <v>6</v>
      </c>
      <c r="G25" s="134"/>
      <c r="H25" s="137"/>
      <c r="I25" s="136">
        <v>10</v>
      </c>
      <c r="J25" s="137">
        <v>2</v>
      </c>
      <c r="K25" s="62">
        <v>18</v>
      </c>
      <c r="L25" s="79">
        <v>1</v>
      </c>
      <c r="M25" s="62"/>
      <c r="N25" s="79"/>
      <c r="O25" s="62">
        <v>8</v>
      </c>
      <c r="P25" s="82">
        <v>4</v>
      </c>
      <c r="Q25" s="62">
        <v>9</v>
      </c>
      <c r="R25" s="82">
        <v>3</v>
      </c>
      <c r="S25" s="62"/>
      <c r="T25" s="87"/>
      <c r="U25" s="138"/>
      <c r="V25" s="140"/>
      <c r="W25" s="138"/>
      <c r="X25" s="140"/>
      <c r="Y25" s="138"/>
      <c r="Z25" s="140"/>
      <c r="AA25" s="138">
        <v>11</v>
      </c>
      <c r="AB25" s="141">
        <v>1</v>
      </c>
      <c r="AC25" s="138">
        <v>11</v>
      </c>
      <c r="AD25" s="141">
        <v>1</v>
      </c>
      <c r="AE25" s="142"/>
      <c r="AF25" s="143"/>
      <c r="AG25" s="142"/>
      <c r="AH25" s="143"/>
      <c r="AI25" s="142">
        <v>9</v>
      </c>
      <c r="AJ25" s="147">
        <v>3</v>
      </c>
      <c r="AK25" s="142">
        <v>10</v>
      </c>
      <c r="AL25" s="147">
        <v>2</v>
      </c>
      <c r="AM25" s="72">
        <v>16</v>
      </c>
      <c r="AN25" s="90">
        <v>3</v>
      </c>
      <c r="AO25" s="72">
        <v>16</v>
      </c>
      <c r="AP25" s="90">
        <v>3</v>
      </c>
    </row>
    <row r="26" spans="1:42" ht="12.75" customHeight="1">
      <c r="A26" s="93">
        <v>22</v>
      </c>
      <c r="B26" s="12" t="s">
        <v>121</v>
      </c>
      <c r="C26" s="12" t="s">
        <v>71</v>
      </c>
      <c r="D26" s="55">
        <f t="shared" si="0"/>
        <v>14</v>
      </c>
      <c r="E26" s="56">
        <f>SUM(AB26+AD26+AL26)</f>
        <v>11</v>
      </c>
      <c r="F26" s="57">
        <v>3</v>
      </c>
      <c r="G26" s="134"/>
      <c r="H26" s="137"/>
      <c r="I26" s="136">
        <v>9</v>
      </c>
      <c r="J26" s="135">
        <v>3</v>
      </c>
      <c r="K26" s="62"/>
      <c r="L26" s="79"/>
      <c r="M26" s="62"/>
      <c r="N26" s="79"/>
      <c r="O26" s="62"/>
      <c r="P26" s="79"/>
      <c r="Q26" s="62"/>
      <c r="R26" s="79"/>
      <c r="S26" s="62"/>
      <c r="T26" s="87"/>
      <c r="U26" s="138"/>
      <c r="V26" s="140"/>
      <c r="W26" s="138"/>
      <c r="X26" s="140"/>
      <c r="Y26" s="138"/>
      <c r="Z26" s="140"/>
      <c r="AA26" s="138">
        <v>9</v>
      </c>
      <c r="AB26" s="144">
        <v>3</v>
      </c>
      <c r="AC26" s="138">
        <v>8</v>
      </c>
      <c r="AD26" s="144">
        <v>4</v>
      </c>
      <c r="AE26" s="142"/>
      <c r="AF26" s="143"/>
      <c r="AG26" s="142"/>
      <c r="AH26" s="143"/>
      <c r="AI26" s="142"/>
      <c r="AJ26" s="143"/>
      <c r="AK26" s="142">
        <v>8</v>
      </c>
      <c r="AL26" s="147">
        <v>4</v>
      </c>
      <c r="AM26" s="72"/>
      <c r="AN26" s="73"/>
      <c r="AO26" s="72"/>
      <c r="AP26" s="73"/>
    </row>
    <row r="27" spans="1:42" ht="12.75" customHeight="1">
      <c r="A27" s="95">
        <v>23</v>
      </c>
      <c r="B27" s="12" t="s">
        <v>122</v>
      </c>
      <c r="C27" s="12" t="s">
        <v>118</v>
      </c>
      <c r="D27" s="55">
        <f t="shared" si="0"/>
        <v>11</v>
      </c>
      <c r="E27" s="56">
        <f>SUM(R27+AB27+AD27+AJ27)</f>
        <v>11</v>
      </c>
      <c r="F27" s="57">
        <v>0</v>
      </c>
      <c r="G27" s="134"/>
      <c r="H27" s="137"/>
      <c r="I27" s="136"/>
      <c r="J27" s="137"/>
      <c r="K27" s="62"/>
      <c r="L27" s="79"/>
      <c r="M27" s="62"/>
      <c r="N27" s="79"/>
      <c r="O27" s="62"/>
      <c r="P27" s="79"/>
      <c r="Q27" s="62">
        <v>8</v>
      </c>
      <c r="R27" s="82">
        <v>4</v>
      </c>
      <c r="S27" s="62"/>
      <c r="T27" s="87"/>
      <c r="U27" s="138">
        <v>18</v>
      </c>
      <c r="V27" s="140">
        <v>1</v>
      </c>
      <c r="W27" s="138"/>
      <c r="X27" s="140"/>
      <c r="Y27" s="138"/>
      <c r="Z27" s="140"/>
      <c r="AA27" s="138">
        <v>10</v>
      </c>
      <c r="AB27" s="144">
        <v>2</v>
      </c>
      <c r="AC27" s="138">
        <v>9</v>
      </c>
      <c r="AD27" s="144">
        <v>3</v>
      </c>
      <c r="AE27" s="142">
        <v>17</v>
      </c>
      <c r="AF27" s="143">
        <v>2</v>
      </c>
      <c r="AG27" s="142"/>
      <c r="AH27" s="143"/>
      <c r="AI27" s="142">
        <v>10</v>
      </c>
      <c r="AJ27" s="147">
        <v>2</v>
      </c>
      <c r="AK27" s="142">
        <v>11</v>
      </c>
      <c r="AL27" s="143">
        <v>1</v>
      </c>
      <c r="AM27" s="72"/>
      <c r="AN27" s="73"/>
      <c r="AO27" s="72"/>
      <c r="AP27" s="73"/>
    </row>
    <row r="28" spans="1:42" ht="12.75">
      <c r="A28" s="93">
        <v>24</v>
      </c>
      <c r="B28" s="12" t="s">
        <v>123</v>
      </c>
      <c r="C28" s="12" t="s">
        <v>124</v>
      </c>
      <c r="D28" s="55">
        <f t="shared" si="0"/>
        <v>7</v>
      </c>
      <c r="E28" s="56">
        <v>7</v>
      </c>
      <c r="F28" s="57">
        <v>0</v>
      </c>
      <c r="G28" s="134"/>
      <c r="H28" s="137"/>
      <c r="I28" s="136"/>
      <c r="J28" s="137"/>
      <c r="K28" s="62"/>
      <c r="L28" s="79"/>
      <c r="M28" s="62"/>
      <c r="N28" s="79"/>
      <c r="O28" s="62">
        <v>7</v>
      </c>
      <c r="P28" s="82">
        <v>5</v>
      </c>
      <c r="Q28" s="62">
        <v>11</v>
      </c>
      <c r="R28" s="82">
        <v>1</v>
      </c>
      <c r="S28" s="62"/>
      <c r="T28" s="87"/>
      <c r="U28" s="138"/>
      <c r="V28" s="140"/>
      <c r="W28" s="138"/>
      <c r="X28" s="140"/>
      <c r="Y28" s="138"/>
      <c r="Z28" s="140"/>
      <c r="AA28" s="138"/>
      <c r="AB28" s="141"/>
      <c r="AC28" s="138"/>
      <c r="AD28" s="141"/>
      <c r="AE28" s="142"/>
      <c r="AF28" s="143"/>
      <c r="AG28" s="142"/>
      <c r="AH28" s="143"/>
      <c r="AI28" s="142">
        <v>11</v>
      </c>
      <c r="AJ28" s="147">
        <v>1</v>
      </c>
      <c r="AK28" s="142"/>
      <c r="AL28" s="143"/>
      <c r="AM28" s="72"/>
      <c r="AN28" s="73"/>
      <c r="AO28" s="72"/>
      <c r="AP28" s="73"/>
    </row>
    <row r="29" spans="1:42" ht="12.75">
      <c r="A29" s="95">
        <v>25</v>
      </c>
      <c r="B29" s="154" t="s">
        <v>125</v>
      </c>
      <c r="C29" s="155" t="s">
        <v>126</v>
      </c>
      <c r="D29" s="55">
        <f t="shared" si="0"/>
        <v>6</v>
      </c>
      <c r="E29" s="56">
        <v>0</v>
      </c>
      <c r="F29" s="57">
        <v>6</v>
      </c>
      <c r="G29" s="134">
        <v>17</v>
      </c>
      <c r="H29" s="135">
        <v>2</v>
      </c>
      <c r="I29" s="136">
        <v>8</v>
      </c>
      <c r="J29" s="135">
        <v>4</v>
      </c>
      <c r="K29" s="62"/>
      <c r="L29" s="79"/>
      <c r="M29" s="62"/>
      <c r="N29" s="79"/>
      <c r="O29" s="62"/>
      <c r="P29" s="79"/>
      <c r="Q29" s="62"/>
      <c r="R29" s="79"/>
      <c r="S29" s="62"/>
      <c r="T29" s="87"/>
      <c r="U29" s="138"/>
      <c r="V29" s="140"/>
      <c r="W29" s="138"/>
      <c r="X29" s="140"/>
      <c r="Y29" s="138"/>
      <c r="Z29" s="140"/>
      <c r="AA29" s="138"/>
      <c r="AB29" s="141"/>
      <c r="AC29" s="138"/>
      <c r="AD29" s="141"/>
      <c r="AE29" s="142"/>
      <c r="AF29" s="143"/>
      <c r="AG29" s="142"/>
      <c r="AH29" s="143"/>
      <c r="AI29" s="142"/>
      <c r="AJ29" s="143"/>
      <c r="AK29" s="142"/>
      <c r="AL29" s="143"/>
      <c r="AM29" s="72"/>
      <c r="AN29" s="73"/>
      <c r="AO29" s="72"/>
      <c r="AP29" s="73"/>
    </row>
    <row r="30" spans="1:42" ht="12.75">
      <c r="A30" s="93">
        <v>26</v>
      </c>
      <c r="B30" s="12" t="s">
        <v>127</v>
      </c>
      <c r="C30" s="12" t="s">
        <v>40</v>
      </c>
      <c r="D30" s="55">
        <f t="shared" si="0"/>
        <v>6</v>
      </c>
      <c r="E30" s="56">
        <v>4</v>
      </c>
      <c r="F30" s="57">
        <v>2</v>
      </c>
      <c r="G30" s="134"/>
      <c r="H30" s="137"/>
      <c r="I30" s="136">
        <v>10</v>
      </c>
      <c r="J30" s="135">
        <v>2</v>
      </c>
      <c r="K30" s="62"/>
      <c r="L30" s="79"/>
      <c r="M30" s="62">
        <v>18</v>
      </c>
      <c r="N30" s="82">
        <v>1</v>
      </c>
      <c r="O30" s="62"/>
      <c r="P30" s="79"/>
      <c r="Q30" s="62"/>
      <c r="R30" s="79"/>
      <c r="S30" s="62"/>
      <c r="T30" s="87"/>
      <c r="U30" s="138"/>
      <c r="V30" s="140"/>
      <c r="W30" s="138"/>
      <c r="X30" s="140"/>
      <c r="Y30" s="138">
        <v>18</v>
      </c>
      <c r="Z30" s="139">
        <v>1</v>
      </c>
      <c r="AA30" s="138"/>
      <c r="AB30" s="141"/>
      <c r="AC30" s="138"/>
      <c r="AD30" s="141"/>
      <c r="AE30" s="142"/>
      <c r="AF30" s="143"/>
      <c r="AG30" s="142"/>
      <c r="AH30" s="143"/>
      <c r="AI30" s="156" t="s">
        <v>128</v>
      </c>
      <c r="AJ30" s="147">
        <v>1</v>
      </c>
      <c r="AK30" s="156" t="s">
        <v>128</v>
      </c>
      <c r="AL30" s="147">
        <v>1</v>
      </c>
      <c r="AM30" s="72"/>
      <c r="AN30" s="73"/>
      <c r="AO30" s="72"/>
      <c r="AP30" s="73"/>
    </row>
  </sheetData>
  <sheetProtection selectLockedCells="1" selectUnlockedCells="1"/>
  <mergeCells count="5">
    <mergeCell ref="G2:J2"/>
    <mergeCell ref="K2:T2"/>
    <mergeCell ref="U2:AD2"/>
    <mergeCell ref="AE2:AL2"/>
    <mergeCell ref="AM2:AP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AR50"/>
  <sheetViews>
    <sheetView workbookViewId="0" topLeftCell="A1">
      <pane xSplit="3" topLeftCell="D1" activePane="topRight" state="frozen"/>
      <selection pane="topLeft" activeCell="A1" sqref="A1"/>
      <selection pane="topRight" activeCell="C14" sqref="C14"/>
    </sheetView>
  </sheetViews>
  <sheetFormatPr defaultColWidth="8.00390625" defaultRowHeight="12.75"/>
  <cols>
    <col min="1" max="1" width="3.7109375" style="157" customWidth="1"/>
    <col min="2" max="2" width="28.574218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8.28125" style="1" customWidth="1"/>
    <col min="12" max="12" width="3.7109375" style="1" customWidth="1"/>
    <col min="13" max="13" width="7.7109375" style="1" customWidth="1"/>
    <col min="14" max="14" width="3.7109375" style="2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4.4218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574218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7.8515625" style="0" customWidth="1"/>
    <col min="32" max="32" width="3.7109375" style="0" customWidth="1"/>
    <col min="33" max="33" width="7.7109375" style="0" customWidth="1"/>
    <col min="34" max="34" width="3.7109375" style="0" customWidth="1"/>
    <col min="35" max="35" width="7.7109375" style="0" customWidth="1"/>
    <col min="36" max="36" width="4.140625" style="0" customWidth="1"/>
    <col min="37" max="37" width="7.7109375" style="0" customWidth="1"/>
    <col min="38" max="38" width="3.7109375" style="0" customWidth="1"/>
    <col min="39" max="39" width="7.7109375" style="0" customWidth="1"/>
    <col min="40" max="40" width="3.7109375" style="0" customWidth="1"/>
    <col min="41" max="41" width="7.7109375" style="0" customWidth="1"/>
    <col min="42" max="42" width="3.7109375" style="0" customWidth="1"/>
    <col min="43" max="43" width="9.140625" style="1" customWidth="1"/>
    <col min="44" max="44" width="3.7109375" style="1" customWidth="1"/>
    <col min="45" max="16384" width="9.140625" style="1" customWidth="1"/>
  </cols>
  <sheetData>
    <row r="2" spans="1:44" ht="12.75">
      <c r="A2" s="12"/>
      <c r="B2" s="158" t="s">
        <v>82</v>
      </c>
      <c r="C2" s="5"/>
      <c r="D2" s="7"/>
      <c r="E2" s="7"/>
      <c r="F2" s="7"/>
      <c r="G2" s="105" t="s">
        <v>1</v>
      </c>
      <c r="H2" s="105"/>
      <c r="I2" s="105"/>
      <c r="J2" s="105"/>
      <c r="K2" s="8" t="s">
        <v>83</v>
      </c>
      <c r="L2" s="8"/>
      <c r="M2" s="8"/>
      <c r="N2" s="8"/>
      <c r="O2" s="8"/>
      <c r="P2" s="8"/>
      <c r="Q2" s="8"/>
      <c r="R2" s="8"/>
      <c r="S2" s="8"/>
      <c r="T2" s="8"/>
      <c r="U2" s="105" t="s">
        <v>84</v>
      </c>
      <c r="V2" s="105"/>
      <c r="W2" s="105"/>
      <c r="X2" s="105"/>
      <c r="Y2" s="105"/>
      <c r="Z2" s="105"/>
      <c r="AA2" s="105"/>
      <c r="AB2" s="105"/>
      <c r="AC2" s="105"/>
      <c r="AD2" s="105"/>
      <c r="AE2" s="8" t="s">
        <v>4</v>
      </c>
      <c r="AF2" s="8"/>
      <c r="AG2" s="8"/>
      <c r="AH2" s="8"/>
      <c r="AI2" s="8"/>
      <c r="AJ2" s="8"/>
      <c r="AK2" s="8"/>
      <c r="AL2" s="8"/>
      <c r="AM2" s="10" t="s">
        <v>5</v>
      </c>
      <c r="AN2" s="10"/>
      <c r="AO2" s="10"/>
      <c r="AP2" s="10"/>
      <c r="AQ2" s="159"/>
      <c r="AR2" s="159"/>
    </row>
    <row r="3" spans="1:42" ht="12.75">
      <c r="A3" s="12"/>
      <c r="B3" s="106" t="s">
        <v>6</v>
      </c>
      <c r="C3" s="160"/>
      <c r="D3" s="16" t="s">
        <v>7</v>
      </c>
      <c r="E3" s="16" t="s">
        <v>8</v>
      </c>
      <c r="F3" s="16" t="s">
        <v>9</v>
      </c>
      <c r="G3" s="109" t="s">
        <v>10</v>
      </c>
      <c r="H3" s="110"/>
      <c r="I3" s="110" t="s">
        <v>10</v>
      </c>
      <c r="J3" s="111"/>
      <c r="K3" s="112" t="s">
        <v>10</v>
      </c>
      <c r="L3" s="112"/>
      <c r="M3" s="112" t="s">
        <v>10</v>
      </c>
      <c r="N3" s="112"/>
      <c r="O3" s="112" t="s">
        <v>10</v>
      </c>
      <c r="P3" s="112"/>
      <c r="Q3" s="112" t="s">
        <v>10</v>
      </c>
      <c r="R3" s="113"/>
      <c r="S3" s="112" t="s">
        <v>10</v>
      </c>
      <c r="T3" s="113"/>
      <c r="U3" s="114" t="s">
        <v>10</v>
      </c>
      <c r="V3" s="115"/>
      <c r="W3" s="115" t="s">
        <v>10</v>
      </c>
      <c r="X3" s="115"/>
      <c r="Y3" s="115" t="s">
        <v>10</v>
      </c>
      <c r="Z3" s="115"/>
      <c r="AA3" s="115" t="s">
        <v>10</v>
      </c>
      <c r="AB3" s="116"/>
      <c r="AC3" s="115" t="s">
        <v>10</v>
      </c>
      <c r="AD3" s="116"/>
      <c r="AE3" s="117" t="s">
        <v>10</v>
      </c>
      <c r="AF3" s="118"/>
      <c r="AG3" s="119" t="s">
        <v>10</v>
      </c>
      <c r="AH3" s="119"/>
      <c r="AI3" s="117" t="s">
        <v>10</v>
      </c>
      <c r="AJ3" s="118"/>
      <c r="AK3" s="119" t="s">
        <v>10</v>
      </c>
      <c r="AL3" s="120"/>
      <c r="AM3" s="28" t="s">
        <v>10</v>
      </c>
      <c r="AN3" s="29"/>
      <c r="AO3" s="28" t="s">
        <v>10</v>
      </c>
      <c r="AP3" s="30"/>
    </row>
    <row r="4" spans="1:42" s="51" customFormat="1" ht="12.75" customHeight="1">
      <c r="A4" s="31"/>
      <c r="B4" s="34" t="s">
        <v>11</v>
      </c>
      <c r="C4" s="35" t="s">
        <v>12</v>
      </c>
      <c r="D4" s="35" t="s">
        <v>13</v>
      </c>
      <c r="E4" s="35" t="s">
        <v>13</v>
      </c>
      <c r="F4" s="35" t="s">
        <v>13</v>
      </c>
      <c r="G4" s="121" t="s">
        <v>14</v>
      </c>
      <c r="H4" s="122" t="s">
        <v>13</v>
      </c>
      <c r="I4" s="123" t="s">
        <v>15</v>
      </c>
      <c r="J4" s="124" t="s">
        <v>13</v>
      </c>
      <c r="K4" s="40" t="s">
        <v>17</v>
      </c>
      <c r="L4" s="41" t="s">
        <v>13</v>
      </c>
      <c r="M4" s="40" t="s">
        <v>21</v>
      </c>
      <c r="N4" s="41" t="s">
        <v>13</v>
      </c>
      <c r="O4" s="40" t="s">
        <v>19</v>
      </c>
      <c r="P4" s="41" t="s">
        <v>13</v>
      </c>
      <c r="Q4" s="40" t="s">
        <v>129</v>
      </c>
      <c r="R4" s="41" t="s">
        <v>13</v>
      </c>
      <c r="S4" s="40" t="s">
        <v>20</v>
      </c>
      <c r="T4" s="41" t="s">
        <v>13</v>
      </c>
      <c r="U4" s="125" t="s">
        <v>16</v>
      </c>
      <c r="V4" s="126" t="s">
        <v>13</v>
      </c>
      <c r="W4" s="127" t="s">
        <v>17</v>
      </c>
      <c r="X4" s="126" t="s">
        <v>13</v>
      </c>
      <c r="Y4" s="127" t="s">
        <v>21</v>
      </c>
      <c r="Z4" s="126" t="s">
        <v>13</v>
      </c>
      <c r="AA4" s="127" t="s">
        <v>19</v>
      </c>
      <c r="AB4" s="128" t="s">
        <v>13</v>
      </c>
      <c r="AC4" s="127" t="s">
        <v>129</v>
      </c>
      <c r="AD4" s="128" t="s">
        <v>13</v>
      </c>
      <c r="AE4" s="129" t="s">
        <v>16</v>
      </c>
      <c r="AF4" s="130" t="s">
        <v>13</v>
      </c>
      <c r="AG4" s="46" t="s">
        <v>21</v>
      </c>
      <c r="AH4" s="45" t="s">
        <v>13</v>
      </c>
      <c r="AI4" s="129" t="s">
        <v>19</v>
      </c>
      <c r="AJ4" s="130" t="s">
        <v>13</v>
      </c>
      <c r="AK4" s="46" t="s">
        <v>129</v>
      </c>
      <c r="AL4" s="131" t="s">
        <v>13</v>
      </c>
      <c r="AM4" s="48" t="s">
        <v>22</v>
      </c>
      <c r="AN4" s="49" t="s">
        <v>13</v>
      </c>
      <c r="AO4" s="48" t="s">
        <v>23</v>
      </c>
      <c r="AP4" s="50" t="s">
        <v>13</v>
      </c>
    </row>
    <row r="5" spans="1:44" s="163" customFormat="1" ht="12.75" customHeight="1">
      <c r="A5" s="52">
        <v>1</v>
      </c>
      <c r="B5" s="161" t="s">
        <v>130</v>
      </c>
      <c r="C5" s="145" t="s">
        <v>126</v>
      </c>
      <c r="D5" s="55">
        <f aca="true" t="shared" si="0" ref="D5:D50">E5+F5</f>
        <v>142</v>
      </c>
      <c r="E5" s="56">
        <f>SUM(L5+N5+AF5+AH5)</f>
        <v>100</v>
      </c>
      <c r="F5" s="162">
        <f>SUM(H5+T5)</f>
        <v>42</v>
      </c>
      <c r="G5" s="136">
        <v>2</v>
      </c>
      <c r="H5" s="135">
        <v>21</v>
      </c>
      <c r="I5" s="136">
        <v>3</v>
      </c>
      <c r="J5" s="137">
        <v>10</v>
      </c>
      <c r="K5" s="62">
        <v>1</v>
      </c>
      <c r="L5" s="82">
        <v>25</v>
      </c>
      <c r="M5" s="62">
        <v>1</v>
      </c>
      <c r="N5" s="82">
        <v>25</v>
      </c>
      <c r="O5" s="62">
        <v>1</v>
      </c>
      <c r="P5" s="79">
        <v>16</v>
      </c>
      <c r="Q5" s="62">
        <v>1</v>
      </c>
      <c r="R5" s="79">
        <v>16</v>
      </c>
      <c r="S5" s="62">
        <v>2</v>
      </c>
      <c r="T5" s="65">
        <v>21</v>
      </c>
      <c r="U5" s="138">
        <v>2</v>
      </c>
      <c r="V5" s="140">
        <v>21</v>
      </c>
      <c r="W5" s="138">
        <v>2</v>
      </c>
      <c r="X5" s="140">
        <v>21</v>
      </c>
      <c r="Y5" s="138">
        <v>3</v>
      </c>
      <c r="Z5" s="140">
        <v>17</v>
      </c>
      <c r="AA5" s="138">
        <v>1</v>
      </c>
      <c r="AB5" s="141">
        <v>16</v>
      </c>
      <c r="AC5" s="138">
        <v>2</v>
      </c>
      <c r="AD5" s="141">
        <v>13</v>
      </c>
      <c r="AE5" s="142">
        <v>1</v>
      </c>
      <c r="AF5" s="147">
        <v>25</v>
      </c>
      <c r="AG5" s="142">
        <v>1</v>
      </c>
      <c r="AH5" s="147">
        <v>25</v>
      </c>
      <c r="AI5" s="142">
        <v>1</v>
      </c>
      <c r="AJ5" s="143">
        <v>16</v>
      </c>
      <c r="AK5" s="142">
        <v>1</v>
      </c>
      <c r="AL5" s="143">
        <v>16</v>
      </c>
      <c r="AM5" s="72">
        <v>3</v>
      </c>
      <c r="AN5" s="73">
        <v>17</v>
      </c>
      <c r="AO5" s="72">
        <v>2</v>
      </c>
      <c r="AP5" s="73">
        <v>21</v>
      </c>
      <c r="AQ5" s="1"/>
      <c r="AR5" s="1"/>
    </row>
    <row r="6" spans="1:42" s="157" customFormat="1" ht="12" customHeight="1">
      <c r="A6" s="52">
        <v>2</v>
      </c>
      <c r="B6" s="164" t="s">
        <v>131</v>
      </c>
      <c r="C6" s="52" t="s">
        <v>48</v>
      </c>
      <c r="D6" s="55">
        <f t="shared" si="0"/>
        <v>139</v>
      </c>
      <c r="E6" s="165">
        <f>SUM(V6+X6+Z6+AF6)</f>
        <v>89</v>
      </c>
      <c r="F6" s="162">
        <f>SUM(AN6+AP6)</f>
        <v>50</v>
      </c>
      <c r="G6" s="136"/>
      <c r="H6" s="137"/>
      <c r="I6" s="136"/>
      <c r="J6" s="137"/>
      <c r="K6" s="62"/>
      <c r="L6" s="79"/>
      <c r="M6" s="62"/>
      <c r="N6" s="79"/>
      <c r="O6" s="62"/>
      <c r="P6" s="79"/>
      <c r="Q6" s="62"/>
      <c r="R6" s="79"/>
      <c r="S6" s="62"/>
      <c r="T6" s="87"/>
      <c r="U6" s="138">
        <v>1</v>
      </c>
      <c r="V6" s="139">
        <v>25</v>
      </c>
      <c r="W6" s="138">
        <v>1</v>
      </c>
      <c r="X6" s="139">
        <v>25</v>
      </c>
      <c r="Y6" s="138">
        <v>1</v>
      </c>
      <c r="Z6" s="139">
        <v>25</v>
      </c>
      <c r="AA6" s="138" t="s">
        <v>132</v>
      </c>
      <c r="AB6" s="141">
        <v>6</v>
      </c>
      <c r="AC6" s="138" t="s">
        <v>133</v>
      </c>
      <c r="AD6" s="140">
        <v>10</v>
      </c>
      <c r="AE6" s="156" t="s">
        <v>134</v>
      </c>
      <c r="AF6" s="147">
        <v>14</v>
      </c>
      <c r="AG6" s="156" t="s">
        <v>135</v>
      </c>
      <c r="AH6" s="166">
        <v>9</v>
      </c>
      <c r="AI6" s="156" t="s">
        <v>136</v>
      </c>
      <c r="AJ6" s="166">
        <v>4</v>
      </c>
      <c r="AK6" s="156" t="s">
        <v>137</v>
      </c>
      <c r="AL6" s="166">
        <v>7</v>
      </c>
      <c r="AM6" s="72">
        <v>1</v>
      </c>
      <c r="AN6" s="90">
        <v>25</v>
      </c>
      <c r="AO6" s="72">
        <v>1</v>
      </c>
      <c r="AP6" s="90">
        <v>25</v>
      </c>
    </row>
    <row r="7" spans="1:44" s="157" customFormat="1" ht="12" customHeight="1">
      <c r="A7" s="52">
        <v>3</v>
      </c>
      <c r="B7" s="161" t="s">
        <v>138</v>
      </c>
      <c r="C7" s="145" t="s">
        <v>139</v>
      </c>
      <c r="D7" s="55">
        <f t="shared" si="0"/>
        <v>121</v>
      </c>
      <c r="E7" s="56">
        <f>SUM(L7+N7+Z7+AH7)</f>
        <v>80</v>
      </c>
      <c r="F7" s="162">
        <f>SUM(J7+T7)</f>
        <v>41</v>
      </c>
      <c r="G7" s="136">
        <v>4</v>
      </c>
      <c r="H7" s="137">
        <v>15</v>
      </c>
      <c r="I7" s="136">
        <v>1</v>
      </c>
      <c r="J7" s="135">
        <v>16</v>
      </c>
      <c r="K7" s="62">
        <v>2</v>
      </c>
      <c r="L7" s="82">
        <v>21</v>
      </c>
      <c r="M7" s="62">
        <v>2</v>
      </c>
      <c r="N7" s="82">
        <v>21</v>
      </c>
      <c r="O7" s="62">
        <v>2</v>
      </c>
      <c r="P7" s="79">
        <v>13</v>
      </c>
      <c r="Q7" s="62">
        <v>2</v>
      </c>
      <c r="R7" s="79">
        <v>13</v>
      </c>
      <c r="S7" s="62">
        <v>1</v>
      </c>
      <c r="T7" s="65">
        <v>25</v>
      </c>
      <c r="U7" s="138">
        <v>5</v>
      </c>
      <c r="V7" s="140">
        <v>14</v>
      </c>
      <c r="W7" s="138">
        <v>4</v>
      </c>
      <c r="X7" s="140">
        <v>15</v>
      </c>
      <c r="Y7" s="138">
        <v>2</v>
      </c>
      <c r="Z7" s="139">
        <v>21</v>
      </c>
      <c r="AA7" s="138">
        <v>2</v>
      </c>
      <c r="AB7" s="141">
        <v>13</v>
      </c>
      <c r="AC7" s="138">
        <v>1</v>
      </c>
      <c r="AD7" s="141">
        <v>16</v>
      </c>
      <c r="AE7" s="142">
        <v>4</v>
      </c>
      <c r="AF7" s="143">
        <v>15</v>
      </c>
      <c r="AG7" s="142">
        <v>3</v>
      </c>
      <c r="AH7" s="147">
        <v>17</v>
      </c>
      <c r="AI7" s="142">
        <v>3</v>
      </c>
      <c r="AJ7" s="143">
        <v>10</v>
      </c>
      <c r="AK7" s="142">
        <v>2</v>
      </c>
      <c r="AL7" s="143">
        <v>13</v>
      </c>
      <c r="AM7" s="72">
        <v>4</v>
      </c>
      <c r="AN7" s="73">
        <v>15</v>
      </c>
      <c r="AO7" s="72">
        <v>7</v>
      </c>
      <c r="AP7" s="73">
        <v>12</v>
      </c>
      <c r="AQ7" s="1"/>
      <c r="AR7" s="1"/>
    </row>
    <row r="8" spans="1:44" s="157" customFormat="1" ht="12" customHeight="1">
      <c r="A8" s="52">
        <v>4</v>
      </c>
      <c r="B8" s="161" t="s">
        <v>140</v>
      </c>
      <c r="C8" s="145" t="s">
        <v>139</v>
      </c>
      <c r="D8" s="55">
        <f t="shared" si="0"/>
        <v>110</v>
      </c>
      <c r="E8" s="56">
        <f>SUM(N8+X8+AF8+AH8)</f>
        <v>72</v>
      </c>
      <c r="F8" s="162">
        <f>SUM(H8+AN8)</f>
        <v>38</v>
      </c>
      <c r="G8" s="136">
        <v>3</v>
      </c>
      <c r="H8" s="135">
        <v>17</v>
      </c>
      <c r="I8" s="136">
        <v>1</v>
      </c>
      <c r="J8" s="137">
        <v>16</v>
      </c>
      <c r="K8" s="62">
        <v>5</v>
      </c>
      <c r="L8" s="79">
        <v>14</v>
      </c>
      <c r="M8" s="62">
        <v>3</v>
      </c>
      <c r="N8" s="82">
        <v>17</v>
      </c>
      <c r="O8" s="62">
        <v>2</v>
      </c>
      <c r="P8" s="79">
        <v>13</v>
      </c>
      <c r="Q8" s="62">
        <v>2</v>
      </c>
      <c r="R8" s="79">
        <v>13</v>
      </c>
      <c r="S8" s="62">
        <v>4</v>
      </c>
      <c r="T8" s="87">
        <v>15</v>
      </c>
      <c r="U8" s="138">
        <v>4</v>
      </c>
      <c r="V8" s="140">
        <v>15</v>
      </c>
      <c r="W8" s="138">
        <v>3</v>
      </c>
      <c r="X8" s="139">
        <v>17</v>
      </c>
      <c r="Y8" s="138">
        <v>4</v>
      </c>
      <c r="Z8" s="140">
        <v>15</v>
      </c>
      <c r="AA8" s="138">
        <v>2</v>
      </c>
      <c r="AB8" s="141">
        <v>13</v>
      </c>
      <c r="AC8" s="138">
        <v>1</v>
      </c>
      <c r="AD8" s="141">
        <v>16</v>
      </c>
      <c r="AE8" s="142">
        <v>3</v>
      </c>
      <c r="AF8" s="147">
        <v>17</v>
      </c>
      <c r="AG8" s="142">
        <v>2</v>
      </c>
      <c r="AH8" s="147">
        <v>21</v>
      </c>
      <c r="AI8" s="142">
        <v>3</v>
      </c>
      <c r="AJ8" s="143">
        <v>10</v>
      </c>
      <c r="AK8" s="142">
        <v>2</v>
      </c>
      <c r="AL8" s="143">
        <v>13</v>
      </c>
      <c r="AM8" s="72">
        <v>2</v>
      </c>
      <c r="AN8" s="90">
        <v>21</v>
      </c>
      <c r="AO8" s="72">
        <v>3</v>
      </c>
      <c r="AP8" s="73">
        <v>17</v>
      </c>
      <c r="AQ8" s="1"/>
      <c r="AR8" s="1"/>
    </row>
    <row r="9" spans="1:42" ht="12" customHeight="1">
      <c r="A9" s="52">
        <v>5</v>
      </c>
      <c r="B9" s="161" t="s">
        <v>141</v>
      </c>
      <c r="C9" s="145" t="s">
        <v>81</v>
      </c>
      <c r="D9" s="55">
        <f t="shared" si="0"/>
        <v>99</v>
      </c>
      <c r="E9" s="56">
        <f>SUM(L9+R9+V9+AF9)</f>
        <v>71</v>
      </c>
      <c r="F9" s="162">
        <f aca="true" t="shared" si="1" ref="F9:F10">SUM(H9+T9)</f>
        <v>28</v>
      </c>
      <c r="G9" s="136">
        <v>5</v>
      </c>
      <c r="H9" s="135">
        <v>14</v>
      </c>
      <c r="I9" s="136">
        <v>3</v>
      </c>
      <c r="J9" s="137">
        <v>10</v>
      </c>
      <c r="K9" s="62">
        <v>3</v>
      </c>
      <c r="L9" s="82">
        <v>17</v>
      </c>
      <c r="M9" s="62">
        <v>5</v>
      </c>
      <c r="N9" s="79">
        <v>14</v>
      </c>
      <c r="O9" s="62">
        <v>1</v>
      </c>
      <c r="P9" s="79">
        <v>16</v>
      </c>
      <c r="Q9" s="62">
        <v>1</v>
      </c>
      <c r="R9" s="82">
        <v>16</v>
      </c>
      <c r="S9" s="62">
        <v>5</v>
      </c>
      <c r="T9" s="65">
        <v>14</v>
      </c>
      <c r="U9" s="138">
        <v>3</v>
      </c>
      <c r="V9" s="139">
        <v>17</v>
      </c>
      <c r="W9" s="138">
        <v>5</v>
      </c>
      <c r="X9" s="140">
        <v>14</v>
      </c>
      <c r="Y9" s="138">
        <v>5</v>
      </c>
      <c r="Z9" s="140">
        <v>14</v>
      </c>
      <c r="AA9" s="138">
        <v>1</v>
      </c>
      <c r="AB9" s="141">
        <v>16</v>
      </c>
      <c r="AC9" s="138">
        <v>2</v>
      </c>
      <c r="AD9" s="141">
        <v>13</v>
      </c>
      <c r="AE9" s="142">
        <v>2</v>
      </c>
      <c r="AF9" s="147">
        <v>21</v>
      </c>
      <c r="AG9" s="142">
        <v>4</v>
      </c>
      <c r="AH9" s="143">
        <v>15</v>
      </c>
      <c r="AI9" s="142">
        <v>1</v>
      </c>
      <c r="AJ9" s="143">
        <v>16</v>
      </c>
      <c r="AK9" s="142">
        <v>1</v>
      </c>
      <c r="AL9" s="143">
        <v>16</v>
      </c>
      <c r="AM9" s="72">
        <v>10</v>
      </c>
      <c r="AN9" s="73">
        <v>9</v>
      </c>
      <c r="AO9" s="72">
        <v>6</v>
      </c>
      <c r="AP9" s="73">
        <v>13</v>
      </c>
    </row>
    <row r="10" spans="1:42" ht="12.75" customHeight="1">
      <c r="A10" s="52">
        <v>6</v>
      </c>
      <c r="B10" s="161" t="s">
        <v>142</v>
      </c>
      <c r="C10" s="145" t="s">
        <v>71</v>
      </c>
      <c r="D10" s="55">
        <f t="shared" si="0"/>
        <v>99</v>
      </c>
      <c r="E10" s="56">
        <f>SUM(L10+N10+AH10+AJ10)</f>
        <v>57</v>
      </c>
      <c r="F10" s="162">
        <f t="shared" si="1"/>
        <v>42</v>
      </c>
      <c r="G10" s="136">
        <v>1</v>
      </c>
      <c r="H10" s="135">
        <v>25</v>
      </c>
      <c r="I10" s="136">
        <v>2</v>
      </c>
      <c r="J10" s="137">
        <v>13</v>
      </c>
      <c r="K10" s="62">
        <v>4</v>
      </c>
      <c r="L10" s="82">
        <v>15</v>
      </c>
      <c r="M10" s="62">
        <v>4</v>
      </c>
      <c r="N10" s="82">
        <v>15</v>
      </c>
      <c r="O10" s="62">
        <v>3</v>
      </c>
      <c r="P10" s="79">
        <v>10</v>
      </c>
      <c r="Q10" s="62">
        <v>3</v>
      </c>
      <c r="R10" s="79">
        <v>10</v>
      </c>
      <c r="S10" s="62">
        <v>3</v>
      </c>
      <c r="T10" s="65">
        <v>17</v>
      </c>
      <c r="U10" s="138"/>
      <c r="V10" s="140"/>
      <c r="W10" s="138"/>
      <c r="X10" s="140"/>
      <c r="Y10" s="138"/>
      <c r="Z10" s="140"/>
      <c r="AA10" s="138"/>
      <c r="AB10" s="141"/>
      <c r="AC10" s="138"/>
      <c r="AD10" s="141"/>
      <c r="AE10" s="142">
        <v>7</v>
      </c>
      <c r="AF10" s="143">
        <v>12</v>
      </c>
      <c r="AG10" s="142">
        <v>5</v>
      </c>
      <c r="AH10" s="147">
        <v>14</v>
      </c>
      <c r="AI10" s="142">
        <v>2</v>
      </c>
      <c r="AJ10" s="147">
        <v>13</v>
      </c>
      <c r="AK10" s="142">
        <v>3</v>
      </c>
      <c r="AL10" s="143">
        <v>10</v>
      </c>
      <c r="AM10" s="72">
        <v>5</v>
      </c>
      <c r="AN10" s="73">
        <v>14</v>
      </c>
      <c r="AO10" s="72">
        <v>4</v>
      </c>
      <c r="AP10" s="73">
        <v>15</v>
      </c>
    </row>
    <row r="11" spans="1:42" ht="12.75" customHeight="1">
      <c r="A11" s="52">
        <v>7</v>
      </c>
      <c r="B11" s="161" t="s">
        <v>143</v>
      </c>
      <c r="C11" s="145" t="s">
        <v>71</v>
      </c>
      <c r="D11" s="55">
        <f t="shared" si="0"/>
        <v>77</v>
      </c>
      <c r="E11" s="56">
        <f>SUM(N11+V11+X11+Z11)</f>
        <v>52</v>
      </c>
      <c r="F11" s="162">
        <f>SUM(J11+T11)</f>
        <v>25</v>
      </c>
      <c r="G11" s="136">
        <v>13</v>
      </c>
      <c r="H11" s="137">
        <v>6</v>
      </c>
      <c r="I11" s="136">
        <v>2</v>
      </c>
      <c r="J11" s="135">
        <v>13</v>
      </c>
      <c r="K11" s="62">
        <v>9</v>
      </c>
      <c r="L11" s="79">
        <v>10</v>
      </c>
      <c r="M11" s="62">
        <v>6</v>
      </c>
      <c r="N11" s="82">
        <v>13</v>
      </c>
      <c r="O11" s="62">
        <v>3</v>
      </c>
      <c r="P11" s="79">
        <v>10</v>
      </c>
      <c r="Q11" s="62">
        <v>3</v>
      </c>
      <c r="R11" s="79">
        <v>10</v>
      </c>
      <c r="S11" s="62">
        <v>7</v>
      </c>
      <c r="T11" s="65">
        <v>12</v>
      </c>
      <c r="U11" s="138">
        <v>6</v>
      </c>
      <c r="V11" s="139">
        <v>13</v>
      </c>
      <c r="W11" s="138">
        <v>6</v>
      </c>
      <c r="X11" s="139">
        <v>13</v>
      </c>
      <c r="Y11" s="138">
        <v>6</v>
      </c>
      <c r="Z11" s="139">
        <v>13</v>
      </c>
      <c r="AA11" s="138">
        <v>8</v>
      </c>
      <c r="AB11" s="141">
        <v>4</v>
      </c>
      <c r="AC11" s="138">
        <v>9</v>
      </c>
      <c r="AD11" s="141">
        <v>3</v>
      </c>
      <c r="AE11" s="142">
        <v>6</v>
      </c>
      <c r="AF11" s="143">
        <v>13</v>
      </c>
      <c r="AG11" s="142">
        <v>9</v>
      </c>
      <c r="AH11" s="143">
        <v>10</v>
      </c>
      <c r="AI11" s="142">
        <v>2</v>
      </c>
      <c r="AJ11" s="143">
        <v>13</v>
      </c>
      <c r="AK11" s="142">
        <v>3</v>
      </c>
      <c r="AL11" s="143">
        <v>10</v>
      </c>
      <c r="AM11" s="72">
        <v>18</v>
      </c>
      <c r="AN11" s="73">
        <v>1</v>
      </c>
      <c r="AO11" s="72">
        <v>8</v>
      </c>
      <c r="AP11" s="73">
        <v>11</v>
      </c>
    </row>
    <row r="12" spans="1:44" ht="12.75">
      <c r="A12" s="52">
        <v>8</v>
      </c>
      <c r="B12" s="164" t="s">
        <v>144</v>
      </c>
      <c r="C12" s="52" t="s">
        <v>115</v>
      </c>
      <c r="D12" s="55">
        <f t="shared" si="0"/>
        <v>71</v>
      </c>
      <c r="E12" s="56">
        <f>SUM(L12+N12+Z12+AH12)</f>
        <v>46</v>
      </c>
      <c r="F12" s="162">
        <f>SUM(H12+AN12)</f>
        <v>25</v>
      </c>
      <c r="G12" s="136">
        <v>7</v>
      </c>
      <c r="H12" s="135">
        <v>12</v>
      </c>
      <c r="I12" s="136">
        <v>4</v>
      </c>
      <c r="J12" s="137">
        <v>8</v>
      </c>
      <c r="K12" s="62">
        <v>7</v>
      </c>
      <c r="L12" s="82">
        <v>12</v>
      </c>
      <c r="M12" s="62">
        <v>9</v>
      </c>
      <c r="N12" s="82">
        <v>10</v>
      </c>
      <c r="O12" s="62">
        <v>4</v>
      </c>
      <c r="P12" s="79">
        <v>8</v>
      </c>
      <c r="Q12" s="62">
        <v>4</v>
      </c>
      <c r="R12" s="79">
        <v>8</v>
      </c>
      <c r="S12" s="62">
        <v>9</v>
      </c>
      <c r="T12" s="87">
        <v>10</v>
      </c>
      <c r="U12" s="138">
        <v>9</v>
      </c>
      <c r="V12" s="140">
        <v>10</v>
      </c>
      <c r="W12" s="138">
        <v>14</v>
      </c>
      <c r="X12" s="140">
        <v>5</v>
      </c>
      <c r="Y12" s="138">
        <v>7</v>
      </c>
      <c r="Z12" s="139">
        <v>12</v>
      </c>
      <c r="AA12" s="138">
        <v>3</v>
      </c>
      <c r="AB12" s="141">
        <v>10</v>
      </c>
      <c r="AC12" s="138">
        <v>3</v>
      </c>
      <c r="AD12" s="141">
        <v>10</v>
      </c>
      <c r="AE12" s="142">
        <v>11</v>
      </c>
      <c r="AF12" s="143">
        <v>8</v>
      </c>
      <c r="AG12" s="142">
        <v>7</v>
      </c>
      <c r="AH12" s="147">
        <v>12</v>
      </c>
      <c r="AI12" s="142">
        <v>4</v>
      </c>
      <c r="AJ12" s="143">
        <v>8</v>
      </c>
      <c r="AK12" s="142">
        <v>4</v>
      </c>
      <c r="AL12" s="143">
        <v>8</v>
      </c>
      <c r="AM12" s="72">
        <v>6</v>
      </c>
      <c r="AN12" s="90">
        <v>13</v>
      </c>
      <c r="AO12" s="72">
        <v>9</v>
      </c>
      <c r="AP12" s="73">
        <v>10</v>
      </c>
      <c r="AQ12" s="157"/>
      <c r="AR12" s="157"/>
    </row>
    <row r="13" spans="1:42" ht="12.75">
      <c r="A13" s="52">
        <v>9</v>
      </c>
      <c r="B13" s="167" t="s">
        <v>145</v>
      </c>
      <c r="C13" s="145" t="s">
        <v>35</v>
      </c>
      <c r="D13" s="55">
        <f t="shared" si="0"/>
        <v>69</v>
      </c>
      <c r="E13" s="56">
        <f>SUM(L13+V13+X13+AF13)</f>
        <v>47</v>
      </c>
      <c r="F13" s="162">
        <f>SUM(H13+T13)</f>
        <v>22</v>
      </c>
      <c r="G13" s="136">
        <v>6</v>
      </c>
      <c r="H13" s="135">
        <v>13</v>
      </c>
      <c r="I13" s="136">
        <v>5</v>
      </c>
      <c r="J13" s="137">
        <v>7</v>
      </c>
      <c r="K13" s="62">
        <v>6</v>
      </c>
      <c r="L13" s="82">
        <v>13</v>
      </c>
      <c r="M13" s="62">
        <v>10</v>
      </c>
      <c r="N13" s="79">
        <v>9</v>
      </c>
      <c r="O13" s="62">
        <v>7</v>
      </c>
      <c r="P13" s="79">
        <v>5</v>
      </c>
      <c r="Q13" s="62">
        <v>7</v>
      </c>
      <c r="R13" s="79">
        <v>5</v>
      </c>
      <c r="S13" s="62">
        <v>10</v>
      </c>
      <c r="T13" s="65">
        <v>9</v>
      </c>
      <c r="U13" s="138">
        <v>7</v>
      </c>
      <c r="V13" s="139">
        <v>12</v>
      </c>
      <c r="W13" s="138">
        <v>8</v>
      </c>
      <c r="X13" s="139">
        <v>11</v>
      </c>
      <c r="Y13" s="138">
        <v>15</v>
      </c>
      <c r="Z13" s="140">
        <v>4</v>
      </c>
      <c r="AA13" s="138">
        <v>4</v>
      </c>
      <c r="AB13" s="141">
        <v>8</v>
      </c>
      <c r="AC13" s="138">
        <v>6</v>
      </c>
      <c r="AD13" s="141">
        <v>6</v>
      </c>
      <c r="AE13" s="142">
        <v>8</v>
      </c>
      <c r="AF13" s="147">
        <v>11</v>
      </c>
      <c r="AG13" s="142">
        <v>12</v>
      </c>
      <c r="AH13" s="143">
        <v>7</v>
      </c>
      <c r="AI13" s="142">
        <v>11</v>
      </c>
      <c r="AJ13" s="143">
        <v>1</v>
      </c>
      <c r="AK13" s="142">
        <v>9</v>
      </c>
      <c r="AL13" s="143">
        <v>3</v>
      </c>
      <c r="AM13" s="72">
        <v>16</v>
      </c>
      <c r="AN13" s="73">
        <v>3</v>
      </c>
      <c r="AO13" s="72"/>
      <c r="AP13" s="73"/>
    </row>
    <row r="14" spans="1:42" ht="12.75">
      <c r="A14" s="52">
        <v>10</v>
      </c>
      <c r="B14" s="161" t="s">
        <v>146</v>
      </c>
      <c r="C14" s="145" t="s">
        <v>48</v>
      </c>
      <c r="D14" s="55">
        <f t="shared" si="0"/>
        <v>67</v>
      </c>
      <c r="E14" s="165">
        <f>SUM(L14+N14+Z14+AH14)</f>
        <v>42</v>
      </c>
      <c r="F14" s="162">
        <f aca="true" t="shared" si="2" ref="F14:F15">SUM(H14+AP14)</f>
        <v>25</v>
      </c>
      <c r="G14" s="136">
        <v>8</v>
      </c>
      <c r="H14" s="135">
        <v>11</v>
      </c>
      <c r="I14" s="136">
        <v>6</v>
      </c>
      <c r="J14" s="137">
        <v>6</v>
      </c>
      <c r="K14" s="62">
        <v>8</v>
      </c>
      <c r="L14" s="82">
        <v>11</v>
      </c>
      <c r="M14" s="62">
        <v>7</v>
      </c>
      <c r="N14" s="82">
        <v>12</v>
      </c>
      <c r="O14" s="62">
        <v>5</v>
      </c>
      <c r="P14" s="79">
        <v>7</v>
      </c>
      <c r="Q14" s="62">
        <v>5</v>
      </c>
      <c r="R14" s="79">
        <v>7</v>
      </c>
      <c r="S14" s="62">
        <v>11</v>
      </c>
      <c r="T14" s="87">
        <v>8</v>
      </c>
      <c r="U14" s="138">
        <v>13</v>
      </c>
      <c r="V14" s="140">
        <v>6</v>
      </c>
      <c r="W14" s="138">
        <v>13</v>
      </c>
      <c r="X14" s="140">
        <v>6</v>
      </c>
      <c r="Y14" s="138">
        <v>11</v>
      </c>
      <c r="Z14" s="139">
        <v>8</v>
      </c>
      <c r="AA14" s="138">
        <v>6</v>
      </c>
      <c r="AB14" s="141">
        <v>6</v>
      </c>
      <c r="AC14" s="138">
        <v>5</v>
      </c>
      <c r="AD14" s="141">
        <v>7</v>
      </c>
      <c r="AE14" s="142">
        <v>16</v>
      </c>
      <c r="AF14" s="143">
        <v>3</v>
      </c>
      <c r="AG14" s="142">
        <v>8</v>
      </c>
      <c r="AH14" s="147">
        <v>11</v>
      </c>
      <c r="AI14" s="142">
        <v>8</v>
      </c>
      <c r="AJ14" s="143">
        <v>4</v>
      </c>
      <c r="AK14" s="142">
        <v>8</v>
      </c>
      <c r="AL14" s="143">
        <v>4</v>
      </c>
      <c r="AM14" s="72">
        <v>9</v>
      </c>
      <c r="AN14" s="73">
        <v>10</v>
      </c>
      <c r="AO14" s="72">
        <v>5</v>
      </c>
      <c r="AP14" s="90">
        <v>14</v>
      </c>
    </row>
    <row r="15" spans="1:42" ht="12.75">
      <c r="A15" s="52">
        <v>11</v>
      </c>
      <c r="B15" s="161" t="s">
        <v>147</v>
      </c>
      <c r="C15" s="145" t="s">
        <v>69</v>
      </c>
      <c r="D15" s="55">
        <f t="shared" si="0"/>
        <v>63</v>
      </c>
      <c r="E15" s="165">
        <f>SUM(V15+X15+AF15+AH15)</f>
        <v>48</v>
      </c>
      <c r="F15" s="162">
        <f t="shared" si="2"/>
        <v>15</v>
      </c>
      <c r="G15" s="136">
        <v>12</v>
      </c>
      <c r="H15" s="135">
        <v>7</v>
      </c>
      <c r="I15" s="136">
        <v>9</v>
      </c>
      <c r="J15" s="137">
        <v>3</v>
      </c>
      <c r="K15" s="62">
        <v>11</v>
      </c>
      <c r="L15" s="79">
        <v>8</v>
      </c>
      <c r="M15" s="62">
        <v>12</v>
      </c>
      <c r="N15" s="79">
        <v>7</v>
      </c>
      <c r="O15" s="62">
        <v>9</v>
      </c>
      <c r="P15" s="79">
        <v>3</v>
      </c>
      <c r="Q15" s="62">
        <v>10</v>
      </c>
      <c r="R15" s="79">
        <v>2</v>
      </c>
      <c r="S15" s="62">
        <v>17</v>
      </c>
      <c r="T15" s="87">
        <v>2</v>
      </c>
      <c r="U15" s="138">
        <v>8</v>
      </c>
      <c r="V15" s="139">
        <v>11</v>
      </c>
      <c r="W15" s="138">
        <v>9</v>
      </c>
      <c r="X15" s="139">
        <v>10</v>
      </c>
      <c r="Y15" s="138">
        <v>12</v>
      </c>
      <c r="Z15" s="140">
        <v>7</v>
      </c>
      <c r="AA15" s="138">
        <v>7</v>
      </c>
      <c r="AB15" s="141">
        <v>5</v>
      </c>
      <c r="AC15" s="138"/>
      <c r="AD15" s="141"/>
      <c r="AE15" s="142">
        <v>5</v>
      </c>
      <c r="AF15" s="147">
        <v>14</v>
      </c>
      <c r="AG15" s="142">
        <v>6</v>
      </c>
      <c r="AH15" s="147">
        <v>13</v>
      </c>
      <c r="AI15" s="142">
        <v>5</v>
      </c>
      <c r="AJ15" s="143">
        <v>7</v>
      </c>
      <c r="AK15" s="142">
        <v>10</v>
      </c>
      <c r="AL15" s="143">
        <v>2</v>
      </c>
      <c r="AM15" s="72">
        <v>13</v>
      </c>
      <c r="AN15" s="73">
        <v>6</v>
      </c>
      <c r="AO15" s="72">
        <v>11</v>
      </c>
      <c r="AP15" s="90">
        <v>8</v>
      </c>
    </row>
    <row r="16" spans="1:42" ht="12.75">
      <c r="A16" s="52">
        <v>12</v>
      </c>
      <c r="B16" s="161" t="s">
        <v>148</v>
      </c>
      <c r="C16" s="145" t="s">
        <v>105</v>
      </c>
      <c r="D16" s="55">
        <f t="shared" si="0"/>
        <v>60</v>
      </c>
      <c r="E16" s="165">
        <f>SUM(N16+Z16+AB16+AD16)</f>
        <v>42</v>
      </c>
      <c r="F16" s="162">
        <f>SUM(T16+AP16)</f>
        <v>18</v>
      </c>
      <c r="G16" s="136"/>
      <c r="H16" s="137"/>
      <c r="I16" s="136"/>
      <c r="J16" s="137"/>
      <c r="K16" s="62">
        <v>10</v>
      </c>
      <c r="L16" s="79">
        <v>9</v>
      </c>
      <c r="M16" s="62">
        <v>8</v>
      </c>
      <c r="N16" s="82">
        <v>11</v>
      </c>
      <c r="O16" s="62">
        <v>4</v>
      </c>
      <c r="P16" s="79">
        <v>8</v>
      </c>
      <c r="Q16" s="62">
        <v>4</v>
      </c>
      <c r="R16" s="79">
        <v>8</v>
      </c>
      <c r="S16" s="62">
        <v>8</v>
      </c>
      <c r="T16" s="65">
        <v>11</v>
      </c>
      <c r="U16" s="138">
        <v>10</v>
      </c>
      <c r="V16" s="140">
        <v>9</v>
      </c>
      <c r="W16" s="138">
        <v>12</v>
      </c>
      <c r="X16" s="140">
        <v>7</v>
      </c>
      <c r="Y16" s="138">
        <v>8</v>
      </c>
      <c r="Z16" s="139">
        <v>11</v>
      </c>
      <c r="AA16" s="138">
        <v>3</v>
      </c>
      <c r="AB16" s="144">
        <v>10</v>
      </c>
      <c r="AC16" s="138">
        <v>3</v>
      </c>
      <c r="AD16" s="144">
        <v>10</v>
      </c>
      <c r="AE16" s="142">
        <v>13</v>
      </c>
      <c r="AF16" s="143">
        <v>6</v>
      </c>
      <c r="AG16" s="142">
        <v>11</v>
      </c>
      <c r="AH16" s="143">
        <v>8</v>
      </c>
      <c r="AI16" s="142">
        <v>4</v>
      </c>
      <c r="AJ16" s="143">
        <v>8</v>
      </c>
      <c r="AK16" s="142">
        <v>4</v>
      </c>
      <c r="AL16" s="143">
        <v>8</v>
      </c>
      <c r="AM16" s="72">
        <v>17</v>
      </c>
      <c r="AN16" s="73">
        <v>2</v>
      </c>
      <c r="AO16" s="72">
        <v>12</v>
      </c>
      <c r="AP16" s="90">
        <v>7</v>
      </c>
    </row>
    <row r="17" spans="1:42" ht="12.75">
      <c r="A17" s="168">
        <v>13</v>
      </c>
      <c r="B17" s="167" t="s">
        <v>149</v>
      </c>
      <c r="C17" s="151" t="s">
        <v>101</v>
      </c>
      <c r="D17" s="55">
        <f t="shared" si="0"/>
        <v>59</v>
      </c>
      <c r="E17" s="165">
        <f>SUM(N17+X17+Z17+AD17)</f>
        <v>34</v>
      </c>
      <c r="F17" s="162">
        <f aca="true" t="shared" si="3" ref="F17:F18">SUM(T17+AN17)</f>
        <v>25</v>
      </c>
      <c r="G17" s="136">
        <v>9</v>
      </c>
      <c r="H17" s="137">
        <v>10</v>
      </c>
      <c r="I17" s="136">
        <v>7</v>
      </c>
      <c r="J17" s="137">
        <v>5</v>
      </c>
      <c r="K17" s="62">
        <v>17</v>
      </c>
      <c r="L17" s="79">
        <v>2</v>
      </c>
      <c r="M17" s="62">
        <v>11</v>
      </c>
      <c r="N17" s="82">
        <v>8</v>
      </c>
      <c r="O17" s="62">
        <v>6</v>
      </c>
      <c r="P17" s="79">
        <v>6</v>
      </c>
      <c r="Q17" s="62">
        <v>6</v>
      </c>
      <c r="R17" s="79">
        <v>6</v>
      </c>
      <c r="S17" s="62">
        <v>6</v>
      </c>
      <c r="T17" s="65">
        <v>13</v>
      </c>
      <c r="U17" s="138">
        <v>18</v>
      </c>
      <c r="V17" s="140">
        <v>1</v>
      </c>
      <c r="W17" s="138">
        <v>11</v>
      </c>
      <c r="X17" s="139">
        <v>8</v>
      </c>
      <c r="Y17" s="138">
        <v>9</v>
      </c>
      <c r="Z17" s="139">
        <v>10</v>
      </c>
      <c r="AA17" s="138">
        <v>5</v>
      </c>
      <c r="AB17" s="141">
        <v>7</v>
      </c>
      <c r="AC17" s="138">
        <v>4</v>
      </c>
      <c r="AD17" s="144">
        <v>8</v>
      </c>
      <c r="AE17" s="142"/>
      <c r="AF17" s="143"/>
      <c r="AG17" s="142"/>
      <c r="AH17" s="143"/>
      <c r="AI17" s="142">
        <v>6</v>
      </c>
      <c r="AJ17" s="143">
        <v>6</v>
      </c>
      <c r="AK17" s="142">
        <v>5</v>
      </c>
      <c r="AL17" s="143">
        <v>7</v>
      </c>
      <c r="AM17" s="72">
        <v>7</v>
      </c>
      <c r="AN17" s="90">
        <v>12</v>
      </c>
      <c r="AO17" s="72">
        <v>10</v>
      </c>
      <c r="AP17" s="73">
        <v>9</v>
      </c>
    </row>
    <row r="18" spans="1:42" ht="12.75">
      <c r="A18" s="168">
        <v>14</v>
      </c>
      <c r="B18" s="167" t="s">
        <v>150</v>
      </c>
      <c r="C18" s="151" t="s">
        <v>151</v>
      </c>
      <c r="D18" s="55">
        <f t="shared" si="0"/>
        <v>49</v>
      </c>
      <c r="E18" s="165">
        <f>SUM(L18+V18+X18+AF18)</f>
        <v>36</v>
      </c>
      <c r="F18" s="162">
        <f t="shared" si="3"/>
        <v>13</v>
      </c>
      <c r="G18" s="136"/>
      <c r="H18" s="137"/>
      <c r="I18" s="136">
        <v>10</v>
      </c>
      <c r="J18" s="137">
        <v>2</v>
      </c>
      <c r="K18" s="62">
        <v>12</v>
      </c>
      <c r="L18" s="82">
        <v>7</v>
      </c>
      <c r="M18" s="62">
        <v>14</v>
      </c>
      <c r="N18" s="79">
        <v>5</v>
      </c>
      <c r="O18" s="62"/>
      <c r="P18" s="79"/>
      <c r="Q18" s="62"/>
      <c r="R18" s="79"/>
      <c r="S18" s="62">
        <v>13</v>
      </c>
      <c r="T18" s="65">
        <v>6</v>
      </c>
      <c r="U18" s="138">
        <v>11</v>
      </c>
      <c r="V18" s="139">
        <v>8</v>
      </c>
      <c r="W18" s="138">
        <v>7</v>
      </c>
      <c r="X18" s="139">
        <v>12</v>
      </c>
      <c r="Y18" s="138"/>
      <c r="Z18" s="140"/>
      <c r="AA18" s="138"/>
      <c r="AB18" s="141"/>
      <c r="AC18" s="138"/>
      <c r="AD18" s="141"/>
      <c r="AE18" s="142">
        <v>10</v>
      </c>
      <c r="AF18" s="147">
        <v>9</v>
      </c>
      <c r="AG18" s="142">
        <v>13</v>
      </c>
      <c r="AH18" s="143">
        <v>6</v>
      </c>
      <c r="AI18" s="142"/>
      <c r="AJ18" s="143"/>
      <c r="AK18" s="142"/>
      <c r="AL18" s="143"/>
      <c r="AM18" s="72">
        <v>12</v>
      </c>
      <c r="AN18" s="90">
        <v>7</v>
      </c>
      <c r="AO18" s="72">
        <v>14</v>
      </c>
      <c r="AP18" s="73">
        <v>5</v>
      </c>
    </row>
    <row r="19" spans="1:42" ht="12.75">
      <c r="A19" s="169">
        <v>15</v>
      </c>
      <c r="B19" s="148" t="s">
        <v>152</v>
      </c>
      <c r="C19" s="148" t="s">
        <v>25</v>
      </c>
      <c r="D19" s="55">
        <f t="shared" si="0"/>
        <v>43</v>
      </c>
      <c r="E19" s="165">
        <f>SUM(Z19+AF19+AH19+AL19)</f>
        <v>26</v>
      </c>
      <c r="F19" s="162">
        <f>SUM(AN19+AP19)</f>
        <v>17</v>
      </c>
      <c r="G19" s="136">
        <v>17</v>
      </c>
      <c r="H19" s="137">
        <v>2</v>
      </c>
      <c r="I19" s="136"/>
      <c r="J19" s="137"/>
      <c r="K19" s="62"/>
      <c r="L19" s="79"/>
      <c r="M19" s="62">
        <v>18</v>
      </c>
      <c r="N19" s="79">
        <v>1</v>
      </c>
      <c r="O19" s="62"/>
      <c r="P19" s="79"/>
      <c r="Q19" s="62"/>
      <c r="R19" s="79"/>
      <c r="S19" s="62">
        <v>14</v>
      </c>
      <c r="T19" s="87">
        <v>5</v>
      </c>
      <c r="U19" s="138">
        <v>16</v>
      </c>
      <c r="V19" s="140">
        <v>3</v>
      </c>
      <c r="W19" s="138">
        <v>16</v>
      </c>
      <c r="X19" s="140">
        <v>3</v>
      </c>
      <c r="Y19" s="138">
        <v>13</v>
      </c>
      <c r="Z19" s="139">
        <v>6</v>
      </c>
      <c r="AA19" s="138"/>
      <c r="AB19" s="141"/>
      <c r="AC19" s="138">
        <v>8</v>
      </c>
      <c r="AD19" s="141">
        <v>4</v>
      </c>
      <c r="AE19" s="142">
        <v>14</v>
      </c>
      <c r="AF19" s="147">
        <v>5</v>
      </c>
      <c r="AG19" s="142">
        <v>10</v>
      </c>
      <c r="AH19" s="147">
        <v>9</v>
      </c>
      <c r="AI19" s="142">
        <v>9</v>
      </c>
      <c r="AJ19" s="143">
        <v>3</v>
      </c>
      <c r="AK19" s="142">
        <v>6</v>
      </c>
      <c r="AL19" s="147">
        <v>6</v>
      </c>
      <c r="AM19" s="72">
        <v>8</v>
      </c>
      <c r="AN19" s="90">
        <v>11</v>
      </c>
      <c r="AO19" s="72">
        <v>13</v>
      </c>
      <c r="AP19" s="90">
        <v>6</v>
      </c>
    </row>
    <row r="20" spans="1:42" ht="12.75">
      <c r="A20" s="93">
        <v>16</v>
      </c>
      <c r="B20" s="170" t="s">
        <v>153</v>
      </c>
      <c r="C20" s="170" t="s">
        <v>77</v>
      </c>
      <c r="D20" s="55">
        <f t="shared" si="0"/>
        <v>41</v>
      </c>
      <c r="E20" s="165">
        <f>SUM(L20+N20+V20+Z20)</f>
        <v>28</v>
      </c>
      <c r="F20" s="162">
        <f>SUM(H20+T20)</f>
        <v>13</v>
      </c>
      <c r="G20" s="136">
        <v>14</v>
      </c>
      <c r="H20" s="135">
        <v>5</v>
      </c>
      <c r="I20" s="136"/>
      <c r="J20" s="137"/>
      <c r="K20" s="62">
        <v>13</v>
      </c>
      <c r="L20" s="82">
        <v>6</v>
      </c>
      <c r="M20" s="62">
        <v>13</v>
      </c>
      <c r="N20" s="82">
        <v>6</v>
      </c>
      <c r="O20" s="62">
        <v>10</v>
      </c>
      <c r="P20" s="79">
        <v>2</v>
      </c>
      <c r="Q20" s="62"/>
      <c r="R20" s="79"/>
      <c r="S20" s="62">
        <v>11</v>
      </c>
      <c r="T20" s="65">
        <v>8</v>
      </c>
      <c r="U20" s="138">
        <v>12</v>
      </c>
      <c r="V20" s="139">
        <v>7</v>
      </c>
      <c r="W20" s="138">
        <v>17</v>
      </c>
      <c r="X20" s="140">
        <v>2</v>
      </c>
      <c r="Y20" s="138">
        <v>10</v>
      </c>
      <c r="Z20" s="139">
        <v>9</v>
      </c>
      <c r="AA20" s="138"/>
      <c r="AB20" s="141"/>
      <c r="AC20" s="138"/>
      <c r="AD20" s="141"/>
      <c r="AE20" s="142">
        <v>15</v>
      </c>
      <c r="AF20" s="143">
        <v>4</v>
      </c>
      <c r="AG20" s="142">
        <v>14</v>
      </c>
      <c r="AH20" s="143">
        <v>5</v>
      </c>
      <c r="AI20" s="142"/>
      <c r="AJ20" s="143"/>
      <c r="AK20" s="142"/>
      <c r="AL20" s="143"/>
      <c r="AM20" s="72">
        <v>14</v>
      </c>
      <c r="AN20" s="73">
        <v>5</v>
      </c>
      <c r="AO20" s="72">
        <v>15</v>
      </c>
      <c r="AP20" s="73">
        <v>4</v>
      </c>
    </row>
    <row r="21" spans="1:42" ht="12.75">
      <c r="A21" s="95">
        <v>17</v>
      </c>
      <c r="B21" s="12" t="s">
        <v>154</v>
      </c>
      <c r="C21" s="12" t="s">
        <v>29</v>
      </c>
      <c r="D21" s="55">
        <f t="shared" si="0"/>
        <v>37</v>
      </c>
      <c r="E21" s="165">
        <f>SUM(P21+AB21+AD21+AL21)</f>
        <v>28</v>
      </c>
      <c r="F21" s="162">
        <f>SUM(H21+J21)</f>
        <v>9</v>
      </c>
      <c r="G21" s="136">
        <v>15</v>
      </c>
      <c r="H21" s="135">
        <v>4</v>
      </c>
      <c r="I21" s="136">
        <v>7</v>
      </c>
      <c r="J21" s="135">
        <v>5</v>
      </c>
      <c r="K21" s="62">
        <v>14</v>
      </c>
      <c r="L21" s="79">
        <v>5</v>
      </c>
      <c r="M21" s="62">
        <v>17</v>
      </c>
      <c r="N21" s="79">
        <v>2</v>
      </c>
      <c r="O21" s="62">
        <v>6</v>
      </c>
      <c r="P21" s="82">
        <v>6</v>
      </c>
      <c r="Q21" s="62">
        <v>6</v>
      </c>
      <c r="R21" s="79">
        <v>6</v>
      </c>
      <c r="S21" s="62">
        <v>15</v>
      </c>
      <c r="T21" s="87">
        <v>4</v>
      </c>
      <c r="U21" s="138"/>
      <c r="V21" s="140"/>
      <c r="W21" s="138">
        <v>15</v>
      </c>
      <c r="X21" s="140">
        <v>4</v>
      </c>
      <c r="Y21" s="138">
        <v>17</v>
      </c>
      <c r="Z21" s="140">
        <v>2</v>
      </c>
      <c r="AA21" s="138">
        <v>5</v>
      </c>
      <c r="AB21" s="144">
        <v>7</v>
      </c>
      <c r="AC21" s="138">
        <v>4</v>
      </c>
      <c r="AD21" s="144">
        <v>8</v>
      </c>
      <c r="AE21" s="142"/>
      <c r="AF21" s="143"/>
      <c r="AG21" s="142"/>
      <c r="AH21" s="143"/>
      <c r="AI21" s="142">
        <v>6</v>
      </c>
      <c r="AJ21" s="143">
        <v>6</v>
      </c>
      <c r="AK21" s="142">
        <v>5</v>
      </c>
      <c r="AL21" s="147">
        <v>7</v>
      </c>
      <c r="AM21" s="72">
        <v>15</v>
      </c>
      <c r="AN21" s="73">
        <v>4</v>
      </c>
      <c r="AO21" s="72"/>
      <c r="AP21" s="73"/>
    </row>
    <row r="22" spans="1:42" ht="12.75">
      <c r="A22" s="93">
        <v>18</v>
      </c>
      <c r="B22" s="12" t="s">
        <v>155</v>
      </c>
      <c r="C22" s="12" t="s">
        <v>48</v>
      </c>
      <c r="D22" s="55">
        <f t="shared" si="0"/>
        <v>33</v>
      </c>
      <c r="E22" s="165">
        <f>SUM(P22+R22+AB22+AD22)</f>
        <v>27</v>
      </c>
      <c r="F22" s="162">
        <f>SUM(J22)</f>
        <v>6</v>
      </c>
      <c r="G22" s="136"/>
      <c r="H22" s="137"/>
      <c r="I22" s="136">
        <v>6</v>
      </c>
      <c r="J22" s="135">
        <v>6</v>
      </c>
      <c r="K22" s="62"/>
      <c r="L22" s="79"/>
      <c r="M22" s="62"/>
      <c r="N22" s="79"/>
      <c r="O22" s="62">
        <v>5</v>
      </c>
      <c r="P22" s="82">
        <v>7</v>
      </c>
      <c r="Q22" s="62">
        <v>5</v>
      </c>
      <c r="R22" s="82">
        <v>7</v>
      </c>
      <c r="S22" s="62"/>
      <c r="T22" s="87"/>
      <c r="U22" s="138"/>
      <c r="V22" s="140"/>
      <c r="W22" s="138"/>
      <c r="X22" s="140"/>
      <c r="Y22" s="138"/>
      <c r="Z22" s="140"/>
      <c r="AA22" s="138">
        <v>6</v>
      </c>
      <c r="AB22" s="144">
        <v>6</v>
      </c>
      <c r="AC22" s="138">
        <v>5</v>
      </c>
      <c r="AD22" s="144">
        <v>7</v>
      </c>
      <c r="AE22" s="142"/>
      <c r="AF22" s="143"/>
      <c r="AG22" s="142"/>
      <c r="AH22" s="143"/>
      <c r="AI22" s="142">
        <v>8</v>
      </c>
      <c r="AJ22" s="143">
        <v>4</v>
      </c>
      <c r="AK22" s="142">
        <v>8</v>
      </c>
      <c r="AL22" s="143">
        <v>4</v>
      </c>
      <c r="AM22" s="72"/>
      <c r="AN22" s="73"/>
      <c r="AO22" s="72"/>
      <c r="AP22" s="73"/>
    </row>
    <row r="23" spans="1:42" ht="12.75">
      <c r="A23" s="95">
        <v>19</v>
      </c>
      <c r="B23" s="12" t="s">
        <v>156</v>
      </c>
      <c r="C23" s="12" t="s">
        <v>81</v>
      </c>
      <c r="D23" s="55">
        <f t="shared" si="0"/>
        <v>32</v>
      </c>
      <c r="E23" s="165">
        <f>SUM(N23+AD23+AJ23+AL23)</f>
        <v>19</v>
      </c>
      <c r="F23" s="162">
        <f>SUM(H23+J23)</f>
        <v>13</v>
      </c>
      <c r="G23" s="136">
        <v>10</v>
      </c>
      <c r="H23" s="135">
        <v>9</v>
      </c>
      <c r="I23" s="136">
        <v>8</v>
      </c>
      <c r="J23" s="135">
        <v>4</v>
      </c>
      <c r="K23" s="62">
        <v>18</v>
      </c>
      <c r="L23" s="79">
        <v>1</v>
      </c>
      <c r="M23" s="62">
        <v>15</v>
      </c>
      <c r="N23" s="82">
        <v>4</v>
      </c>
      <c r="O23" s="62">
        <v>8</v>
      </c>
      <c r="P23" s="79">
        <v>4</v>
      </c>
      <c r="Q23" s="62">
        <v>8</v>
      </c>
      <c r="R23" s="79">
        <v>4</v>
      </c>
      <c r="S23" s="62">
        <v>16</v>
      </c>
      <c r="T23" s="87">
        <v>3</v>
      </c>
      <c r="U23" s="138"/>
      <c r="V23" s="140"/>
      <c r="W23" s="138"/>
      <c r="X23" s="140"/>
      <c r="Y23" s="138"/>
      <c r="Z23" s="140"/>
      <c r="AA23" s="138">
        <v>9</v>
      </c>
      <c r="AB23" s="141">
        <v>3</v>
      </c>
      <c r="AC23" s="138">
        <v>7</v>
      </c>
      <c r="AD23" s="144">
        <v>5</v>
      </c>
      <c r="AE23" s="142"/>
      <c r="AF23" s="143"/>
      <c r="AG23" s="142">
        <v>17</v>
      </c>
      <c r="AH23" s="143">
        <v>2</v>
      </c>
      <c r="AI23" s="142">
        <v>7</v>
      </c>
      <c r="AJ23" s="147">
        <v>5</v>
      </c>
      <c r="AK23" s="142">
        <v>7</v>
      </c>
      <c r="AL23" s="147">
        <v>5</v>
      </c>
      <c r="AM23" s="72"/>
      <c r="AN23" s="73"/>
      <c r="AO23" s="72"/>
      <c r="AP23" s="73"/>
    </row>
    <row r="24" spans="1:42" ht="12.75">
      <c r="A24" s="93">
        <v>20</v>
      </c>
      <c r="B24" s="12" t="s">
        <v>157</v>
      </c>
      <c r="C24" s="12" t="s">
        <v>35</v>
      </c>
      <c r="D24" s="55">
        <f t="shared" si="0"/>
        <v>31</v>
      </c>
      <c r="E24" s="165">
        <f>SUM(P24+R24+AB24+AD24)</f>
        <v>24</v>
      </c>
      <c r="F24" s="162">
        <v>7</v>
      </c>
      <c r="G24" s="136"/>
      <c r="H24" s="137"/>
      <c r="I24" s="136">
        <v>5</v>
      </c>
      <c r="J24" s="135">
        <v>7</v>
      </c>
      <c r="K24" s="62"/>
      <c r="L24" s="79"/>
      <c r="M24" s="62"/>
      <c r="N24" s="79"/>
      <c r="O24" s="62">
        <v>7</v>
      </c>
      <c r="P24" s="82">
        <v>5</v>
      </c>
      <c r="Q24" s="62">
        <v>7</v>
      </c>
      <c r="R24" s="82">
        <v>5</v>
      </c>
      <c r="S24" s="62"/>
      <c r="T24" s="87"/>
      <c r="U24" s="138"/>
      <c r="V24" s="140"/>
      <c r="W24" s="138"/>
      <c r="X24" s="140"/>
      <c r="Y24" s="138"/>
      <c r="Z24" s="140"/>
      <c r="AA24" s="138">
        <v>4</v>
      </c>
      <c r="AB24" s="144">
        <v>8</v>
      </c>
      <c r="AC24" s="138">
        <v>6</v>
      </c>
      <c r="AD24" s="144">
        <v>6</v>
      </c>
      <c r="AE24" s="142"/>
      <c r="AF24" s="143"/>
      <c r="AG24" s="142"/>
      <c r="AH24" s="143"/>
      <c r="AI24" s="142">
        <v>11</v>
      </c>
      <c r="AJ24" s="143">
        <v>1</v>
      </c>
      <c r="AK24" s="142">
        <v>9</v>
      </c>
      <c r="AL24" s="143">
        <v>3</v>
      </c>
      <c r="AM24" s="72"/>
      <c r="AN24" s="73"/>
      <c r="AO24" s="72"/>
      <c r="AP24" s="73"/>
    </row>
    <row r="25" spans="1:42" ht="12.75">
      <c r="A25" s="95">
        <v>21</v>
      </c>
      <c r="B25" s="12" t="s">
        <v>158</v>
      </c>
      <c r="C25" s="12" t="s">
        <v>81</v>
      </c>
      <c r="D25" s="55">
        <f t="shared" si="0"/>
        <v>23</v>
      </c>
      <c r="E25" s="165">
        <f>SUM(R25+AD25+AJ25+AL25)</f>
        <v>19</v>
      </c>
      <c r="F25" s="162">
        <v>4</v>
      </c>
      <c r="G25" s="136"/>
      <c r="H25" s="137"/>
      <c r="I25" s="136">
        <v>8</v>
      </c>
      <c r="J25" s="135">
        <v>4</v>
      </c>
      <c r="K25" s="62"/>
      <c r="L25" s="79"/>
      <c r="M25" s="62"/>
      <c r="N25" s="79"/>
      <c r="O25" s="62">
        <v>8</v>
      </c>
      <c r="P25" s="79">
        <v>4</v>
      </c>
      <c r="Q25" s="62">
        <v>8</v>
      </c>
      <c r="R25" s="82">
        <v>4</v>
      </c>
      <c r="S25" s="62"/>
      <c r="T25" s="87"/>
      <c r="U25" s="138"/>
      <c r="V25" s="140"/>
      <c r="W25" s="138"/>
      <c r="X25" s="140"/>
      <c r="Y25" s="138">
        <v>16</v>
      </c>
      <c r="Z25" s="140">
        <v>3</v>
      </c>
      <c r="AA25" s="138">
        <v>9</v>
      </c>
      <c r="AB25" s="141">
        <v>3</v>
      </c>
      <c r="AC25" s="138">
        <v>7</v>
      </c>
      <c r="AD25" s="144">
        <v>5</v>
      </c>
      <c r="AE25" s="142">
        <v>18</v>
      </c>
      <c r="AF25" s="143">
        <v>1</v>
      </c>
      <c r="AG25" s="142"/>
      <c r="AH25" s="143"/>
      <c r="AI25" s="142">
        <v>7</v>
      </c>
      <c r="AJ25" s="147">
        <v>5</v>
      </c>
      <c r="AK25" s="142">
        <v>7</v>
      </c>
      <c r="AL25" s="147">
        <v>5</v>
      </c>
      <c r="AM25" s="72"/>
      <c r="AN25" s="73"/>
      <c r="AO25" s="72"/>
      <c r="AP25" s="73"/>
    </row>
    <row r="26" spans="1:42" ht="12.75">
      <c r="A26" s="93">
        <v>22</v>
      </c>
      <c r="B26" s="12" t="s">
        <v>159</v>
      </c>
      <c r="C26" s="12" t="s">
        <v>160</v>
      </c>
      <c r="D26" s="55">
        <f t="shared" si="0"/>
        <v>21</v>
      </c>
      <c r="E26" s="165">
        <f>SUM(V26+X26+Z26)</f>
        <v>18</v>
      </c>
      <c r="F26" s="162">
        <v>3</v>
      </c>
      <c r="G26" s="136">
        <v>16</v>
      </c>
      <c r="H26" s="135">
        <v>3</v>
      </c>
      <c r="I26" s="136"/>
      <c r="J26" s="137"/>
      <c r="K26" s="62"/>
      <c r="L26" s="79"/>
      <c r="M26" s="62"/>
      <c r="N26" s="79"/>
      <c r="O26" s="62"/>
      <c r="P26" s="79"/>
      <c r="Q26" s="62"/>
      <c r="R26" s="79"/>
      <c r="S26" s="62"/>
      <c r="T26" s="87"/>
      <c r="U26" s="138">
        <v>15</v>
      </c>
      <c r="V26" s="139">
        <v>4</v>
      </c>
      <c r="W26" s="138">
        <v>10</v>
      </c>
      <c r="X26" s="139">
        <v>9</v>
      </c>
      <c r="Y26" s="138">
        <v>14</v>
      </c>
      <c r="Z26" s="139">
        <v>5</v>
      </c>
      <c r="AA26" s="138"/>
      <c r="AB26" s="141"/>
      <c r="AC26" s="138"/>
      <c r="AD26" s="141"/>
      <c r="AE26" s="142"/>
      <c r="AF26" s="143"/>
      <c r="AG26" s="142"/>
      <c r="AH26" s="143"/>
      <c r="AI26" s="142"/>
      <c r="AJ26" s="143"/>
      <c r="AK26" s="142"/>
      <c r="AL26" s="143"/>
      <c r="AM26" s="72"/>
      <c r="AN26" s="73"/>
      <c r="AO26" s="72"/>
      <c r="AP26" s="73"/>
    </row>
    <row r="27" spans="1:42" ht="12.75">
      <c r="A27" s="95">
        <v>23</v>
      </c>
      <c r="B27" s="12" t="s">
        <v>161</v>
      </c>
      <c r="C27" s="12" t="s">
        <v>69</v>
      </c>
      <c r="D27" s="55">
        <f t="shared" si="0"/>
        <v>21</v>
      </c>
      <c r="E27" s="165">
        <f>SUM(V27+AB27+AH27+AJ27)</f>
        <v>18</v>
      </c>
      <c r="F27" s="162">
        <v>3</v>
      </c>
      <c r="G27" s="136"/>
      <c r="H27" s="137"/>
      <c r="I27" s="136"/>
      <c r="J27" s="137"/>
      <c r="K27" s="62"/>
      <c r="L27" s="79"/>
      <c r="M27" s="62"/>
      <c r="N27" s="79"/>
      <c r="O27" s="62">
        <v>11</v>
      </c>
      <c r="P27" s="79">
        <v>1</v>
      </c>
      <c r="Q27" s="62"/>
      <c r="R27" s="79"/>
      <c r="S27" s="62"/>
      <c r="T27" s="87"/>
      <c r="U27" s="138">
        <v>17</v>
      </c>
      <c r="V27" s="139">
        <v>2</v>
      </c>
      <c r="W27" s="138">
        <v>18</v>
      </c>
      <c r="X27" s="140">
        <v>1</v>
      </c>
      <c r="Y27" s="138"/>
      <c r="Z27" s="140"/>
      <c r="AA27" s="138">
        <v>7</v>
      </c>
      <c r="AB27" s="144">
        <v>5</v>
      </c>
      <c r="AC27" s="138"/>
      <c r="AD27" s="141"/>
      <c r="AE27" s="142"/>
      <c r="AF27" s="143"/>
      <c r="AG27" s="142">
        <v>15</v>
      </c>
      <c r="AH27" s="147">
        <v>4</v>
      </c>
      <c r="AI27" s="142">
        <v>5</v>
      </c>
      <c r="AJ27" s="147">
        <v>7</v>
      </c>
      <c r="AK27" s="142"/>
      <c r="AL27" s="143"/>
      <c r="AM27" s="72"/>
      <c r="AN27" s="73"/>
      <c r="AO27" s="72">
        <v>16</v>
      </c>
      <c r="AP27" s="90">
        <v>3</v>
      </c>
    </row>
    <row r="28" spans="1:42" ht="12.75">
      <c r="A28" s="93">
        <v>24</v>
      </c>
      <c r="B28" s="12" t="s">
        <v>162</v>
      </c>
      <c r="C28" s="12" t="s">
        <v>163</v>
      </c>
      <c r="D28" s="55">
        <f t="shared" si="0"/>
        <v>20</v>
      </c>
      <c r="E28" s="165">
        <v>4</v>
      </c>
      <c r="F28" s="162">
        <v>16</v>
      </c>
      <c r="G28" s="136">
        <v>11</v>
      </c>
      <c r="H28" s="135">
        <v>8</v>
      </c>
      <c r="I28" s="136"/>
      <c r="J28" s="137"/>
      <c r="K28" s="62"/>
      <c r="L28" s="79"/>
      <c r="M28" s="62"/>
      <c r="N28" s="79"/>
      <c r="O28" s="62"/>
      <c r="P28" s="79"/>
      <c r="Q28" s="62"/>
      <c r="R28" s="79"/>
      <c r="S28" s="62">
        <v>18</v>
      </c>
      <c r="T28" s="87">
        <v>1</v>
      </c>
      <c r="U28" s="138"/>
      <c r="V28" s="140"/>
      <c r="W28" s="138"/>
      <c r="X28" s="140"/>
      <c r="Y28" s="138">
        <v>18</v>
      </c>
      <c r="Z28" s="139">
        <v>1</v>
      </c>
      <c r="AA28" s="138">
        <v>10</v>
      </c>
      <c r="AB28" s="144">
        <v>2</v>
      </c>
      <c r="AC28" s="138"/>
      <c r="AD28" s="141"/>
      <c r="AE28" s="142"/>
      <c r="AF28" s="143"/>
      <c r="AG28" s="142">
        <v>18</v>
      </c>
      <c r="AH28" s="147">
        <v>1</v>
      </c>
      <c r="AI28" s="142"/>
      <c r="AJ28" s="143"/>
      <c r="AK28" s="142"/>
      <c r="AL28" s="143"/>
      <c r="AM28" s="72">
        <v>11</v>
      </c>
      <c r="AN28" s="90">
        <v>8</v>
      </c>
      <c r="AO28" s="72"/>
      <c r="AP28" s="73"/>
    </row>
    <row r="29" spans="1:42" ht="12.75">
      <c r="A29" s="95">
        <v>25</v>
      </c>
      <c r="B29" s="12" t="s">
        <v>164</v>
      </c>
      <c r="C29" s="12" t="s">
        <v>42</v>
      </c>
      <c r="D29" s="55">
        <f t="shared" si="0"/>
        <v>15</v>
      </c>
      <c r="E29" s="165">
        <v>7</v>
      </c>
      <c r="F29" s="162">
        <v>8</v>
      </c>
      <c r="G29" s="136"/>
      <c r="H29" s="137"/>
      <c r="I29" s="136">
        <v>4</v>
      </c>
      <c r="J29" s="135">
        <v>8</v>
      </c>
      <c r="K29" s="62"/>
      <c r="L29" s="79"/>
      <c r="M29" s="62"/>
      <c r="N29" s="79"/>
      <c r="O29" s="62"/>
      <c r="P29" s="79"/>
      <c r="Q29" s="62"/>
      <c r="R29" s="79"/>
      <c r="S29" s="62"/>
      <c r="T29" s="87"/>
      <c r="U29" s="138"/>
      <c r="V29" s="140"/>
      <c r="W29" s="138"/>
      <c r="X29" s="140"/>
      <c r="Y29" s="138"/>
      <c r="Z29" s="140"/>
      <c r="AA29" s="138">
        <v>8</v>
      </c>
      <c r="AB29" s="144">
        <v>4</v>
      </c>
      <c r="AC29" s="138">
        <v>9</v>
      </c>
      <c r="AD29" s="144">
        <v>3</v>
      </c>
      <c r="AE29" s="142"/>
      <c r="AF29" s="143"/>
      <c r="AG29" s="142"/>
      <c r="AH29" s="143"/>
      <c r="AI29" s="142"/>
      <c r="AJ29" s="143"/>
      <c r="AK29" s="142"/>
      <c r="AL29" s="143"/>
      <c r="AM29" s="72"/>
      <c r="AN29" s="73"/>
      <c r="AO29" s="72"/>
      <c r="AP29" s="73"/>
    </row>
    <row r="30" spans="1:42" ht="12.75">
      <c r="A30" s="93">
        <v>26</v>
      </c>
      <c r="B30" s="12" t="s">
        <v>165</v>
      </c>
      <c r="C30" s="12" t="s">
        <v>105</v>
      </c>
      <c r="D30" s="55">
        <f t="shared" si="0"/>
        <v>12</v>
      </c>
      <c r="E30" s="165">
        <f>SUM(V30+AF30+AH30+AJ30)</f>
        <v>12</v>
      </c>
      <c r="F30" s="162">
        <v>0</v>
      </c>
      <c r="G30" s="136"/>
      <c r="H30" s="137"/>
      <c r="I30" s="136"/>
      <c r="J30" s="137"/>
      <c r="K30" s="62"/>
      <c r="L30" s="79"/>
      <c r="M30" s="62"/>
      <c r="N30" s="79"/>
      <c r="O30" s="62"/>
      <c r="P30" s="79"/>
      <c r="Q30" s="62"/>
      <c r="R30" s="79"/>
      <c r="S30" s="62"/>
      <c r="T30" s="87"/>
      <c r="U30" s="138">
        <v>14</v>
      </c>
      <c r="V30" s="139">
        <v>5</v>
      </c>
      <c r="W30" s="138"/>
      <c r="X30" s="140"/>
      <c r="Y30" s="138"/>
      <c r="Z30" s="140"/>
      <c r="AA30" s="138"/>
      <c r="AB30" s="141"/>
      <c r="AC30" s="138"/>
      <c r="AD30" s="141"/>
      <c r="AE30" s="142">
        <v>17</v>
      </c>
      <c r="AF30" s="147">
        <v>2</v>
      </c>
      <c r="AG30" s="142">
        <v>16</v>
      </c>
      <c r="AH30" s="147">
        <v>3</v>
      </c>
      <c r="AI30" s="142">
        <v>10</v>
      </c>
      <c r="AJ30" s="147">
        <v>2</v>
      </c>
      <c r="AK30" s="142"/>
      <c r="AL30" s="143"/>
      <c r="AM30" s="72"/>
      <c r="AN30" s="73"/>
      <c r="AO30" s="72"/>
      <c r="AP30" s="73"/>
    </row>
    <row r="31" spans="1:42" ht="12.75">
      <c r="A31" s="95">
        <v>27</v>
      </c>
      <c r="B31" s="12" t="s">
        <v>166</v>
      </c>
      <c r="C31" s="12" t="s">
        <v>167</v>
      </c>
      <c r="D31" s="55">
        <f t="shared" si="0"/>
        <v>10</v>
      </c>
      <c r="E31" s="171">
        <v>7</v>
      </c>
      <c r="F31" s="162">
        <v>3</v>
      </c>
      <c r="G31" s="136"/>
      <c r="H31" s="137"/>
      <c r="I31" s="136">
        <v>9</v>
      </c>
      <c r="J31" s="135">
        <v>3</v>
      </c>
      <c r="K31" s="62"/>
      <c r="L31" s="79"/>
      <c r="M31" s="62"/>
      <c r="N31" s="79"/>
      <c r="O31" s="62">
        <v>9</v>
      </c>
      <c r="P31" s="82">
        <v>3</v>
      </c>
      <c r="Q31" s="62">
        <v>10</v>
      </c>
      <c r="R31" s="82">
        <v>2</v>
      </c>
      <c r="S31" s="62"/>
      <c r="T31" s="87"/>
      <c r="U31" s="138"/>
      <c r="V31" s="140"/>
      <c r="W31" s="138"/>
      <c r="X31" s="140"/>
      <c r="Y31" s="138"/>
      <c r="Z31" s="140"/>
      <c r="AA31" s="138"/>
      <c r="AB31" s="141"/>
      <c r="AC31" s="172"/>
      <c r="AD31" s="173"/>
      <c r="AE31" s="142"/>
      <c r="AF31" s="143"/>
      <c r="AG31" s="142"/>
      <c r="AH31" s="143"/>
      <c r="AI31" s="142"/>
      <c r="AJ31" s="143"/>
      <c r="AK31" s="142">
        <v>10</v>
      </c>
      <c r="AL31" s="147">
        <v>2</v>
      </c>
      <c r="AM31" s="72"/>
      <c r="AN31" s="73"/>
      <c r="AO31" s="72"/>
      <c r="AP31" s="73"/>
    </row>
    <row r="32" spans="1:42" ht="12.75">
      <c r="A32" s="93">
        <v>28</v>
      </c>
      <c r="B32" s="12" t="s">
        <v>168</v>
      </c>
      <c r="C32" s="12" t="s">
        <v>126</v>
      </c>
      <c r="D32" s="55">
        <f t="shared" si="0"/>
        <v>10</v>
      </c>
      <c r="E32" s="171">
        <v>10</v>
      </c>
      <c r="F32" s="162">
        <v>0</v>
      </c>
      <c r="G32" s="136"/>
      <c r="H32" s="137"/>
      <c r="I32" s="136"/>
      <c r="J32" s="137"/>
      <c r="K32" s="62"/>
      <c r="L32" s="79"/>
      <c r="M32" s="62"/>
      <c r="N32" s="79"/>
      <c r="O32" s="62"/>
      <c r="P32" s="79"/>
      <c r="Q32" s="62"/>
      <c r="R32" s="79"/>
      <c r="S32" s="62"/>
      <c r="T32" s="87"/>
      <c r="U32" s="138"/>
      <c r="V32" s="140"/>
      <c r="W32" s="138"/>
      <c r="X32" s="140"/>
      <c r="Y32" s="138"/>
      <c r="Z32" s="140"/>
      <c r="AA32" s="138"/>
      <c r="AB32" s="141"/>
      <c r="AC32" s="138"/>
      <c r="AD32" s="141"/>
      <c r="AE32" s="142">
        <v>9</v>
      </c>
      <c r="AF32" s="147">
        <v>10</v>
      </c>
      <c r="AG32" s="142"/>
      <c r="AH32" s="143"/>
      <c r="AI32" s="142"/>
      <c r="AJ32" s="143"/>
      <c r="AK32" s="142"/>
      <c r="AL32" s="143"/>
      <c r="AM32" s="72"/>
      <c r="AN32" s="73"/>
      <c r="AO32" s="72"/>
      <c r="AP32" s="73"/>
    </row>
    <row r="33" spans="1:42" ht="12.75">
      <c r="A33" s="95">
        <v>29</v>
      </c>
      <c r="B33" s="12" t="s">
        <v>169</v>
      </c>
      <c r="C33" s="12" t="s">
        <v>105</v>
      </c>
      <c r="D33" s="55">
        <f t="shared" si="0"/>
        <v>9</v>
      </c>
      <c r="E33" s="171">
        <v>9</v>
      </c>
      <c r="F33" s="162">
        <v>0</v>
      </c>
      <c r="G33" s="136"/>
      <c r="H33" s="137"/>
      <c r="I33" s="136"/>
      <c r="J33" s="137"/>
      <c r="K33" s="62"/>
      <c r="L33" s="79"/>
      <c r="M33" s="62"/>
      <c r="N33" s="79"/>
      <c r="O33" s="62"/>
      <c r="P33" s="79"/>
      <c r="Q33" s="62"/>
      <c r="R33" s="79"/>
      <c r="S33" s="62"/>
      <c r="T33" s="87"/>
      <c r="U33" s="138"/>
      <c r="V33" s="140"/>
      <c r="W33" s="138"/>
      <c r="X33" s="140"/>
      <c r="Y33" s="138"/>
      <c r="Z33" s="140"/>
      <c r="AA33" s="138"/>
      <c r="AB33" s="141"/>
      <c r="AC33" s="138"/>
      <c r="AD33" s="141"/>
      <c r="AE33" s="142">
        <v>12</v>
      </c>
      <c r="AF33" s="147">
        <v>7</v>
      </c>
      <c r="AG33" s="142"/>
      <c r="AH33" s="143"/>
      <c r="AI33" s="142">
        <v>10</v>
      </c>
      <c r="AJ33" s="147">
        <v>2</v>
      </c>
      <c r="AK33" s="142"/>
      <c r="AL33" s="143"/>
      <c r="AM33" s="72"/>
      <c r="AN33" s="73"/>
      <c r="AO33" s="72"/>
      <c r="AP33" s="73"/>
    </row>
    <row r="34" spans="1:42" ht="12.75">
      <c r="A34" s="93">
        <v>30</v>
      </c>
      <c r="B34" s="12" t="s">
        <v>170</v>
      </c>
      <c r="C34" s="12" t="s">
        <v>25</v>
      </c>
      <c r="D34" s="55">
        <f t="shared" si="0"/>
        <v>9</v>
      </c>
      <c r="E34" s="171">
        <v>9</v>
      </c>
      <c r="F34" s="162">
        <v>0</v>
      </c>
      <c r="G34" s="136"/>
      <c r="H34" s="137"/>
      <c r="I34" s="136"/>
      <c r="J34" s="137"/>
      <c r="K34" s="62"/>
      <c r="L34" s="79"/>
      <c r="M34" s="62"/>
      <c r="N34" s="79"/>
      <c r="O34" s="62"/>
      <c r="P34" s="79"/>
      <c r="Q34" s="62"/>
      <c r="R34" s="79"/>
      <c r="S34" s="62"/>
      <c r="T34" s="87"/>
      <c r="U34" s="138"/>
      <c r="V34" s="140"/>
      <c r="W34" s="138"/>
      <c r="X34" s="140"/>
      <c r="Y34" s="138"/>
      <c r="Z34" s="140"/>
      <c r="AA34" s="138"/>
      <c r="AB34" s="141"/>
      <c r="AC34" s="138"/>
      <c r="AD34" s="141"/>
      <c r="AE34" s="142"/>
      <c r="AF34" s="143"/>
      <c r="AG34" s="142"/>
      <c r="AH34" s="143"/>
      <c r="AI34" s="142">
        <v>9</v>
      </c>
      <c r="AJ34" s="147">
        <v>3</v>
      </c>
      <c r="AK34" s="142">
        <v>6</v>
      </c>
      <c r="AL34" s="147">
        <v>6</v>
      </c>
      <c r="AM34" s="72"/>
      <c r="AN34" s="73"/>
      <c r="AO34" s="72"/>
      <c r="AP34" s="73"/>
    </row>
    <row r="35" spans="1:42" ht="12.75">
      <c r="A35" s="95">
        <v>31</v>
      </c>
      <c r="B35" s="12" t="s">
        <v>171</v>
      </c>
      <c r="C35" s="12" t="s">
        <v>50</v>
      </c>
      <c r="D35" s="55">
        <f t="shared" si="0"/>
        <v>5</v>
      </c>
      <c r="E35" s="171">
        <v>3</v>
      </c>
      <c r="F35" s="162">
        <v>2</v>
      </c>
      <c r="G35" s="136">
        <v>18</v>
      </c>
      <c r="H35" s="135">
        <v>1</v>
      </c>
      <c r="I35" s="136">
        <v>11</v>
      </c>
      <c r="J35" s="135">
        <v>1</v>
      </c>
      <c r="K35" s="62">
        <v>16</v>
      </c>
      <c r="L35" s="82">
        <v>3</v>
      </c>
      <c r="M35" s="62"/>
      <c r="N35" s="79"/>
      <c r="O35" s="62"/>
      <c r="P35" s="79"/>
      <c r="Q35" s="62"/>
      <c r="R35" s="79"/>
      <c r="S35" s="62"/>
      <c r="T35" s="87"/>
      <c r="U35" s="138"/>
      <c r="V35" s="140"/>
      <c r="W35" s="138"/>
      <c r="X35" s="140"/>
      <c r="Y35" s="138"/>
      <c r="Z35" s="140"/>
      <c r="AA35" s="138"/>
      <c r="AB35" s="141"/>
      <c r="AC35" s="138"/>
      <c r="AD35" s="141"/>
      <c r="AE35" s="142"/>
      <c r="AF35" s="143"/>
      <c r="AG35" s="142"/>
      <c r="AH35" s="143"/>
      <c r="AI35" s="142"/>
      <c r="AJ35" s="143"/>
      <c r="AK35" s="142"/>
      <c r="AL35" s="143"/>
      <c r="AM35" s="72"/>
      <c r="AN35" s="73"/>
      <c r="AO35" s="72"/>
      <c r="AP35" s="73"/>
    </row>
    <row r="36" spans="1:42" ht="12.75">
      <c r="A36" s="93">
        <v>32</v>
      </c>
      <c r="B36" s="12" t="s">
        <v>172</v>
      </c>
      <c r="C36" s="12" t="s">
        <v>71</v>
      </c>
      <c r="D36" s="55">
        <f t="shared" si="0"/>
        <v>5</v>
      </c>
      <c r="E36" s="171">
        <v>5</v>
      </c>
      <c r="F36" s="162">
        <v>0</v>
      </c>
      <c r="G36" s="136"/>
      <c r="H36" s="137"/>
      <c r="I36" s="136"/>
      <c r="J36" s="137"/>
      <c r="K36" s="62"/>
      <c r="L36" s="79"/>
      <c r="M36" s="62"/>
      <c r="N36" s="79"/>
      <c r="O36" s="62"/>
      <c r="P36" s="79"/>
      <c r="Q36" s="62">
        <v>9</v>
      </c>
      <c r="R36" s="82">
        <v>3</v>
      </c>
      <c r="S36" s="62"/>
      <c r="T36" s="87"/>
      <c r="U36" s="138"/>
      <c r="V36" s="140"/>
      <c r="W36" s="138"/>
      <c r="X36" s="140"/>
      <c r="Y36" s="138"/>
      <c r="Z36" s="140"/>
      <c r="AA36" s="138"/>
      <c r="AB36" s="141"/>
      <c r="AC36" s="138">
        <v>11</v>
      </c>
      <c r="AD36" s="144">
        <v>1</v>
      </c>
      <c r="AE36" s="142"/>
      <c r="AF36" s="143"/>
      <c r="AG36" s="142"/>
      <c r="AH36" s="143"/>
      <c r="AI36" s="142"/>
      <c r="AJ36" s="143"/>
      <c r="AK36" s="142">
        <v>11</v>
      </c>
      <c r="AL36" s="147">
        <v>1</v>
      </c>
      <c r="AM36" s="72"/>
      <c r="AN36" s="73"/>
      <c r="AO36" s="72"/>
      <c r="AP36" s="73"/>
    </row>
    <row r="37" spans="1:42" ht="12.75">
      <c r="A37" s="95">
        <v>33</v>
      </c>
      <c r="B37" s="12" t="s">
        <v>173</v>
      </c>
      <c r="C37" s="12" t="s">
        <v>71</v>
      </c>
      <c r="D37" s="55">
        <f t="shared" si="0"/>
        <v>5</v>
      </c>
      <c r="E37" s="171">
        <v>5</v>
      </c>
      <c r="F37" s="162">
        <v>0</v>
      </c>
      <c r="G37" s="136"/>
      <c r="H37" s="137"/>
      <c r="I37" s="136"/>
      <c r="J37" s="137"/>
      <c r="K37" s="62"/>
      <c r="L37" s="79"/>
      <c r="M37" s="62"/>
      <c r="N37" s="79"/>
      <c r="O37" s="62"/>
      <c r="P37" s="79"/>
      <c r="Q37" s="62">
        <v>9</v>
      </c>
      <c r="R37" s="82">
        <v>3</v>
      </c>
      <c r="S37" s="62"/>
      <c r="T37" s="87"/>
      <c r="U37" s="138"/>
      <c r="V37" s="140"/>
      <c r="W37" s="138"/>
      <c r="X37" s="140"/>
      <c r="Y37" s="138"/>
      <c r="Z37" s="140"/>
      <c r="AA37" s="138"/>
      <c r="AB37" s="141"/>
      <c r="AC37" s="138">
        <v>11</v>
      </c>
      <c r="AD37" s="144">
        <v>1</v>
      </c>
      <c r="AE37" s="142"/>
      <c r="AF37" s="143"/>
      <c r="AG37" s="142"/>
      <c r="AH37" s="143"/>
      <c r="AI37" s="142"/>
      <c r="AJ37" s="143"/>
      <c r="AK37" s="142">
        <v>11</v>
      </c>
      <c r="AL37" s="147">
        <v>1</v>
      </c>
      <c r="AM37" s="72"/>
      <c r="AN37" s="73"/>
      <c r="AO37" s="72"/>
      <c r="AP37" s="73"/>
    </row>
    <row r="38" spans="1:42" ht="12.75">
      <c r="A38" s="93">
        <v>34</v>
      </c>
      <c r="B38" s="12" t="s">
        <v>174</v>
      </c>
      <c r="C38" s="12" t="s">
        <v>126</v>
      </c>
      <c r="D38" s="55">
        <f t="shared" si="0"/>
        <v>4</v>
      </c>
      <c r="E38" s="171">
        <v>4</v>
      </c>
      <c r="F38" s="162">
        <v>0</v>
      </c>
      <c r="G38" s="136"/>
      <c r="H38" s="137"/>
      <c r="I38" s="136"/>
      <c r="J38" s="137"/>
      <c r="K38" s="62"/>
      <c r="L38" s="79"/>
      <c r="M38" s="62">
        <v>16</v>
      </c>
      <c r="N38" s="82">
        <v>3</v>
      </c>
      <c r="O38" s="62"/>
      <c r="P38" s="79"/>
      <c r="Q38" s="62"/>
      <c r="R38" s="79"/>
      <c r="S38" s="62"/>
      <c r="T38" s="87"/>
      <c r="U38" s="138"/>
      <c r="V38" s="140"/>
      <c r="W38" s="138"/>
      <c r="X38" s="140"/>
      <c r="Y38" s="138"/>
      <c r="Z38" s="140"/>
      <c r="AA38" s="138">
        <v>11</v>
      </c>
      <c r="AB38" s="144">
        <v>1</v>
      </c>
      <c r="AC38" s="138"/>
      <c r="AD38" s="141"/>
      <c r="AE38" s="142"/>
      <c r="AF38" s="143"/>
      <c r="AG38" s="142"/>
      <c r="AH38" s="143"/>
      <c r="AI38" s="142"/>
      <c r="AJ38" s="143"/>
      <c r="AK38" s="142"/>
      <c r="AL38" s="143"/>
      <c r="AM38" s="72"/>
      <c r="AN38" s="73"/>
      <c r="AO38" s="72"/>
      <c r="AP38" s="73"/>
    </row>
    <row r="39" spans="1:42" ht="12.75">
      <c r="A39" s="95">
        <v>35</v>
      </c>
      <c r="B39" s="12" t="s">
        <v>175</v>
      </c>
      <c r="C39" s="12" t="s">
        <v>101</v>
      </c>
      <c r="D39" s="55">
        <f t="shared" si="0"/>
        <v>4</v>
      </c>
      <c r="E39" s="171">
        <v>4</v>
      </c>
      <c r="F39" s="162">
        <v>0</v>
      </c>
      <c r="G39" s="136"/>
      <c r="H39" s="137"/>
      <c r="I39" s="136"/>
      <c r="J39" s="137"/>
      <c r="K39" s="62">
        <v>15</v>
      </c>
      <c r="L39" s="82">
        <v>4</v>
      </c>
      <c r="M39" s="62"/>
      <c r="N39" s="79"/>
      <c r="O39" s="62"/>
      <c r="P39" s="79"/>
      <c r="Q39" s="62"/>
      <c r="R39" s="79"/>
      <c r="S39" s="62"/>
      <c r="T39" s="87"/>
      <c r="U39" s="138"/>
      <c r="V39" s="140"/>
      <c r="W39" s="138"/>
      <c r="X39" s="140"/>
      <c r="Y39" s="138"/>
      <c r="Z39" s="140"/>
      <c r="AA39" s="138"/>
      <c r="AB39" s="141"/>
      <c r="AC39" s="138"/>
      <c r="AD39" s="141"/>
      <c r="AE39" s="142"/>
      <c r="AF39" s="143"/>
      <c r="AG39" s="142"/>
      <c r="AH39" s="143"/>
      <c r="AI39" s="142"/>
      <c r="AJ39" s="143"/>
      <c r="AK39" s="142"/>
      <c r="AL39" s="143"/>
      <c r="AM39" s="72"/>
      <c r="AN39" s="73"/>
      <c r="AO39" s="72"/>
      <c r="AP39" s="73"/>
    </row>
    <row r="40" spans="1:42" ht="12.75">
      <c r="A40" s="93">
        <v>36</v>
      </c>
      <c r="B40" s="12" t="s">
        <v>176</v>
      </c>
      <c r="C40" s="12" t="s">
        <v>25</v>
      </c>
      <c r="D40" s="55">
        <f t="shared" si="0"/>
        <v>4</v>
      </c>
      <c r="E40" s="171">
        <v>4</v>
      </c>
      <c r="F40" s="162">
        <v>0</v>
      </c>
      <c r="G40" s="136"/>
      <c r="H40" s="137"/>
      <c r="I40" s="136"/>
      <c r="J40" s="137"/>
      <c r="K40" s="62"/>
      <c r="L40" s="79"/>
      <c r="M40" s="62"/>
      <c r="N40" s="79"/>
      <c r="O40" s="62"/>
      <c r="P40" s="79"/>
      <c r="Q40" s="62"/>
      <c r="R40" s="79"/>
      <c r="S40" s="62"/>
      <c r="T40" s="87"/>
      <c r="U40" s="138"/>
      <c r="V40" s="140"/>
      <c r="W40" s="138"/>
      <c r="X40" s="140"/>
      <c r="Y40" s="138"/>
      <c r="Z40" s="140"/>
      <c r="AA40" s="138"/>
      <c r="AB40" s="141"/>
      <c r="AC40" s="138">
        <v>8</v>
      </c>
      <c r="AD40" s="144">
        <v>4</v>
      </c>
      <c r="AE40" s="142"/>
      <c r="AF40" s="143"/>
      <c r="AG40" s="142"/>
      <c r="AH40" s="143"/>
      <c r="AI40" s="142"/>
      <c r="AJ40" s="143"/>
      <c r="AK40" s="142"/>
      <c r="AL40" s="143"/>
      <c r="AM40" s="72"/>
      <c r="AN40" s="73"/>
      <c r="AO40" s="72"/>
      <c r="AP40" s="73"/>
    </row>
    <row r="41" spans="1:42" ht="12.75">
      <c r="A41" s="95">
        <v>37</v>
      </c>
      <c r="B41" s="12" t="s">
        <v>177</v>
      </c>
      <c r="C41" s="12" t="s">
        <v>48</v>
      </c>
      <c r="D41" s="55">
        <f t="shared" si="0"/>
        <v>3</v>
      </c>
      <c r="E41" s="165">
        <v>3</v>
      </c>
      <c r="F41" s="162">
        <v>0</v>
      </c>
      <c r="G41" s="136"/>
      <c r="H41" s="137"/>
      <c r="I41" s="136"/>
      <c r="J41" s="137"/>
      <c r="K41" s="62"/>
      <c r="L41" s="79"/>
      <c r="M41" s="62"/>
      <c r="N41" s="79"/>
      <c r="O41" s="62"/>
      <c r="P41" s="79"/>
      <c r="Q41" s="62">
        <v>11</v>
      </c>
      <c r="R41" s="82">
        <v>1</v>
      </c>
      <c r="S41" s="62"/>
      <c r="T41" s="87"/>
      <c r="U41" s="138"/>
      <c r="V41" s="140"/>
      <c r="W41" s="138"/>
      <c r="X41" s="140"/>
      <c r="Y41" s="138"/>
      <c r="Z41" s="140"/>
      <c r="AA41" s="138"/>
      <c r="AB41" s="141"/>
      <c r="AC41" s="138">
        <v>10</v>
      </c>
      <c r="AD41" s="144">
        <v>2</v>
      </c>
      <c r="AE41" s="142"/>
      <c r="AF41" s="143"/>
      <c r="AG41" s="142"/>
      <c r="AH41" s="143"/>
      <c r="AI41" s="142"/>
      <c r="AJ41" s="143"/>
      <c r="AK41" s="142"/>
      <c r="AL41" s="143"/>
      <c r="AM41" s="72"/>
      <c r="AN41" s="73"/>
      <c r="AO41" s="72"/>
      <c r="AP41" s="73"/>
    </row>
    <row r="42" spans="1:42" ht="12.75">
      <c r="A42" s="93">
        <v>38</v>
      </c>
      <c r="B42" s="12" t="s">
        <v>178</v>
      </c>
      <c r="C42" s="12" t="s">
        <v>48</v>
      </c>
      <c r="D42" s="55">
        <f t="shared" si="0"/>
        <v>3</v>
      </c>
      <c r="E42" s="171">
        <v>3</v>
      </c>
      <c r="F42" s="162">
        <v>0</v>
      </c>
      <c r="G42" s="136"/>
      <c r="H42" s="137"/>
      <c r="I42" s="136"/>
      <c r="J42" s="137"/>
      <c r="K42" s="62"/>
      <c r="L42" s="79"/>
      <c r="M42" s="62"/>
      <c r="N42" s="79"/>
      <c r="O42" s="62"/>
      <c r="P42" s="79"/>
      <c r="Q42" s="62">
        <v>11</v>
      </c>
      <c r="R42" s="82">
        <v>1</v>
      </c>
      <c r="S42" s="62"/>
      <c r="T42" s="87"/>
      <c r="U42" s="138"/>
      <c r="V42" s="140"/>
      <c r="W42" s="138"/>
      <c r="X42" s="140"/>
      <c r="Y42" s="138"/>
      <c r="Z42" s="140"/>
      <c r="AA42" s="138"/>
      <c r="AB42" s="141"/>
      <c r="AC42" s="138">
        <v>10</v>
      </c>
      <c r="AD42" s="144">
        <v>2</v>
      </c>
      <c r="AE42" s="142"/>
      <c r="AF42" s="143"/>
      <c r="AG42" s="142"/>
      <c r="AH42" s="143"/>
      <c r="AI42" s="142"/>
      <c r="AJ42" s="143"/>
      <c r="AK42" s="142"/>
      <c r="AL42" s="143"/>
      <c r="AM42" s="72"/>
      <c r="AN42" s="73"/>
      <c r="AO42" s="72"/>
      <c r="AP42" s="73"/>
    </row>
    <row r="43" spans="1:42" ht="12.75">
      <c r="A43" s="95">
        <v>39</v>
      </c>
      <c r="B43" s="12" t="s">
        <v>179</v>
      </c>
      <c r="C43" s="12" t="s">
        <v>29</v>
      </c>
      <c r="D43" s="55">
        <f t="shared" si="0"/>
        <v>2</v>
      </c>
      <c r="E43" s="171">
        <v>0</v>
      </c>
      <c r="F43" s="162">
        <v>2</v>
      </c>
      <c r="G43" s="136"/>
      <c r="H43" s="137"/>
      <c r="I43" s="136">
        <v>10</v>
      </c>
      <c r="J43" s="135">
        <v>2</v>
      </c>
      <c r="K43" s="62"/>
      <c r="L43" s="79"/>
      <c r="M43" s="62"/>
      <c r="N43" s="79"/>
      <c r="O43" s="62"/>
      <c r="P43" s="79"/>
      <c r="Q43" s="62"/>
      <c r="R43" s="79"/>
      <c r="S43" s="62"/>
      <c r="T43" s="87"/>
      <c r="U43" s="138"/>
      <c r="V43" s="140"/>
      <c r="W43" s="138"/>
      <c r="X43" s="140"/>
      <c r="Y43" s="138"/>
      <c r="Z43" s="140"/>
      <c r="AA43" s="138"/>
      <c r="AB43" s="141"/>
      <c r="AC43" s="138"/>
      <c r="AD43" s="141"/>
      <c r="AE43" s="142"/>
      <c r="AF43" s="143"/>
      <c r="AG43" s="142"/>
      <c r="AH43" s="143"/>
      <c r="AI43" s="142"/>
      <c r="AJ43" s="143"/>
      <c r="AK43" s="142"/>
      <c r="AL43" s="143"/>
      <c r="AM43" s="72"/>
      <c r="AN43" s="73"/>
      <c r="AO43" s="72"/>
      <c r="AP43" s="73"/>
    </row>
    <row r="44" spans="1:42" ht="12.75">
      <c r="A44" s="93">
        <v>40</v>
      </c>
      <c r="B44" s="12" t="s">
        <v>180</v>
      </c>
      <c r="C44" s="12" t="s">
        <v>33</v>
      </c>
      <c r="D44" s="55">
        <f t="shared" si="0"/>
        <v>2</v>
      </c>
      <c r="E44" s="171">
        <v>2</v>
      </c>
      <c r="F44" s="162">
        <v>0</v>
      </c>
      <c r="G44" s="136"/>
      <c r="H44" s="137"/>
      <c r="I44" s="136"/>
      <c r="J44" s="137"/>
      <c r="K44" s="62"/>
      <c r="L44" s="79"/>
      <c r="M44" s="62"/>
      <c r="N44" s="79"/>
      <c r="O44" s="62"/>
      <c r="P44" s="79"/>
      <c r="Q44" s="62"/>
      <c r="R44" s="79"/>
      <c r="S44" s="62"/>
      <c r="T44" s="87"/>
      <c r="U44" s="138"/>
      <c r="V44" s="140"/>
      <c r="W44" s="138"/>
      <c r="X44" s="140"/>
      <c r="Y44" s="138"/>
      <c r="Z44" s="140"/>
      <c r="AA44" s="138">
        <v>10</v>
      </c>
      <c r="AB44" s="144">
        <v>2</v>
      </c>
      <c r="AC44" s="138"/>
      <c r="AD44" s="141"/>
      <c r="AE44" s="142"/>
      <c r="AF44" s="143"/>
      <c r="AG44" s="142"/>
      <c r="AH44" s="143"/>
      <c r="AI44" s="142"/>
      <c r="AJ44" s="143"/>
      <c r="AK44" s="142"/>
      <c r="AL44" s="143"/>
      <c r="AM44" s="72"/>
      <c r="AN44" s="73"/>
      <c r="AO44" s="72"/>
      <c r="AP44" s="73"/>
    </row>
    <row r="45" spans="1:42" ht="12.75">
      <c r="A45" s="95">
        <v>41</v>
      </c>
      <c r="B45" s="12" t="s">
        <v>181</v>
      </c>
      <c r="C45" s="12" t="s">
        <v>77</v>
      </c>
      <c r="D45" s="55">
        <f t="shared" si="0"/>
        <v>2</v>
      </c>
      <c r="E45" s="171">
        <v>2</v>
      </c>
      <c r="F45" s="162">
        <v>0</v>
      </c>
      <c r="G45" s="134"/>
      <c r="H45" s="137"/>
      <c r="I45" s="136"/>
      <c r="J45" s="137"/>
      <c r="K45" s="62"/>
      <c r="L45" s="79"/>
      <c r="M45" s="62"/>
      <c r="N45" s="79"/>
      <c r="O45" s="62">
        <v>10</v>
      </c>
      <c r="P45" s="82">
        <v>2</v>
      </c>
      <c r="Q45" s="62"/>
      <c r="R45" s="79"/>
      <c r="S45" s="62"/>
      <c r="T45" s="87"/>
      <c r="U45" s="138"/>
      <c r="V45" s="140"/>
      <c r="W45" s="138"/>
      <c r="X45" s="140"/>
      <c r="Y45" s="138"/>
      <c r="Z45" s="140"/>
      <c r="AA45" s="138"/>
      <c r="AB45" s="141"/>
      <c r="AC45" s="138"/>
      <c r="AD45" s="141"/>
      <c r="AE45" s="142"/>
      <c r="AF45" s="143"/>
      <c r="AG45" s="142"/>
      <c r="AH45" s="143"/>
      <c r="AI45" s="142"/>
      <c r="AJ45" s="143"/>
      <c r="AK45" s="142"/>
      <c r="AL45" s="143"/>
      <c r="AM45" s="72"/>
      <c r="AN45" s="73"/>
      <c r="AO45" s="72"/>
      <c r="AP45" s="73"/>
    </row>
    <row r="46" spans="1:42" ht="12.75">
      <c r="A46" s="93">
        <v>42</v>
      </c>
      <c r="B46" s="102" t="s">
        <v>182</v>
      </c>
      <c r="C46" s="12" t="s">
        <v>118</v>
      </c>
      <c r="D46" s="55">
        <f t="shared" si="0"/>
        <v>2</v>
      </c>
      <c r="E46" s="171">
        <v>0</v>
      </c>
      <c r="F46" s="162">
        <v>2</v>
      </c>
      <c r="G46" s="134"/>
      <c r="H46" s="137"/>
      <c r="I46" s="136"/>
      <c r="J46" s="137"/>
      <c r="K46" s="62"/>
      <c r="L46" s="79"/>
      <c r="M46" s="62"/>
      <c r="N46" s="79"/>
      <c r="O46" s="62"/>
      <c r="P46" s="79"/>
      <c r="Q46" s="62"/>
      <c r="R46" s="79"/>
      <c r="S46" s="62"/>
      <c r="T46" s="87"/>
      <c r="U46" s="138"/>
      <c r="V46" s="140"/>
      <c r="W46" s="138"/>
      <c r="X46" s="140"/>
      <c r="Y46" s="138"/>
      <c r="Z46" s="140"/>
      <c r="AA46" s="138"/>
      <c r="AB46" s="141"/>
      <c r="AC46" s="138"/>
      <c r="AD46" s="141"/>
      <c r="AE46" s="142"/>
      <c r="AF46" s="143"/>
      <c r="AG46" s="142"/>
      <c r="AH46" s="143"/>
      <c r="AI46" s="142"/>
      <c r="AJ46" s="143"/>
      <c r="AK46" s="142"/>
      <c r="AL46" s="143"/>
      <c r="AM46" s="72"/>
      <c r="AN46" s="73"/>
      <c r="AO46" s="72">
        <v>17</v>
      </c>
      <c r="AP46" s="90">
        <v>2</v>
      </c>
    </row>
    <row r="47" spans="1:42" ht="12.75">
      <c r="A47" s="95">
        <v>43</v>
      </c>
      <c r="B47" s="12" t="s">
        <v>183</v>
      </c>
      <c r="C47" s="174" t="s">
        <v>50</v>
      </c>
      <c r="D47" s="103">
        <f t="shared" si="0"/>
        <v>1</v>
      </c>
      <c r="E47" s="171">
        <v>0</v>
      </c>
      <c r="F47" s="162">
        <v>1</v>
      </c>
      <c r="G47" s="134"/>
      <c r="H47" s="137"/>
      <c r="I47" s="136">
        <v>11</v>
      </c>
      <c r="J47" s="135">
        <v>1</v>
      </c>
      <c r="K47" s="62"/>
      <c r="L47" s="79"/>
      <c r="M47" s="62"/>
      <c r="N47" s="79"/>
      <c r="O47" s="62"/>
      <c r="P47" s="79"/>
      <c r="Q47" s="62"/>
      <c r="R47" s="79"/>
      <c r="S47" s="62"/>
      <c r="T47" s="87"/>
      <c r="U47" s="138"/>
      <c r="V47" s="140"/>
      <c r="W47" s="138"/>
      <c r="X47" s="140"/>
      <c r="Y47" s="138"/>
      <c r="Z47" s="140"/>
      <c r="AA47" s="138"/>
      <c r="AB47" s="141"/>
      <c r="AC47" s="138"/>
      <c r="AD47" s="141"/>
      <c r="AE47" s="142"/>
      <c r="AF47" s="143"/>
      <c r="AG47" s="142"/>
      <c r="AH47" s="143"/>
      <c r="AI47" s="142"/>
      <c r="AJ47" s="143"/>
      <c r="AK47" s="142"/>
      <c r="AL47" s="143"/>
      <c r="AM47" s="72"/>
      <c r="AN47" s="73"/>
      <c r="AO47" s="72"/>
      <c r="AP47" s="73"/>
    </row>
    <row r="48" spans="1:42" ht="12.75">
      <c r="A48" s="93">
        <v>44</v>
      </c>
      <c r="B48" s="12" t="s">
        <v>184</v>
      </c>
      <c r="C48" s="174" t="s">
        <v>126</v>
      </c>
      <c r="D48" s="103">
        <f t="shared" si="0"/>
        <v>1</v>
      </c>
      <c r="E48" s="171">
        <v>1</v>
      </c>
      <c r="F48" s="162">
        <v>0</v>
      </c>
      <c r="G48" s="134"/>
      <c r="H48" s="137"/>
      <c r="I48" s="136"/>
      <c r="J48" s="137"/>
      <c r="K48" s="62"/>
      <c r="L48" s="79"/>
      <c r="M48" s="62"/>
      <c r="N48" s="79"/>
      <c r="O48" s="62"/>
      <c r="P48" s="79"/>
      <c r="Q48" s="62"/>
      <c r="R48" s="79"/>
      <c r="S48" s="62"/>
      <c r="T48" s="87"/>
      <c r="U48" s="138"/>
      <c r="V48" s="140"/>
      <c r="W48" s="138"/>
      <c r="X48" s="140"/>
      <c r="Y48" s="138"/>
      <c r="Z48" s="140"/>
      <c r="AA48" s="138">
        <v>11</v>
      </c>
      <c r="AB48" s="144">
        <v>1</v>
      </c>
      <c r="AC48" s="138"/>
      <c r="AD48" s="141"/>
      <c r="AE48" s="142"/>
      <c r="AF48" s="143"/>
      <c r="AG48" s="142"/>
      <c r="AH48" s="143"/>
      <c r="AI48" s="142"/>
      <c r="AJ48" s="143"/>
      <c r="AK48" s="142"/>
      <c r="AL48" s="143"/>
      <c r="AM48" s="72"/>
      <c r="AN48" s="73"/>
      <c r="AO48" s="72"/>
      <c r="AP48" s="73"/>
    </row>
    <row r="49" spans="1:42" ht="12.75">
      <c r="A49" s="95">
        <v>45</v>
      </c>
      <c r="B49" s="12" t="s">
        <v>185</v>
      </c>
      <c r="C49" s="174" t="s">
        <v>40</v>
      </c>
      <c r="D49" s="103">
        <f t="shared" si="0"/>
        <v>1</v>
      </c>
      <c r="E49" s="171">
        <v>0</v>
      </c>
      <c r="F49" s="162">
        <v>1</v>
      </c>
      <c r="G49" s="134"/>
      <c r="H49" s="137"/>
      <c r="I49" s="136"/>
      <c r="J49" s="137"/>
      <c r="K49" s="62"/>
      <c r="L49" s="79"/>
      <c r="M49" s="62"/>
      <c r="N49" s="79"/>
      <c r="O49" s="62"/>
      <c r="P49" s="79"/>
      <c r="Q49" s="62"/>
      <c r="R49" s="79"/>
      <c r="S49" s="62"/>
      <c r="T49" s="87"/>
      <c r="U49" s="138"/>
      <c r="V49" s="140"/>
      <c r="W49" s="138"/>
      <c r="X49" s="140"/>
      <c r="Y49" s="138"/>
      <c r="Z49" s="140"/>
      <c r="AA49" s="138"/>
      <c r="AB49" s="141"/>
      <c r="AC49" s="138"/>
      <c r="AD49" s="141"/>
      <c r="AE49" s="142"/>
      <c r="AF49" s="143"/>
      <c r="AG49" s="142"/>
      <c r="AH49" s="143"/>
      <c r="AI49" s="142"/>
      <c r="AJ49" s="143"/>
      <c r="AK49" s="142"/>
      <c r="AL49" s="143"/>
      <c r="AM49" s="72"/>
      <c r="AN49" s="73"/>
      <c r="AO49" s="72">
        <v>18</v>
      </c>
      <c r="AP49" s="90">
        <v>1</v>
      </c>
    </row>
    <row r="50" spans="1:42" ht="12.75">
      <c r="A50" s="93">
        <v>46</v>
      </c>
      <c r="B50" s="175" t="s">
        <v>186</v>
      </c>
      <c r="C50" s="12" t="s">
        <v>69</v>
      </c>
      <c r="D50" s="103">
        <f t="shared" si="0"/>
        <v>1</v>
      </c>
      <c r="E50" s="171">
        <v>1</v>
      </c>
      <c r="F50" s="162">
        <v>0</v>
      </c>
      <c r="G50" s="136"/>
      <c r="H50" s="137"/>
      <c r="I50" s="136"/>
      <c r="J50" s="137"/>
      <c r="K50" s="62"/>
      <c r="L50" s="79"/>
      <c r="M50" s="62"/>
      <c r="N50" s="79"/>
      <c r="O50" s="62">
        <v>11</v>
      </c>
      <c r="P50" s="82">
        <v>1</v>
      </c>
      <c r="Q50" s="62"/>
      <c r="R50" s="79"/>
      <c r="S50" s="62"/>
      <c r="T50" s="87"/>
      <c r="U50" s="138"/>
      <c r="V50" s="140"/>
      <c r="W50" s="138"/>
      <c r="X50" s="140"/>
      <c r="Y50" s="138"/>
      <c r="Z50" s="140"/>
      <c r="AA50" s="138"/>
      <c r="AB50" s="141"/>
      <c r="AC50" s="138"/>
      <c r="AD50" s="141"/>
      <c r="AE50" s="142"/>
      <c r="AF50" s="143"/>
      <c r="AG50" s="142"/>
      <c r="AH50" s="143"/>
      <c r="AI50" s="142"/>
      <c r="AJ50" s="143"/>
      <c r="AK50" s="142"/>
      <c r="AL50" s="143"/>
      <c r="AM50" s="72"/>
      <c r="AN50" s="73"/>
      <c r="AO50" s="72"/>
      <c r="AP50" s="73"/>
    </row>
  </sheetData>
  <sheetProtection selectLockedCells="1" selectUnlockedCells="1"/>
  <mergeCells count="5">
    <mergeCell ref="G2:J2"/>
    <mergeCell ref="K2:T2"/>
    <mergeCell ref="U2:AD2"/>
    <mergeCell ref="AE2:AL2"/>
    <mergeCell ref="AM2:AP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AR22"/>
  <sheetViews>
    <sheetView workbookViewId="0" topLeftCell="A1">
      <pane xSplit="3" topLeftCell="D1" activePane="topRight" state="frozen"/>
      <selection pane="topLeft" activeCell="A1" sqref="A1"/>
      <selection pane="topRight" activeCell="F34" sqref="F34"/>
    </sheetView>
  </sheetViews>
  <sheetFormatPr defaultColWidth="8.00390625" defaultRowHeight="12.75"/>
  <cols>
    <col min="1" max="1" width="3.7109375" style="157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2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7.7109375" style="0" customWidth="1"/>
    <col min="32" max="32" width="3.7109375" style="0" customWidth="1"/>
    <col min="33" max="33" width="7.7109375" style="0" customWidth="1"/>
    <col min="34" max="34" width="3.7109375" style="0" customWidth="1"/>
    <col min="35" max="35" width="7.7109375" style="0" customWidth="1"/>
    <col min="36" max="36" width="3.7109375" style="0" customWidth="1"/>
    <col min="37" max="37" width="7.7109375" style="0" customWidth="1"/>
    <col min="38" max="38" width="3.7109375" style="0" customWidth="1"/>
    <col min="39" max="39" width="7.7109375" style="0" customWidth="1"/>
    <col min="40" max="40" width="4.140625" style="0" customWidth="1"/>
    <col min="41" max="41" width="7.7109375" style="0" customWidth="1"/>
    <col min="42" max="42" width="3.7109375" style="0" customWidth="1"/>
    <col min="43" max="43" width="7.7109375" style="0" customWidth="1"/>
    <col min="44" max="44" width="3.7109375" style="0" customWidth="1"/>
    <col min="45" max="45" width="3.7109375" style="1" customWidth="1"/>
    <col min="46" max="16384" width="9.140625" style="1" customWidth="1"/>
  </cols>
  <sheetData>
    <row r="1" spans="1:44" ht="12.75">
      <c r="A1" s="176"/>
      <c r="B1" s="157"/>
      <c r="C1" s="157"/>
      <c r="D1" s="177"/>
      <c r="E1" s="178"/>
      <c r="F1" s="179"/>
      <c r="G1" s="176"/>
      <c r="H1" s="180"/>
      <c r="I1" s="176"/>
      <c r="J1" s="181"/>
      <c r="K1" s="182"/>
      <c r="L1" s="183"/>
      <c r="M1" s="182"/>
      <c r="N1" s="183"/>
      <c r="O1" s="182"/>
      <c r="P1" s="183"/>
      <c r="Q1" s="182"/>
      <c r="R1" s="183"/>
      <c r="S1" s="184"/>
      <c r="T1" s="185"/>
      <c r="U1" s="182"/>
      <c r="V1" s="186"/>
      <c r="W1" s="182"/>
      <c r="X1" s="186"/>
      <c r="Y1" s="182"/>
      <c r="Z1" s="186"/>
      <c r="AA1" s="182"/>
      <c r="AB1" s="186"/>
      <c r="AC1" s="182"/>
      <c r="AD1" s="186"/>
      <c r="AE1" s="176"/>
      <c r="AF1" s="187"/>
      <c r="AG1" s="176"/>
      <c r="AH1" s="187"/>
      <c r="AI1" s="176"/>
      <c r="AJ1" s="187"/>
      <c r="AK1" s="176"/>
      <c r="AL1" s="187"/>
      <c r="AM1" s="176"/>
      <c r="AN1" s="187"/>
      <c r="AO1" s="188"/>
      <c r="AP1" s="188"/>
      <c r="AQ1" s="188"/>
      <c r="AR1" s="188"/>
    </row>
    <row r="2" spans="1:44" s="11" customFormat="1" ht="12.75">
      <c r="A2" s="189"/>
      <c r="B2" s="7" t="s">
        <v>187</v>
      </c>
      <c r="C2" s="7"/>
      <c r="D2" s="7"/>
      <c r="E2" s="7"/>
      <c r="F2" s="7"/>
      <c r="G2" s="8" t="s">
        <v>1</v>
      </c>
      <c r="H2" s="8"/>
      <c r="I2" s="8"/>
      <c r="J2" s="8"/>
      <c r="K2" s="8" t="s">
        <v>2</v>
      </c>
      <c r="L2" s="8"/>
      <c r="M2" s="8"/>
      <c r="N2" s="8"/>
      <c r="O2" s="8"/>
      <c r="P2" s="8"/>
      <c r="Q2" s="8"/>
      <c r="R2" s="8"/>
      <c r="S2" s="8"/>
      <c r="T2" s="8"/>
      <c r="U2" s="9" t="s">
        <v>3</v>
      </c>
      <c r="V2" s="9"/>
      <c r="W2" s="9"/>
      <c r="X2" s="9"/>
      <c r="Y2" s="9"/>
      <c r="Z2" s="9"/>
      <c r="AA2" s="9"/>
      <c r="AB2" s="9"/>
      <c r="AC2" s="9"/>
      <c r="AD2" s="9"/>
      <c r="AE2" s="9" t="s">
        <v>4</v>
      </c>
      <c r="AF2" s="9"/>
      <c r="AG2" s="9"/>
      <c r="AH2" s="9"/>
      <c r="AI2" s="9"/>
      <c r="AJ2" s="9"/>
      <c r="AK2" s="9"/>
      <c r="AL2" s="9"/>
      <c r="AM2" s="9"/>
      <c r="AN2" s="9"/>
      <c r="AO2" s="10" t="s">
        <v>5</v>
      </c>
      <c r="AP2" s="10"/>
      <c r="AQ2" s="10"/>
      <c r="AR2" s="10"/>
    </row>
    <row r="3" spans="1:44" ht="12.75">
      <c r="A3" s="12"/>
      <c r="B3" s="106" t="s">
        <v>188</v>
      </c>
      <c r="C3" s="107"/>
      <c r="D3" s="108" t="s">
        <v>7</v>
      </c>
      <c r="E3" s="108" t="s">
        <v>8</v>
      </c>
      <c r="F3" s="108" t="s">
        <v>9</v>
      </c>
      <c r="G3" s="17" t="s">
        <v>10</v>
      </c>
      <c r="H3" s="18"/>
      <c r="I3" s="18" t="s">
        <v>10</v>
      </c>
      <c r="J3" s="19"/>
      <c r="K3" s="20" t="s">
        <v>10</v>
      </c>
      <c r="L3" s="21"/>
      <c r="M3" s="20" t="s">
        <v>10</v>
      </c>
      <c r="N3" s="20"/>
      <c r="O3" s="20" t="s">
        <v>10</v>
      </c>
      <c r="P3" s="21"/>
      <c r="Q3" s="20" t="s">
        <v>10</v>
      </c>
      <c r="R3" s="22"/>
      <c r="S3" s="20" t="s">
        <v>10</v>
      </c>
      <c r="T3" s="22"/>
      <c r="U3" s="23" t="s">
        <v>10</v>
      </c>
      <c r="V3" s="24"/>
      <c r="W3" s="25" t="s">
        <v>10</v>
      </c>
      <c r="X3" s="25"/>
      <c r="Y3" s="25" t="s">
        <v>10</v>
      </c>
      <c r="Z3" s="25"/>
      <c r="AA3" s="25" t="s">
        <v>10</v>
      </c>
      <c r="AB3" s="25"/>
      <c r="AC3" s="25" t="s">
        <v>10</v>
      </c>
      <c r="AD3" s="25"/>
      <c r="AE3" s="26" t="s">
        <v>10</v>
      </c>
      <c r="AF3" s="27"/>
      <c r="AG3" s="27" t="s">
        <v>10</v>
      </c>
      <c r="AH3" s="27"/>
      <c r="AI3" s="27" t="s">
        <v>10</v>
      </c>
      <c r="AJ3" s="27"/>
      <c r="AK3" s="27" t="s">
        <v>10</v>
      </c>
      <c r="AL3" s="27"/>
      <c r="AM3" s="27" t="s">
        <v>10</v>
      </c>
      <c r="AN3" s="27"/>
      <c r="AO3" s="190" t="s">
        <v>10</v>
      </c>
      <c r="AP3" s="191"/>
      <c r="AQ3" s="190" t="s">
        <v>10</v>
      </c>
      <c r="AR3" s="191"/>
    </row>
    <row r="4" spans="1:44" s="51" customFormat="1" ht="12.75" customHeight="1">
      <c r="A4" s="31"/>
      <c r="B4" s="32" t="s">
        <v>11</v>
      </c>
      <c r="C4" s="33" t="s">
        <v>12</v>
      </c>
      <c r="D4" s="35" t="s">
        <v>13</v>
      </c>
      <c r="E4" s="35" t="s">
        <v>13</v>
      </c>
      <c r="F4" s="35" t="s">
        <v>13</v>
      </c>
      <c r="G4" s="36" t="s">
        <v>14</v>
      </c>
      <c r="H4" s="37" t="s">
        <v>13</v>
      </c>
      <c r="I4" s="38" t="s">
        <v>15</v>
      </c>
      <c r="J4" s="39" t="s">
        <v>13</v>
      </c>
      <c r="K4" s="40" t="s">
        <v>16</v>
      </c>
      <c r="L4" s="41" t="s">
        <v>13</v>
      </c>
      <c r="M4" s="40" t="s">
        <v>17</v>
      </c>
      <c r="N4" s="41" t="s">
        <v>13</v>
      </c>
      <c r="O4" s="40" t="s">
        <v>21</v>
      </c>
      <c r="P4" s="41" t="s">
        <v>13</v>
      </c>
      <c r="Q4" s="40" t="s">
        <v>19</v>
      </c>
      <c r="R4" s="41" t="s">
        <v>13</v>
      </c>
      <c r="S4" s="40" t="s">
        <v>20</v>
      </c>
      <c r="T4" s="41" t="s">
        <v>13</v>
      </c>
      <c r="U4" s="42" t="s">
        <v>16</v>
      </c>
      <c r="V4" s="43" t="s">
        <v>13</v>
      </c>
      <c r="W4" s="42" t="s">
        <v>17</v>
      </c>
      <c r="X4" s="43" t="s">
        <v>13</v>
      </c>
      <c r="Y4" s="42" t="s">
        <v>21</v>
      </c>
      <c r="Z4" s="43" t="s">
        <v>13</v>
      </c>
      <c r="AA4" s="42" t="s">
        <v>18</v>
      </c>
      <c r="AB4" s="43" t="s">
        <v>13</v>
      </c>
      <c r="AC4" s="42" t="s">
        <v>19</v>
      </c>
      <c r="AD4" s="43" t="s">
        <v>13</v>
      </c>
      <c r="AE4" s="44" t="s">
        <v>16</v>
      </c>
      <c r="AF4" s="45" t="s">
        <v>13</v>
      </c>
      <c r="AG4" s="46" t="s">
        <v>17</v>
      </c>
      <c r="AH4" s="45" t="s">
        <v>13</v>
      </c>
      <c r="AI4" s="46" t="s">
        <v>189</v>
      </c>
      <c r="AJ4" s="45" t="s">
        <v>13</v>
      </c>
      <c r="AK4" s="46" t="s">
        <v>18</v>
      </c>
      <c r="AL4" s="45" t="s">
        <v>13</v>
      </c>
      <c r="AM4" s="46" t="s">
        <v>19</v>
      </c>
      <c r="AN4" s="45" t="s">
        <v>13</v>
      </c>
      <c r="AO4" s="48" t="s">
        <v>22</v>
      </c>
      <c r="AP4" s="49" t="s">
        <v>13</v>
      </c>
      <c r="AQ4" s="48" t="s">
        <v>23</v>
      </c>
      <c r="AR4" s="50" t="s">
        <v>13</v>
      </c>
    </row>
    <row r="5" spans="1:44" ht="12.75">
      <c r="A5" s="192">
        <v>1</v>
      </c>
      <c r="B5" s="193" t="s">
        <v>190</v>
      </c>
      <c r="C5" s="192" t="s">
        <v>60</v>
      </c>
      <c r="D5" s="55">
        <f aca="true" t="shared" si="0" ref="D5:D22">F5+E5</f>
        <v>137</v>
      </c>
      <c r="E5" s="171">
        <f>SUM(N5+P5+Z5+AB5+AD5+AJ5)</f>
        <v>95</v>
      </c>
      <c r="F5" s="57">
        <f aca="true" t="shared" si="1" ref="F5:F6">SUM(H5+AP5)</f>
        <v>42</v>
      </c>
      <c r="G5" s="98">
        <v>2</v>
      </c>
      <c r="H5" s="135">
        <v>21</v>
      </c>
      <c r="I5" s="98"/>
      <c r="J5" s="194"/>
      <c r="K5" s="62">
        <v>8</v>
      </c>
      <c r="L5" s="195">
        <v>11</v>
      </c>
      <c r="M5" s="62">
        <v>5</v>
      </c>
      <c r="N5" s="147">
        <v>14</v>
      </c>
      <c r="O5" s="62">
        <v>3</v>
      </c>
      <c r="P5" s="147">
        <v>17</v>
      </c>
      <c r="Q5" s="62">
        <v>2</v>
      </c>
      <c r="R5" s="195">
        <v>13</v>
      </c>
      <c r="S5" s="196">
        <v>7</v>
      </c>
      <c r="T5" s="87">
        <v>12</v>
      </c>
      <c r="U5" s="88"/>
      <c r="V5" s="197"/>
      <c r="W5" s="88"/>
      <c r="X5" s="197"/>
      <c r="Y5" s="88">
        <v>6</v>
      </c>
      <c r="Z5" s="198">
        <v>13</v>
      </c>
      <c r="AA5" s="88">
        <v>2</v>
      </c>
      <c r="AB5" s="198">
        <v>13</v>
      </c>
      <c r="AC5" s="88">
        <v>2</v>
      </c>
      <c r="AD5" s="198">
        <v>13</v>
      </c>
      <c r="AE5" s="80">
        <v>8</v>
      </c>
      <c r="AF5" s="81">
        <v>11</v>
      </c>
      <c r="AG5" s="80">
        <v>7</v>
      </c>
      <c r="AH5" s="81">
        <v>12</v>
      </c>
      <c r="AI5" s="80">
        <v>1</v>
      </c>
      <c r="AJ5" s="83">
        <v>25</v>
      </c>
      <c r="AK5" s="80">
        <v>3</v>
      </c>
      <c r="AL5" s="81">
        <v>10</v>
      </c>
      <c r="AM5" s="80">
        <v>2</v>
      </c>
      <c r="AN5" s="81">
        <v>13</v>
      </c>
      <c r="AO5" s="199">
        <v>2</v>
      </c>
      <c r="AP5" s="99">
        <v>21</v>
      </c>
      <c r="AQ5" s="199">
        <v>3</v>
      </c>
      <c r="AR5" s="200">
        <v>17</v>
      </c>
    </row>
    <row r="6" spans="1:44" ht="12.75">
      <c r="A6" s="168">
        <v>2</v>
      </c>
      <c r="B6" s="201" t="s">
        <v>191</v>
      </c>
      <c r="C6" s="168" t="s">
        <v>44</v>
      </c>
      <c r="D6" s="55">
        <f t="shared" si="0"/>
        <v>131</v>
      </c>
      <c r="E6" s="171">
        <f>SUM(V6+Z6+AF6+AJ6+AL6+AN6)</f>
        <v>108</v>
      </c>
      <c r="F6" s="57">
        <f t="shared" si="1"/>
        <v>23</v>
      </c>
      <c r="G6" s="98">
        <v>8</v>
      </c>
      <c r="H6" s="135">
        <v>11</v>
      </c>
      <c r="I6" s="98"/>
      <c r="J6" s="194"/>
      <c r="K6" s="202">
        <v>5</v>
      </c>
      <c r="L6" s="195">
        <v>14</v>
      </c>
      <c r="M6" s="202">
        <v>6</v>
      </c>
      <c r="N6" s="195">
        <v>13</v>
      </c>
      <c r="O6" s="202">
        <v>4</v>
      </c>
      <c r="P6" s="195">
        <v>15</v>
      </c>
      <c r="Q6" s="202"/>
      <c r="R6" s="195"/>
      <c r="S6" s="203">
        <v>8</v>
      </c>
      <c r="T6" s="204">
        <v>11</v>
      </c>
      <c r="U6" s="88">
        <v>3</v>
      </c>
      <c r="V6" s="198">
        <v>17</v>
      </c>
      <c r="W6" s="88">
        <v>6</v>
      </c>
      <c r="X6" s="197">
        <v>13</v>
      </c>
      <c r="Y6" s="88">
        <v>3</v>
      </c>
      <c r="Z6" s="198">
        <v>17</v>
      </c>
      <c r="AA6" s="88">
        <v>6</v>
      </c>
      <c r="AB6" s="197">
        <v>6</v>
      </c>
      <c r="AC6" s="88"/>
      <c r="AD6" s="197"/>
      <c r="AE6" s="80">
        <v>2</v>
      </c>
      <c r="AF6" s="83">
        <v>21</v>
      </c>
      <c r="AG6" s="80">
        <v>5</v>
      </c>
      <c r="AH6" s="81">
        <v>14</v>
      </c>
      <c r="AI6" s="80">
        <v>2</v>
      </c>
      <c r="AJ6" s="83">
        <v>21</v>
      </c>
      <c r="AK6" s="80">
        <v>1</v>
      </c>
      <c r="AL6" s="83">
        <v>16</v>
      </c>
      <c r="AM6" s="80">
        <v>1</v>
      </c>
      <c r="AN6" s="83">
        <v>16</v>
      </c>
      <c r="AO6" s="199">
        <v>7</v>
      </c>
      <c r="AP6" s="99">
        <v>12</v>
      </c>
      <c r="AQ6" s="199"/>
      <c r="AR6" s="200"/>
    </row>
    <row r="7" spans="1:44" ht="12.75">
      <c r="A7" s="168">
        <v>3</v>
      </c>
      <c r="B7" s="201" t="s">
        <v>192</v>
      </c>
      <c r="C7" s="168" t="s">
        <v>48</v>
      </c>
      <c r="D7" s="55">
        <f t="shared" si="0"/>
        <v>119</v>
      </c>
      <c r="E7" s="171">
        <f>SUM(L7+P7+V7+X7+AF7+AH7)</f>
        <v>91</v>
      </c>
      <c r="F7" s="57">
        <f>SUM(H7+T7)</f>
        <v>28</v>
      </c>
      <c r="G7" s="98">
        <v>6</v>
      </c>
      <c r="H7" s="135">
        <v>13</v>
      </c>
      <c r="I7" s="98"/>
      <c r="J7" s="194"/>
      <c r="K7" s="62">
        <v>3</v>
      </c>
      <c r="L7" s="147">
        <v>17</v>
      </c>
      <c r="M7" s="62">
        <v>7</v>
      </c>
      <c r="N7" s="195">
        <v>12</v>
      </c>
      <c r="O7" s="62">
        <v>6</v>
      </c>
      <c r="P7" s="147">
        <v>13</v>
      </c>
      <c r="Q7" s="62">
        <v>2</v>
      </c>
      <c r="R7" s="195">
        <v>13</v>
      </c>
      <c r="S7" s="196">
        <v>4</v>
      </c>
      <c r="T7" s="65">
        <v>15</v>
      </c>
      <c r="U7" s="88">
        <v>4</v>
      </c>
      <c r="V7" s="198">
        <v>15</v>
      </c>
      <c r="W7" s="88">
        <v>3</v>
      </c>
      <c r="X7" s="198">
        <v>17</v>
      </c>
      <c r="Y7" s="88"/>
      <c r="Z7" s="197"/>
      <c r="AA7" s="88">
        <v>2</v>
      </c>
      <c r="AB7" s="197">
        <v>13</v>
      </c>
      <c r="AC7" s="88">
        <v>2</v>
      </c>
      <c r="AD7" s="197">
        <v>13</v>
      </c>
      <c r="AE7" s="80">
        <v>5</v>
      </c>
      <c r="AF7" s="83">
        <v>14</v>
      </c>
      <c r="AG7" s="80">
        <v>4</v>
      </c>
      <c r="AH7" s="83">
        <v>15</v>
      </c>
      <c r="AI7" s="80">
        <v>8</v>
      </c>
      <c r="AJ7" s="81">
        <v>11</v>
      </c>
      <c r="AK7" s="80">
        <v>3</v>
      </c>
      <c r="AL7" s="81">
        <v>10</v>
      </c>
      <c r="AM7" s="80">
        <v>2</v>
      </c>
      <c r="AN7" s="81">
        <v>13</v>
      </c>
      <c r="AO7" s="199">
        <v>6</v>
      </c>
      <c r="AP7" s="200">
        <v>13</v>
      </c>
      <c r="AQ7" s="199">
        <v>6</v>
      </c>
      <c r="AR7" s="200">
        <v>13</v>
      </c>
    </row>
    <row r="8" spans="1:44" ht="12.75">
      <c r="A8" s="168">
        <v>4</v>
      </c>
      <c r="B8" s="201" t="s">
        <v>193</v>
      </c>
      <c r="C8" s="168" t="s">
        <v>105</v>
      </c>
      <c r="D8" s="55">
        <f t="shared" si="0"/>
        <v>98</v>
      </c>
      <c r="E8" s="171">
        <f>SUM(L8+R8+V8+X8+AB8+AD8)</f>
        <v>77</v>
      </c>
      <c r="F8" s="57">
        <f>SUM(AP8+AR8)</f>
        <v>21</v>
      </c>
      <c r="G8" s="98">
        <v>10</v>
      </c>
      <c r="H8" s="137">
        <v>9</v>
      </c>
      <c r="I8" s="98">
        <v>6</v>
      </c>
      <c r="J8" s="194">
        <v>6</v>
      </c>
      <c r="K8" s="62">
        <v>7</v>
      </c>
      <c r="L8" s="147">
        <v>12</v>
      </c>
      <c r="M8" s="62">
        <v>10</v>
      </c>
      <c r="N8" s="195">
        <v>9</v>
      </c>
      <c r="O8" s="62">
        <v>11</v>
      </c>
      <c r="P8" s="195">
        <v>8</v>
      </c>
      <c r="Q8" s="62">
        <v>1</v>
      </c>
      <c r="R8" s="147">
        <v>16</v>
      </c>
      <c r="S8" s="196">
        <v>12</v>
      </c>
      <c r="T8" s="87">
        <v>7</v>
      </c>
      <c r="U8" s="88">
        <v>7</v>
      </c>
      <c r="V8" s="198">
        <v>12</v>
      </c>
      <c r="W8" s="88">
        <v>8</v>
      </c>
      <c r="X8" s="198">
        <v>11</v>
      </c>
      <c r="Y8" s="88"/>
      <c r="Z8" s="197"/>
      <c r="AA8" s="88">
        <v>3</v>
      </c>
      <c r="AB8" s="198">
        <v>10</v>
      </c>
      <c r="AC8" s="88">
        <v>1</v>
      </c>
      <c r="AD8" s="198">
        <v>16</v>
      </c>
      <c r="AE8" s="80"/>
      <c r="AF8" s="81"/>
      <c r="AG8" s="80"/>
      <c r="AH8" s="81"/>
      <c r="AI8" s="80"/>
      <c r="AJ8" s="81"/>
      <c r="AK8" s="80"/>
      <c r="AL8" s="81"/>
      <c r="AM8" s="80"/>
      <c r="AN8" s="81"/>
      <c r="AO8" s="199">
        <v>9</v>
      </c>
      <c r="AP8" s="99">
        <v>10</v>
      </c>
      <c r="AQ8" s="199">
        <v>8</v>
      </c>
      <c r="AR8" s="99">
        <v>11</v>
      </c>
    </row>
    <row r="9" spans="1:44" ht="12.75">
      <c r="A9" s="168">
        <v>5</v>
      </c>
      <c r="B9" s="201" t="s">
        <v>194</v>
      </c>
      <c r="C9" s="168" t="s">
        <v>167</v>
      </c>
      <c r="D9" s="55">
        <f t="shared" si="0"/>
        <v>97</v>
      </c>
      <c r="E9" s="171">
        <f>SUM(V9+X9+Z9+AB9+AH9+AL9)</f>
        <v>84</v>
      </c>
      <c r="F9" s="57">
        <f>SUM(J9+T9)</f>
        <v>13</v>
      </c>
      <c r="G9" s="98"/>
      <c r="H9" s="137"/>
      <c r="I9" s="98">
        <v>4</v>
      </c>
      <c r="J9" s="99">
        <v>8</v>
      </c>
      <c r="K9" s="62">
        <v>11</v>
      </c>
      <c r="L9" s="195">
        <v>8</v>
      </c>
      <c r="M9" s="62">
        <v>11</v>
      </c>
      <c r="N9" s="195">
        <v>8</v>
      </c>
      <c r="O9" s="62">
        <v>13</v>
      </c>
      <c r="P9" s="195">
        <v>6</v>
      </c>
      <c r="Q9" s="62">
        <v>4</v>
      </c>
      <c r="R9" s="195">
        <v>8</v>
      </c>
      <c r="S9" s="196">
        <v>14</v>
      </c>
      <c r="T9" s="65">
        <v>5</v>
      </c>
      <c r="U9" s="88">
        <v>6</v>
      </c>
      <c r="V9" s="198">
        <v>13</v>
      </c>
      <c r="W9" s="88">
        <v>4</v>
      </c>
      <c r="X9" s="198">
        <v>15</v>
      </c>
      <c r="Y9" s="88">
        <v>5</v>
      </c>
      <c r="Z9" s="198">
        <v>14</v>
      </c>
      <c r="AA9" s="88">
        <v>1</v>
      </c>
      <c r="AB9" s="198">
        <v>16</v>
      </c>
      <c r="AC9" s="88">
        <v>3</v>
      </c>
      <c r="AD9" s="197">
        <v>10</v>
      </c>
      <c r="AE9" s="80">
        <v>7</v>
      </c>
      <c r="AF9" s="81">
        <v>12</v>
      </c>
      <c r="AG9" s="80">
        <v>6</v>
      </c>
      <c r="AH9" s="83">
        <v>13</v>
      </c>
      <c r="AI9" s="80">
        <v>7</v>
      </c>
      <c r="AJ9" s="81">
        <v>12</v>
      </c>
      <c r="AK9" s="80">
        <v>2</v>
      </c>
      <c r="AL9" s="83">
        <v>13</v>
      </c>
      <c r="AM9" s="80">
        <v>3</v>
      </c>
      <c r="AN9" s="81">
        <v>10</v>
      </c>
      <c r="AO9" s="199"/>
      <c r="AP9" s="200"/>
      <c r="AQ9" s="199"/>
      <c r="AR9" s="200"/>
    </row>
    <row r="10" spans="1:44" ht="12.75">
      <c r="A10" s="168">
        <v>6</v>
      </c>
      <c r="B10" s="201" t="s">
        <v>195</v>
      </c>
      <c r="C10" s="168" t="s">
        <v>167</v>
      </c>
      <c r="D10" s="55">
        <f t="shared" si="0"/>
        <v>87</v>
      </c>
      <c r="E10" s="171">
        <f>SUM(V10+AB10+AD10+AF10+AL10+AN10)</f>
        <v>69</v>
      </c>
      <c r="F10" s="57">
        <v>18</v>
      </c>
      <c r="G10" s="98">
        <v>9</v>
      </c>
      <c r="H10" s="135">
        <v>10</v>
      </c>
      <c r="I10" s="98">
        <v>4</v>
      </c>
      <c r="J10" s="99">
        <v>8</v>
      </c>
      <c r="K10" s="62">
        <v>14</v>
      </c>
      <c r="L10" s="195">
        <v>5</v>
      </c>
      <c r="M10" s="62">
        <v>17</v>
      </c>
      <c r="N10" s="195">
        <v>2</v>
      </c>
      <c r="O10" s="62"/>
      <c r="P10" s="195"/>
      <c r="Q10" s="62">
        <v>4</v>
      </c>
      <c r="R10" s="195">
        <v>8</v>
      </c>
      <c r="S10" s="196">
        <v>18</v>
      </c>
      <c r="T10" s="87">
        <v>1</v>
      </c>
      <c r="U10" s="88">
        <v>8</v>
      </c>
      <c r="V10" s="198">
        <v>11</v>
      </c>
      <c r="W10" s="88">
        <v>11</v>
      </c>
      <c r="X10" s="197">
        <v>8</v>
      </c>
      <c r="Y10" s="88">
        <v>12</v>
      </c>
      <c r="Z10" s="197">
        <v>7</v>
      </c>
      <c r="AA10" s="88">
        <v>1</v>
      </c>
      <c r="AB10" s="198">
        <v>16</v>
      </c>
      <c r="AC10" s="88">
        <v>3</v>
      </c>
      <c r="AD10" s="198">
        <v>10</v>
      </c>
      <c r="AE10" s="80">
        <v>10</v>
      </c>
      <c r="AF10" s="83">
        <v>9</v>
      </c>
      <c r="AG10" s="80">
        <v>15</v>
      </c>
      <c r="AH10" s="81">
        <v>4</v>
      </c>
      <c r="AI10" s="80"/>
      <c r="AJ10" s="81"/>
      <c r="AK10" s="80">
        <v>2</v>
      </c>
      <c r="AL10" s="83">
        <v>13</v>
      </c>
      <c r="AM10" s="80">
        <v>3</v>
      </c>
      <c r="AN10" s="83">
        <v>10</v>
      </c>
      <c r="AO10" s="199"/>
      <c r="AP10" s="200"/>
      <c r="AQ10" s="199"/>
      <c r="AR10" s="200"/>
    </row>
    <row r="11" spans="1:44" ht="12.75">
      <c r="A11" s="168">
        <v>7</v>
      </c>
      <c r="B11" s="201" t="s">
        <v>196</v>
      </c>
      <c r="C11" s="168" t="s">
        <v>42</v>
      </c>
      <c r="D11" s="55">
        <f t="shared" si="0"/>
        <v>68</v>
      </c>
      <c r="E11" s="171">
        <f>SUM(P11+Z11+AB11+AD11+AJ11+AL11)</f>
        <v>50</v>
      </c>
      <c r="F11" s="57">
        <v>18</v>
      </c>
      <c r="G11" s="98">
        <v>7</v>
      </c>
      <c r="H11" s="135">
        <v>12</v>
      </c>
      <c r="I11" s="98"/>
      <c r="J11" s="194"/>
      <c r="K11" s="62"/>
      <c r="L11" s="195"/>
      <c r="M11" s="62">
        <v>14</v>
      </c>
      <c r="N11" s="195">
        <v>5</v>
      </c>
      <c r="O11" s="62">
        <v>8</v>
      </c>
      <c r="P11" s="147">
        <v>11</v>
      </c>
      <c r="Q11" s="62">
        <v>8</v>
      </c>
      <c r="R11" s="195">
        <v>4</v>
      </c>
      <c r="S11" s="196">
        <v>13</v>
      </c>
      <c r="T11" s="65">
        <v>6</v>
      </c>
      <c r="U11" s="88"/>
      <c r="V11" s="197"/>
      <c r="W11" s="88">
        <v>13</v>
      </c>
      <c r="X11" s="197">
        <v>6</v>
      </c>
      <c r="Y11" s="88">
        <v>8</v>
      </c>
      <c r="Z11" s="198">
        <v>11</v>
      </c>
      <c r="AA11" s="88">
        <v>5</v>
      </c>
      <c r="AB11" s="198">
        <v>7</v>
      </c>
      <c r="AC11" s="88">
        <v>5</v>
      </c>
      <c r="AD11" s="198">
        <v>7</v>
      </c>
      <c r="AE11" s="80"/>
      <c r="AF11" s="81"/>
      <c r="AG11" s="80">
        <v>14</v>
      </c>
      <c r="AH11" s="81">
        <v>5</v>
      </c>
      <c r="AI11" s="80">
        <v>13</v>
      </c>
      <c r="AJ11" s="83">
        <v>6</v>
      </c>
      <c r="AK11" s="80">
        <v>4</v>
      </c>
      <c r="AL11" s="83">
        <v>8</v>
      </c>
      <c r="AM11" s="80">
        <v>8</v>
      </c>
      <c r="AN11" s="81">
        <v>4</v>
      </c>
      <c r="AO11" s="199"/>
      <c r="AP11" s="200"/>
      <c r="AQ11" s="199"/>
      <c r="AR11" s="200"/>
    </row>
    <row r="12" spans="1:44" ht="12.75">
      <c r="A12" s="168">
        <v>8</v>
      </c>
      <c r="B12" s="201" t="s">
        <v>197</v>
      </c>
      <c r="C12" s="168" t="s">
        <v>33</v>
      </c>
      <c r="D12" s="55">
        <f t="shared" si="0"/>
        <v>63</v>
      </c>
      <c r="E12" s="171">
        <f>SUM(N12+P12+X12+Z12+AH12+AJ12)</f>
        <v>44</v>
      </c>
      <c r="F12" s="57">
        <f>SUM(T12+AR12)</f>
        <v>19</v>
      </c>
      <c r="G12" s="98">
        <v>11</v>
      </c>
      <c r="H12" s="137">
        <v>8</v>
      </c>
      <c r="I12" s="98">
        <v>5</v>
      </c>
      <c r="J12" s="194">
        <v>7</v>
      </c>
      <c r="K12" s="62">
        <v>15</v>
      </c>
      <c r="L12" s="195">
        <v>4</v>
      </c>
      <c r="M12" s="62">
        <v>13</v>
      </c>
      <c r="N12" s="147">
        <v>6</v>
      </c>
      <c r="O12" s="62">
        <v>12</v>
      </c>
      <c r="P12" s="147">
        <v>7</v>
      </c>
      <c r="Q12" s="62">
        <v>6</v>
      </c>
      <c r="R12" s="195">
        <v>6</v>
      </c>
      <c r="S12" s="196">
        <v>10</v>
      </c>
      <c r="T12" s="65">
        <v>9</v>
      </c>
      <c r="U12" s="88">
        <v>16</v>
      </c>
      <c r="V12" s="197">
        <v>3</v>
      </c>
      <c r="W12" s="88">
        <v>12</v>
      </c>
      <c r="X12" s="198">
        <v>7</v>
      </c>
      <c r="Y12" s="88">
        <v>11</v>
      </c>
      <c r="Z12" s="198">
        <v>8</v>
      </c>
      <c r="AA12" s="88">
        <v>8</v>
      </c>
      <c r="AB12" s="197">
        <v>4</v>
      </c>
      <c r="AC12" s="88">
        <v>7</v>
      </c>
      <c r="AD12" s="197">
        <v>5</v>
      </c>
      <c r="AE12" s="80"/>
      <c r="AF12" s="81"/>
      <c r="AG12" s="80">
        <v>11</v>
      </c>
      <c r="AH12" s="83">
        <v>8</v>
      </c>
      <c r="AI12" s="80">
        <v>11</v>
      </c>
      <c r="AJ12" s="83">
        <v>8</v>
      </c>
      <c r="AK12" s="80">
        <v>9</v>
      </c>
      <c r="AL12" s="81">
        <v>3</v>
      </c>
      <c r="AM12" s="80">
        <v>9</v>
      </c>
      <c r="AN12" s="81">
        <v>3</v>
      </c>
      <c r="AO12" s="199">
        <v>11</v>
      </c>
      <c r="AP12" s="200">
        <v>8</v>
      </c>
      <c r="AQ12" s="199">
        <v>9</v>
      </c>
      <c r="AR12" s="99">
        <v>10</v>
      </c>
    </row>
    <row r="13" spans="1:44" ht="12.75">
      <c r="A13" s="95">
        <v>9</v>
      </c>
      <c r="B13" s="96" t="s">
        <v>198</v>
      </c>
      <c r="C13" s="95" t="s">
        <v>29</v>
      </c>
      <c r="D13" s="55">
        <f t="shared" si="0"/>
        <v>50</v>
      </c>
      <c r="E13" s="171">
        <f>SUM(R13+X13+Z13+AH13+AJ13+AN13)</f>
        <v>35</v>
      </c>
      <c r="F13" s="57">
        <f aca="true" t="shared" si="2" ref="F13:F14">SUM(AP13+AR13)</f>
        <v>15</v>
      </c>
      <c r="G13" s="98">
        <v>18</v>
      </c>
      <c r="H13" s="137">
        <v>1</v>
      </c>
      <c r="I13" s="98">
        <v>9</v>
      </c>
      <c r="J13" s="194">
        <v>3</v>
      </c>
      <c r="K13" s="62"/>
      <c r="L13" s="195"/>
      <c r="M13" s="62"/>
      <c r="N13" s="195"/>
      <c r="O13" s="62">
        <v>17</v>
      </c>
      <c r="P13" s="195">
        <v>2</v>
      </c>
      <c r="Q13" s="62">
        <v>7</v>
      </c>
      <c r="R13" s="147">
        <v>5</v>
      </c>
      <c r="S13" s="196">
        <v>15</v>
      </c>
      <c r="T13" s="87">
        <v>4</v>
      </c>
      <c r="U13" s="88"/>
      <c r="V13" s="197"/>
      <c r="W13" s="88">
        <v>14</v>
      </c>
      <c r="X13" s="198">
        <v>5</v>
      </c>
      <c r="Y13" s="88">
        <v>13</v>
      </c>
      <c r="Z13" s="198">
        <v>6</v>
      </c>
      <c r="AA13" s="88">
        <v>9</v>
      </c>
      <c r="AB13" s="197">
        <v>3</v>
      </c>
      <c r="AC13" s="88">
        <v>8</v>
      </c>
      <c r="AD13" s="197">
        <v>4</v>
      </c>
      <c r="AE13" s="80">
        <v>17</v>
      </c>
      <c r="AF13" s="81">
        <v>2</v>
      </c>
      <c r="AG13" s="80">
        <v>12</v>
      </c>
      <c r="AH13" s="83">
        <v>7</v>
      </c>
      <c r="AI13" s="80">
        <v>12</v>
      </c>
      <c r="AJ13" s="83">
        <v>7</v>
      </c>
      <c r="AK13" s="80">
        <v>8</v>
      </c>
      <c r="AL13" s="81">
        <v>4</v>
      </c>
      <c r="AM13" s="80">
        <v>7</v>
      </c>
      <c r="AN13" s="83">
        <v>5</v>
      </c>
      <c r="AO13" s="199">
        <v>12</v>
      </c>
      <c r="AP13" s="99">
        <v>7</v>
      </c>
      <c r="AQ13" s="199">
        <v>11</v>
      </c>
      <c r="AR13" s="99">
        <v>8</v>
      </c>
    </row>
    <row r="14" spans="1:44" ht="12.75">
      <c r="A14" s="95">
        <v>10</v>
      </c>
      <c r="B14" s="96" t="s">
        <v>199</v>
      </c>
      <c r="C14" s="95" t="s">
        <v>29</v>
      </c>
      <c r="D14" s="55">
        <f t="shared" si="0"/>
        <v>42</v>
      </c>
      <c r="E14" s="171">
        <f>SUM(N14+R14+V14+AD14+AF14+AN14)</f>
        <v>27</v>
      </c>
      <c r="F14" s="57">
        <f t="shared" si="2"/>
        <v>15</v>
      </c>
      <c r="G14" s="98"/>
      <c r="H14" s="137"/>
      <c r="I14" s="98">
        <v>9</v>
      </c>
      <c r="J14" s="194">
        <v>3</v>
      </c>
      <c r="K14" s="62"/>
      <c r="L14" s="195"/>
      <c r="M14" s="62">
        <v>15</v>
      </c>
      <c r="N14" s="147">
        <v>4</v>
      </c>
      <c r="O14" s="62"/>
      <c r="P14" s="195"/>
      <c r="Q14" s="62">
        <v>7</v>
      </c>
      <c r="R14" s="147">
        <v>5</v>
      </c>
      <c r="S14" s="196"/>
      <c r="T14" s="87"/>
      <c r="U14" s="88">
        <v>14</v>
      </c>
      <c r="V14" s="198">
        <v>5</v>
      </c>
      <c r="W14" s="88"/>
      <c r="X14" s="197"/>
      <c r="Y14" s="88"/>
      <c r="Z14" s="197"/>
      <c r="AA14" s="88">
        <v>9</v>
      </c>
      <c r="AB14" s="197">
        <v>3</v>
      </c>
      <c r="AC14" s="88">
        <v>8</v>
      </c>
      <c r="AD14" s="198">
        <v>4</v>
      </c>
      <c r="AE14" s="80">
        <v>15</v>
      </c>
      <c r="AF14" s="83">
        <v>4</v>
      </c>
      <c r="AG14" s="80">
        <v>16</v>
      </c>
      <c r="AH14" s="81">
        <v>3</v>
      </c>
      <c r="AI14" s="80">
        <v>15</v>
      </c>
      <c r="AJ14" s="81">
        <v>4</v>
      </c>
      <c r="AK14" s="80">
        <v>8</v>
      </c>
      <c r="AL14" s="81">
        <v>4</v>
      </c>
      <c r="AM14" s="80">
        <v>7</v>
      </c>
      <c r="AN14" s="83">
        <v>5</v>
      </c>
      <c r="AO14" s="199">
        <v>13</v>
      </c>
      <c r="AP14" s="99">
        <v>6</v>
      </c>
      <c r="AQ14" s="199">
        <v>10</v>
      </c>
      <c r="AR14" s="99">
        <v>9</v>
      </c>
    </row>
    <row r="15" spans="1:44" ht="12.75">
      <c r="A15" s="95">
        <v>11</v>
      </c>
      <c r="B15" s="96" t="s">
        <v>200</v>
      </c>
      <c r="C15" s="95" t="s">
        <v>126</v>
      </c>
      <c r="D15" s="55">
        <f t="shared" si="0"/>
        <v>28</v>
      </c>
      <c r="E15" s="171">
        <f>SUM(L15+R15+V15+AF15+AL15+AN15)</f>
        <v>16</v>
      </c>
      <c r="F15" s="57">
        <v>12</v>
      </c>
      <c r="G15" s="98"/>
      <c r="H15" s="137"/>
      <c r="I15" s="98">
        <v>11</v>
      </c>
      <c r="J15" s="194">
        <v>1</v>
      </c>
      <c r="K15" s="62">
        <v>12</v>
      </c>
      <c r="L15" s="147">
        <v>7</v>
      </c>
      <c r="M15" s="62"/>
      <c r="N15" s="195"/>
      <c r="O15" s="62"/>
      <c r="P15" s="195"/>
      <c r="Q15" s="62">
        <v>10</v>
      </c>
      <c r="R15" s="147">
        <v>2</v>
      </c>
      <c r="S15" s="196"/>
      <c r="T15" s="87"/>
      <c r="U15" s="88">
        <v>15</v>
      </c>
      <c r="V15" s="198">
        <v>4</v>
      </c>
      <c r="W15" s="88"/>
      <c r="X15" s="197"/>
      <c r="Y15" s="88"/>
      <c r="Z15" s="197"/>
      <c r="AA15" s="88"/>
      <c r="AB15" s="197"/>
      <c r="AC15" s="88"/>
      <c r="AD15" s="197"/>
      <c r="AE15" s="80">
        <v>18</v>
      </c>
      <c r="AF15" s="83">
        <v>1</v>
      </c>
      <c r="AG15" s="80"/>
      <c r="AH15" s="81"/>
      <c r="AI15" s="80"/>
      <c r="AJ15" s="81"/>
      <c r="AK15" s="80">
        <v>11</v>
      </c>
      <c r="AL15" s="83">
        <v>1</v>
      </c>
      <c r="AM15" s="80">
        <v>11</v>
      </c>
      <c r="AN15" s="83">
        <v>1</v>
      </c>
      <c r="AO15" s="199">
        <v>14</v>
      </c>
      <c r="AP15" s="99">
        <v>5</v>
      </c>
      <c r="AQ15" s="199">
        <v>12</v>
      </c>
      <c r="AR15" s="99">
        <v>7</v>
      </c>
    </row>
    <row r="16" spans="1:44" ht="12.75">
      <c r="A16" s="95">
        <v>12</v>
      </c>
      <c r="B16" s="96" t="s">
        <v>201</v>
      </c>
      <c r="C16" s="95" t="s">
        <v>35</v>
      </c>
      <c r="D16" s="55">
        <f t="shared" si="0"/>
        <v>27</v>
      </c>
      <c r="E16" s="171">
        <f>SUM(P16+AB16+AD16+AJ16+AL16+AN16)</f>
        <v>16</v>
      </c>
      <c r="F16" s="57">
        <v>11</v>
      </c>
      <c r="G16" s="98">
        <v>14</v>
      </c>
      <c r="H16" s="135">
        <v>5</v>
      </c>
      <c r="I16" s="98">
        <v>10</v>
      </c>
      <c r="J16" s="194">
        <v>2</v>
      </c>
      <c r="K16" s="62"/>
      <c r="L16" s="195"/>
      <c r="M16" s="62"/>
      <c r="N16" s="195"/>
      <c r="O16" s="62">
        <v>14</v>
      </c>
      <c r="P16" s="147">
        <v>5</v>
      </c>
      <c r="Q16" s="62">
        <v>11</v>
      </c>
      <c r="R16" s="195">
        <v>1</v>
      </c>
      <c r="S16" s="196">
        <v>17</v>
      </c>
      <c r="T16" s="87">
        <v>2</v>
      </c>
      <c r="U16" s="88"/>
      <c r="V16" s="197"/>
      <c r="W16" s="88">
        <v>18</v>
      </c>
      <c r="X16" s="197">
        <v>1</v>
      </c>
      <c r="Y16" s="88">
        <v>17</v>
      </c>
      <c r="Z16" s="197">
        <v>2</v>
      </c>
      <c r="AA16" s="88">
        <v>10</v>
      </c>
      <c r="AB16" s="198">
        <v>2</v>
      </c>
      <c r="AC16" s="88">
        <v>9</v>
      </c>
      <c r="AD16" s="198">
        <v>3</v>
      </c>
      <c r="AE16" s="80"/>
      <c r="AF16" s="81"/>
      <c r="AG16" s="80"/>
      <c r="AH16" s="81"/>
      <c r="AI16" s="80">
        <v>17</v>
      </c>
      <c r="AJ16" s="83">
        <v>2</v>
      </c>
      <c r="AK16" s="80">
        <v>10</v>
      </c>
      <c r="AL16" s="83">
        <v>2</v>
      </c>
      <c r="AM16" s="80">
        <v>10</v>
      </c>
      <c r="AN16" s="83">
        <v>2</v>
      </c>
      <c r="AO16" s="199">
        <v>15</v>
      </c>
      <c r="AP16" s="200">
        <v>4</v>
      </c>
      <c r="AQ16" s="199">
        <v>13</v>
      </c>
      <c r="AR16" s="99">
        <v>6</v>
      </c>
    </row>
    <row r="17" spans="1:44" ht="12.75">
      <c r="A17" s="95">
        <v>13</v>
      </c>
      <c r="B17" s="96" t="s">
        <v>202</v>
      </c>
      <c r="C17" s="95" t="s">
        <v>139</v>
      </c>
      <c r="D17" s="55">
        <f t="shared" si="0"/>
        <v>20</v>
      </c>
      <c r="E17" s="171">
        <f>SUM(L17+V17+X17+Z17+AB17+AD17)</f>
        <v>13</v>
      </c>
      <c r="F17" s="57">
        <v>7</v>
      </c>
      <c r="G17" s="98"/>
      <c r="H17" s="137"/>
      <c r="I17" s="98">
        <v>5</v>
      </c>
      <c r="J17" s="99">
        <v>7</v>
      </c>
      <c r="K17" s="62">
        <v>16</v>
      </c>
      <c r="L17" s="147">
        <v>3</v>
      </c>
      <c r="M17" s="62"/>
      <c r="N17" s="195"/>
      <c r="O17" s="62">
        <v>18</v>
      </c>
      <c r="P17" s="195">
        <v>1</v>
      </c>
      <c r="Q17" s="62"/>
      <c r="R17" s="195"/>
      <c r="S17" s="196"/>
      <c r="T17" s="87"/>
      <c r="U17" s="88">
        <v>17</v>
      </c>
      <c r="V17" s="198">
        <v>2</v>
      </c>
      <c r="W17" s="88">
        <v>17</v>
      </c>
      <c r="X17" s="198">
        <v>2</v>
      </c>
      <c r="Y17" s="88">
        <v>18</v>
      </c>
      <c r="Z17" s="198">
        <v>1</v>
      </c>
      <c r="AA17" s="88">
        <v>10</v>
      </c>
      <c r="AB17" s="198">
        <v>2</v>
      </c>
      <c r="AC17" s="88">
        <v>9</v>
      </c>
      <c r="AD17" s="198">
        <v>3</v>
      </c>
      <c r="AE17" s="80"/>
      <c r="AF17" s="81"/>
      <c r="AG17" s="80">
        <v>18</v>
      </c>
      <c r="AH17" s="81">
        <v>1</v>
      </c>
      <c r="AI17" s="80">
        <v>18</v>
      </c>
      <c r="AJ17" s="81">
        <v>1</v>
      </c>
      <c r="AK17" s="80">
        <v>11</v>
      </c>
      <c r="AL17" s="81">
        <v>1</v>
      </c>
      <c r="AM17" s="80">
        <v>11</v>
      </c>
      <c r="AN17" s="81">
        <v>1</v>
      </c>
      <c r="AO17" s="199"/>
      <c r="AP17" s="200"/>
      <c r="AQ17" s="199"/>
      <c r="AR17" s="200"/>
    </row>
    <row r="18" spans="1:44" ht="12.75">
      <c r="A18" s="95">
        <v>14</v>
      </c>
      <c r="B18" s="96" t="s">
        <v>203</v>
      </c>
      <c r="C18" s="95" t="s">
        <v>44</v>
      </c>
      <c r="D18" s="55">
        <f t="shared" si="0"/>
        <v>18</v>
      </c>
      <c r="E18" s="171">
        <f>SUM(AB18+AF18)</f>
        <v>13</v>
      </c>
      <c r="F18" s="57">
        <v>5</v>
      </c>
      <c r="G18" s="98">
        <v>17</v>
      </c>
      <c r="H18" s="135">
        <v>2</v>
      </c>
      <c r="I18" s="98"/>
      <c r="J18" s="194"/>
      <c r="K18" s="62"/>
      <c r="L18" s="195"/>
      <c r="M18" s="62"/>
      <c r="N18" s="195"/>
      <c r="O18" s="62"/>
      <c r="P18" s="195"/>
      <c r="Q18" s="62"/>
      <c r="R18" s="195"/>
      <c r="S18" s="196"/>
      <c r="T18" s="87"/>
      <c r="U18" s="88"/>
      <c r="V18" s="197"/>
      <c r="W18" s="88"/>
      <c r="X18" s="197"/>
      <c r="Y18" s="88"/>
      <c r="Z18" s="197"/>
      <c r="AA18" s="88">
        <v>6</v>
      </c>
      <c r="AB18" s="198">
        <v>6</v>
      </c>
      <c r="AC18" s="88"/>
      <c r="AD18" s="197"/>
      <c r="AE18" s="80">
        <v>12</v>
      </c>
      <c r="AF18" s="83">
        <v>7</v>
      </c>
      <c r="AG18" s="80"/>
      <c r="AH18" s="81"/>
      <c r="AI18" s="80"/>
      <c r="AJ18" s="81"/>
      <c r="AK18" s="80"/>
      <c r="AL18" s="81"/>
      <c r="AM18" s="80"/>
      <c r="AN18" s="81"/>
      <c r="AO18" s="199">
        <v>16</v>
      </c>
      <c r="AP18" s="99">
        <v>3</v>
      </c>
      <c r="AQ18" s="199"/>
      <c r="AR18" s="200"/>
    </row>
    <row r="19" spans="1:44" ht="12.75">
      <c r="A19" s="95">
        <v>15</v>
      </c>
      <c r="B19" s="12" t="s">
        <v>204</v>
      </c>
      <c r="C19" s="12" t="s">
        <v>29</v>
      </c>
      <c r="D19" s="55">
        <f t="shared" si="0"/>
        <v>5</v>
      </c>
      <c r="E19" s="171">
        <v>1</v>
      </c>
      <c r="F19" s="57">
        <v>4</v>
      </c>
      <c r="G19" s="98"/>
      <c r="H19" s="137"/>
      <c r="I19" s="98">
        <v>10</v>
      </c>
      <c r="J19" s="99">
        <v>2</v>
      </c>
      <c r="K19" s="62"/>
      <c r="L19" s="195"/>
      <c r="M19" s="62"/>
      <c r="N19" s="195"/>
      <c r="O19" s="62"/>
      <c r="P19" s="195"/>
      <c r="Q19" s="62">
        <v>11</v>
      </c>
      <c r="R19" s="147">
        <v>1</v>
      </c>
      <c r="S19" s="196"/>
      <c r="T19" s="87"/>
      <c r="U19" s="88"/>
      <c r="V19" s="197"/>
      <c r="W19" s="88"/>
      <c r="X19" s="197"/>
      <c r="Y19" s="88"/>
      <c r="Z19" s="197"/>
      <c r="AA19" s="88"/>
      <c r="AB19" s="197"/>
      <c r="AC19" s="88"/>
      <c r="AD19" s="197"/>
      <c r="AE19" s="80"/>
      <c r="AF19" s="81"/>
      <c r="AG19" s="80"/>
      <c r="AH19" s="81"/>
      <c r="AI19" s="80"/>
      <c r="AJ19" s="81"/>
      <c r="AK19" s="80"/>
      <c r="AL19" s="81"/>
      <c r="AM19" s="80"/>
      <c r="AN19" s="81"/>
      <c r="AO19" s="199"/>
      <c r="AP19" s="200"/>
      <c r="AQ19" s="199">
        <v>17</v>
      </c>
      <c r="AR19" s="99">
        <v>2</v>
      </c>
    </row>
    <row r="20" spans="1:44" ht="12.75">
      <c r="A20" s="95">
        <v>16</v>
      </c>
      <c r="B20" s="12" t="s">
        <v>205</v>
      </c>
      <c r="C20" s="12" t="s">
        <v>124</v>
      </c>
      <c r="D20" s="55">
        <f t="shared" si="0"/>
        <v>4</v>
      </c>
      <c r="E20" s="171">
        <v>0</v>
      </c>
      <c r="F20" s="57">
        <v>4</v>
      </c>
      <c r="G20" s="98"/>
      <c r="H20" s="137"/>
      <c r="I20" s="98"/>
      <c r="J20" s="194"/>
      <c r="K20" s="62"/>
      <c r="L20" s="195"/>
      <c r="M20" s="62"/>
      <c r="N20" s="195"/>
      <c r="O20" s="62"/>
      <c r="P20" s="195"/>
      <c r="Q20" s="62"/>
      <c r="R20" s="195"/>
      <c r="S20" s="196"/>
      <c r="T20" s="87"/>
      <c r="U20" s="88"/>
      <c r="V20" s="197"/>
      <c r="W20" s="88"/>
      <c r="X20" s="197"/>
      <c r="Y20" s="88"/>
      <c r="Z20" s="197"/>
      <c r="AA20" s="88"/>
      <c r="AB20" s="197"/>
      <c r="AC20" s="88"/>
      <c r="AD20" s="197"/>
      <c r="AE20" s="80"/>
      <c r="AF20" s="81"/>
      <c r="AG20" s="80"/>
      <c r="AH20" s="81"/>
      <c r="AI20" s="80"/>
      <c r="AJ20" s="81"/>
      <c r="AK20" s="80"/>
      <c r="AL20" s="81"/>
      <c r="AM20" s="80"/>
      <c r="AN20" s="81"/>
      <c r="AO20" s="199"/>
      <c r="AP20" s="200"/>
      <c r="AQ20" s="199">
        <v>15</v>
      </c>
      <c r="AR20" s="99">
        <v>4</v>
      </c>
    </row>
    <row r="21" spans="1:44" ht="12.75">
      <c r="A21" s="95">
        <v>17</v>
      </c>
      <c r="B21" s="12" t="s">
        <v>206</v>
      </c>
      <c r="C21" s="12" t="s">
        <v>207</v>
      </c>
      <c r="D21" s="55">
        <f t="shared" si="0"/>
        <v>4</v>
      </c>
      <c r="E21" s="171">
        <v>0</v>
      </c>
      <c r="F21" s="57">
        <v>4</v>
      </c>
      <c r="G21" s="98"/>
      <c r="H21" s="137"/>
      <c r="I21" s="98">
        <v>11</v>
      </c>
      <c r="J21" s="194">
        <v>1</v>
      </c>
      <c r="K21" s="62"/>
      <c r="L21" s="195"/>
      <c r="M21" s="62"/>
      <c r="N21" s="195"/>
      <c r="O21" s="62"/>
      <c r="P21" s="195"/>
      <c r="Q21" s="62"/>
      <c r="R21" s="195"/>
      <c r="S21" s="196"/>
      <c r="T21" s="87"/>
      <c r="U21" s="88"/>
      <c r="V21" s="197"/>
      <c r="W21" s="88"/>
      <c r="X21" s="197"/>
      <c r="Y21" s="88"/>
      <c r="Z21" s="197"/>
      <c r="AA21" s="88"/>
      <c r="AB21" s="197"/>
      <c r="AC21" s="88"/>
      <c r="AD21" s="197"/>
      <c r="AE21" s="80"/>
      <c r="AF21" s="81"/>
      <c r="AG21" s="80"/>
      <c r="AH21" s="81"/>
      <c r="AI21" s="80"/>
      <c r="AJ21" s="81"/>
      <c r="AK21" s="80"/>
      <c r="AL21" s="81"/>
      <c r="AM21" s="80"/>
      <c r="AN21" s="81"/>
      <c r="AO21" s="199">
        <v>18</v>
      </c>
      <c r="AP21" s="99">
        <v>1</v>
      </c>
      <c r="AQ21" s="199">
        <v>16</v>
      </c>
      <c r="AR21" s="99">
        <v>3</v>
      </c>
    </row>
    <row r="22" spans="1:44" ht="12.75">
      <c r="A22" s="95">
        <v>18</v>
      </c>
      <c r="B22" s="12" t="s">
        <v>208</v>
      </c>
      <c r="C22" s="12" t="s">
        <v>62</v>
      </c>
      <c r="D22" s="55">
        <f t="shared" si="0"/>
        <v>2</v>
      </c>
      <c r="E22" s="171">
        <v>2</v>
      </c>
      <c r="F22" s="57">
        <v>0</v>
      </c>
      <c r="G22" s="98"/>
      <c r="H22" s="137"/>
      <c r="I22" s="98"/>
      <c r="J22" s="194"/>
      <c r="K22" s="62"/>
      <c r="L22" s="195"/>
      <c r="M22" s="62"/>
      <c r="N22" s="195"/>
      <c r="O22" s="62"/>
      <c r="P22" s="195"/>
      <c r="Q22" s="62">
        <v>10</v>
      </c>
      <c r="R22" s="147">
        <v>2</v>
      </c>
      <c r="S22" s="196"/>
      <c r="T22" s="87"/>
      <c r="U22" s="88"/>
      <c r="V22" s="197"/>
      <c r="W22" s="88"/>
      <c r="X22" s="197"/>
      <c r="Y22" s="88"/>
      <c r="Z22" s="197"/>
      <c r="AA22" s="88"/>
      <c r="AB22" s="197"/>
      <c r="AC22" s="88"/>
      <c r="AD22" s="197"/>
      <c r="AE22" s="80"/>
      <c r="AF22" s="81"/>
      <c r="AG22" s="80"/>
      <c r="AH22" s="81"/>
      <c r="AI22" s="80"/>
      <c r="AJ22" s="81"/>
      <c r="AK22" s="80"/>
      <c r="AL22" s="81"/>
      <c r="AM22" s="80"/>
      <c r="AN22" s="81"/>
      <c r="AO22" s="199"/>
      <c r="AP22" s="200"/>
      <c r="AQ22" s="199"/>
      <c r="AR22" s="200"/>
    </row>
  </sheetData>
  <sheetProtection selectLockedCells="1" selectUnlockedCells="1"/>
  <mergeCells count="5">
    <mergeCell ref="G2:J2"/>
    <mergeCell ref="K2:T2"/>
    <mergeCell ref="U2:AD2"/>
    <mergeCell ref="AE2:AN2"/>
    <mergeCell ref="AO2:AR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2:AR21"/>
  <sheetViews>
    <sheetView zoomScale="95" zoomScaleNormal="95" workbookViewId="0" topLeftCell="A1">
      <pane xSplit="3" topLeftCell="F1" activePane="topRight" state="frozen"/>
      <selection pane="topLeft" activeCell="A1" sqref="A1"/>
      <selection pane="topRight" activeCell="L42" sqref="L42"/>
    </sheetView>
  </sheetViews>
  <sheetFormatPr defaultColWidth="8.0039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8.2812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8.57421875" style="0" customWidth="1"/>
    <col min="32" max="32" width="3.7109375" style="0" customWidth="1"/>
    <col min="33" max="33" width="8.28125" style="0" customWidth="1"/>
    <col min="34" max="34" width="3.7109375" style="0" customWidth="1"/>
    <col min="35" max="35" width="8.421875" style="0" customWidth="1"/>
    <col min="36" max="36" width="3.7109375" style="0" customWidth="1"/>
    <col min="37" max="37" width="7.7109375" style="0" customWidth="1"/>
    <col min="38" max="38" width="3.7109375" style="0" customWidth="1"/>
    <col min="39" max="39" width="8.57421875" style="0" customWidth="1"/>
    <col min="40" max="40" width="3.7109375" style="0" customWidth="1"/>
    <col min="41" max="41" width="8.7109375" style="0" customWidth="1"/>
    <col min="42" max="42" width="3.7109375" style="0" customWidth="1"/>
    <col min="43" max="43" width="8.28125" style="0" customWidth="1"/>
    <col min="44" max="44" width="3.7109375" style="0" customWidth="1"/>
    <col min="45" max="16384" width="9.140625" style="1" customWidth="1"/>
  </cols>
  <sheetData>
    <row r="2" spans="2:44" s="11" customFormat="1" ht="12.75">
      <c r="B2" s="5" t="s">
        <v>209</v>
      </c>
      <c r="C2" s="5"/>
      <c r="D2" s="7"/>
      <c r="E2" s="7"/>
      <c r="F2" s="7"/>
      <c r="G2" s="105" t="s">
        <v>1</v>
      </c>
      <c r="H2" s="105"/>
      <c r="I2" s="105"/>
      <c r="J2" s="105"/>
      <c r="K2" s="8" t="s">
        <v>83</v>
      </c>
      <c r="L2" s="8"/>
      <c r="M2" s="8"/>
      <c r="N2" s="8"/>
      <c r="O2" s="8"/>
      <c r="P2" s="8"/>
      <c r="Q2" s="8"/>
      <c r="R2" s="8"/>
      <c r="S2" s="8"/>
      <c r="T2" s="8"/>
      <c r="U2" s="9" t="s">
        <v>84</v>
      </c>
      <c r="V2" s="9"/>
      <c r="W2" s="9"/>
      <c r="X2" s="9"/>
      <c r="Y2" s="9"/>
      <c r="Z2" s="9"/>
      <c r="AA2" s="9"/>
      <c r="AB2" s="9"/>
      <c r="AC2" s="9"/>
      <c r="AD2" s="9"/>
      <c r="AE2" s="9" t="s">
        <v>210</v>
      </c>
      <c r="AF2" s="9"/>
      <c r="AG2" s="9"/>
      <c r="AH2" s="9"/>
      <c r="AI2" s="9"/>
      <c r="AJ2" s="9"/>
      <c r="AK2" s="9"/>
      <c r="AL2" s="9"/>
      <c r="AM2" s="9"/>
      <c r="AN2" s="9"/>
      <c r="AO2" s="10" t="s">
        <v>5</v>
      </c>
      <c r="AP2" s="10"/>
      <c r="AQ2" s="10"/>
      <c r="AR2" s="10"/>
    </row>
    <row r="3" spans="1:44" ht="12.75">
      <c r="A3" s="12"/>
      <c r="B3" s="106" t="s">
        <v>188</v>
      </c>
      <c r="C3" s="160"/>
      <c r="D3" s="16" t="s">
        <v>7</v>
      </c>
      <c r="E3" s="16" t="s">
        <v>8</v>
      </c>
      <c r="F3" s="16" t="s">
        <v>9</v>
      </c>
      <c r="G3" s="109" t="s">
        <v>10</v>
      </c>
      <c r="H3" s="110"/>
      <c r="I3" s="110" t="s">
        <v>10</v>
      </c>
      <c r="J3" s="111"/>
      <c r="K3" s="205" t="s">
        <v>10</v>
      </c>
      <c r="L3" s="20"/>
      <c r="M3" s="205" t="s">
        <v>10</v>
      </c>
      <c r="N3" s="20"/>
      <c r="O3" s="206" t="s">
        <v>10</v>
      </c>
      <c r="P3" s="20"/>
      <c r="Q3" s="20" t="s">
        <v>10</v>
      </c>
      <c r="R3" s="207"/>
      <c r="S3" s="20" t="s">
        <v>10</v>
      </c>
      <c r="T3" s="207"/>
      <c r="U3" s="208" t="s">
        <v>10</v>
      </c>
      <c r="V3" s="25"/>
      <c r="W3" s="25" t="s">
        <v>10</v>
      </c>
      <c r="X3" s="25"/>
      <c r="Y3" s="25" t="s">
        <v>10</v>
      </c>
      <c r="Z3" s="25"/>
      <c r="AA3" s="25" t="s">
        <v>10</v>
      </c>
      <c r="AB3" s="25"/>
      <c r="AC3" s="25" t="s">
        <v>10</v>
      </c>
      <c r="AD3" s="25"/>
      <c r="AE3" s="209" t="s">
        <v>10</v>
      </c>
      <c r="AF3" s="210"/>
      <c r="AG3" s="27" t="s">
        <v>10</v>
      </c>
      <c r="AH3" s="210"/>
      <c r="AI3" s="27" t="s">
        <v>10</v>
      </c>
      <c r="AJ3" s="27"/>
      <c r="AK3" s="27" t="s">
        <v>10</v>
      </c>
      <c r="AL3" s="211"/>
      <c r="AM3" s="27" t="s">
        <v>10</v>
      </c>
      <c r="AN3" s="211"/>
      <c r="AO3" s="28" t="s">
        <v>10</v>
      </c>
      <c r="AP3" s="29"/>
      <c r="AQ3" s="28" t="s">
        <v>10</v>
      </c>
      <c r="AR3" s="30"/>
    </row>
    <row r="4" spans="1:44" s="51" customFormat="1" ht="12.75" customHeight="1">
      <c r="A4" s="31"/>
      <c r="B4" s="34" t="s">
        <v>11</v>
      </c>
      <c r="C4" s="35" t="s">
        <v>12</v>
      </c>
      <c r="D4" s="35" t="s">
        <v>13</v>
      </c>
      <c r="E4" s="35" t="s">
        <v>13</v>
      </c>
      <c r="F4" s="35" t="s">
        <v>13</v>
      </c>
      <c r="G4" s="121" t="s">
        <v>85</v>
      </c>
      <c r="H4" s="122" t="s">
        <v>13</v>
      </c>
      <c r="I4" s="123" t="s">
        <v>86</v>
      </c>
      <c r="J4" s="124" t="s">
        <v>13</v>
      </c>
      <c r="K4" s="40" t="s">
        <v>92</v>
      </c>
      <c r="L4" s="41" t="s">
        <v>13</v>
      </c>
      <c r="M4" s="40" t="s">
        <v>87</v>
      </c>
      <c r="N4" s="41" t="s">
        <v>13</v>
      </c>
      <c r="O4" s="40" t="s">
        <v>88</v>
      </c>
      <c r="P4" s="41" t="s">
        <v>13</v>
      </c>
      <c r="Q4" s="40" t="s">
        <v>90</v>
      </c>
      <c r="R4" s="41" t="s">
        <v>13</v>
      </c>
      <c r="S4" s="40" t="s">
        <v>91</v>
      </c>
      <c r="T4" s="212" t="s">
        <v>13</v>
      </c>
      <c r="U4" s="213" t="s">
        <v>92</v>
      </c>
      <c r="V4" s="43" t="s">
        <v>13</v>
      </c>
      <c r="W4" s="42" t="s">
        <v>87</v>
      </c>
      <c r="X4" s="43" t="s">
        <v>13</v>
      </c>
      <c r="Y4" s="42" t="s">
        <v>88</v>
      </c>
      <c r="Z4" s="43" t="s">
        <v>13</v>
      </c>
      <c r="AA4" s="42" t="s">
        <v>89</v>
      </c>
      <c r="AB4" s="43" t="s">
        <v>13</v>
      </c>
      <c r="AC4" s="42" t="s">
        <v>90</v>
      </c>
      <c r="AD4" s="43" t="s">
        <v>13</v>
      </c>
      <c r="AE4" s="214" t="s">
        <v>92</v>
      </c>
      <c r="AF4" s="215" t="s">
        <v>13</v>
      </c>
      <c r="AG4" s="216" t="s">
        <v>87</v>
      </c>
      <c r="AH4" s="215" t="s">
        <v>13</v>
      </c>
      <c r="AI4" s="216" t="s">
        <v>88</v>
      </c>
      <c r="AJ4" s="215" t="s">
        <v>13</v>
      </c>
      <c r="AK4" s="216" t="s">
        <v>89</v>
      </c>
      <c r="AL4" s="217" t="s">
        <v>13</v>
      </c>
      <c r="AM4" s="216" t="s">
        <v>90</v>
      </c>
      <c r="AN4" s="217" t="s">
        <v>13</v>
      </c>
      <c r="AO4" s="48" t="s">
        <v>93</v>
      </c>
      <c r="AP4" s="49" t="s">
        <v>13</v>
      </c>
      <c r="AQ4" s="48" t="s">
        <v>94</v>
      </c>
      <c r="AR4" s="50" t="s">
        <v>13</v>
      </c>
    </row>
    <row r="5" spans="1:44" ht="12.75">
      <c r="A5" s="192">
        <v>1</v>
      </c>
      <c r="B5" s="218" t="s">
        <v>211</v>
      </c>
      <c r="C5" s="192" t="s">
        <v>110</v>
      </c>
      <c r="D5" s="55">
        <f aca="true" t="shared" si="0" ref="D5:D21">F5+E5</f>
        <v>142</v>
      </c>
      <c r="E5" s="165">
        <f>SUM(N5+P5+X5+Z5+AH5+AJ5)</f>
        <v>109</v>
      </c>
      <c r="F5" s="57">
        <f>SUM(AP5+AR5)</f>
        <v>33</v>
      </c>
      <c r="G5" s="136">
        <v>4</v>
      </c>
      <c r="H5" s="137">
        <v>15</v>
      </c>
      <c r="I5" s="136">
        <v>3</v>
      </c>
      <c r="J5" s="137">
        <v>7</v>
      </c>
      <c r="K5" s="219">
        <v>6</v>
      </c>
      <c r="L5" s="220">
        <v>13</v>
      </c>
      <c r="M5" s="219">
        <v>5</v>
      </c>
      <c r="N5" s="139">
        <v>14</v>
      </c>
      <c r="O5" s="219">
        <v>4</v>
      </c>
      <c r="P5" s="139">
        <v>15</v>
      </c>
      <c r="Q5" s="219">
        <v>2</v>
      </c>
      <c r="R5" s="220">
        <v>9</v>
      </c>
      <c r="S5" s="219">
        <v>6</v>
      </c>
      <c r="T5" s="221">
        <v>13</v>
      </c>
      <c r="U5" s="172">
        <v>5</v>
      </c>
      <c r="V5" s="222">
        <v>14</v>
      </c>
      <c r="W5" s="172">
        <v>3</v>
      </c>
      <c r="X5" s="223">
        <v>17</v>
      </c>
      <c r="Y5" s="172">
        <v>2</v>
      </c>
      <c r="Z5" s="223">
        <v>21</v>
      </c>
      <c r="AA5" s="172">
        <v>2</v>
      </c>
      <c r="AB5" s="222">
        <v>10</v>
      </c>
      <c r="AC5" s="172">
        <v>2</v>
      </c>
      <c r="AD5" s="222">
        <v>10</v>
      </c>
      <c r="AE5" s="224"/>
      <c r="AF5" s="225"/>
      <c r="AG5" s="224">
        <v>2</v>
      </c>
      <c r="AH5" s="223">
        <v>21</v>
      </c>
      <c r="AI5" s="224">
        <v>2</v>
      </c>
      <c r="AJ5" s="223">
        <v>21</v>
      </c>
      <c r="AK5" s="224">
        <v>2</v>
      </c>
      <c r="AL5" s="225">
        <v>10</v>
      </c>
      <c r="AM5" s="224">
        <v>2</v>
      </c>
      <c r="AN5" s="225">
        <v>10</v>
      </c>
      <c r="AO5" s="72">
        <v>2</v>
      </c>
      <c r="AP5" s="90">
        <v>17</v>
      </c>
      <c r="AQ5" s="72">
        <v>2</v>
      </c>
      <c r="AR5" s="90">
        <v>16</v>
      </c>
    </row>
    <row r="6" spans="1:44" ht="12.75">
      <c r="A6" s="168">
        <v>2</v>
      </c>
      <c r="B6" s="226" t="s">
        <v>212</v>
      </c>
      <c r="C6" s="168" t="s">
        <v>25</v>
      </c>
      <c r="D6" s="55">
        <f t="shared" si="0"/>
        <v>126</v>
      </c>
      <c r="E6" s="165">
        <f>SUM(L6+N6+P6+V6+X6+AF6)</f>
        <v>101</v>
      </c>
      <c r="F6" s="162">
        <f>SUM(H6+J6)</f>
        <v>25</v>
      </c>
      <c r="G6" s="136">
        <v>7</v>
      </c>
      <c r="H6" s="135">
        <v>12</v>
      </c>
      <c r="I6" s="136">
        <v>1</v>
      </c>
      <c r="J6" s="135">
        <v>13</v>
      </c>
      <c r="K6" s="219">
        <v>2</v>
      </c>
      <c r="L6" s="139">
        <v>21</v>
      </c>
      <c r="M6" s="219" t="s">
        <v>213</v>
      </c>
      <c r="N6" s="139">
        <v>17</v>
      </c>
      <c r="O6" s="219">
        <v>5</v>
      </c>
      <c r="P6" s="139">
        <v>14</v>
      </c>
      <c r="Q6" s="219">
        <v>1</v>
      </c>
      <c r="R6" s="220">
        <v>12</v>
      </c>
      <c r="S6" s="219">
        <v>10</v>
      </c>
      <c r="T6" s="221">
        <v>9</v>
      </c>
      <c r="U6" s="172">
        <v>3</v>
      </c>
      <c r="V6" s="223">
        <v>17</v>
      </c>
      <c r="W6" s="172">
        <v>4</v>
      </c>
      <c r="X6" s="223">
        <v>15</v>
      </c>
      <c r="Y6" s="172">
        <v>5</v>
      </c>
      <c r="Z6" s="222">
        <v>14</v>
      </c>
      <c r="AA6" s="172">
        <v>1</v>
      </c>
      <c r="AB6" s="222">
        <v>13</v>
      </c>
      <c r="AC6" s="172">
        <v>1</v>
      </c>
      <c r="AD6" s="222">
        <v>13</v>
      </c>
      <c r="AE6" s="224">
        <v>3</v>
      </c>
      <c r="AF6" s="223">
        <v>17</v>
      </c>
      <c r="AG6" s="224">
        <v>5</v>
      </c>
      <c r="AH6" s="225">
        <v>14</v>
      </c>
      <c r="AI6" s="224">
        <v>6</v>
      </c>
      <c r="AJ6" s="225">
        <v>13</v>
      </c>
      <c r="AK6" s="224">
        <v>1</v>
      </c>
      <c r="AL6" s="225">
        <v>13</v>
      </c>
      <c r="AM6" s="224">
        <v>1</v>
      </c>
      <c r="AN6" s="225">
        <v>13</v>
      </c>
      <c r="AO6" s="72">
        <v>4</v>
      </c>
      <c r="AP6" s="73">
        <v>11</v>
      </c>
      <c r="AQ6" s="72">
        <v>5</v>
      </c>
      <c r="AR6" s="73">
        <v>9</v>
      </c>
    </row>
    <row r="7" spans="1:44" ht="12.75">
      <c r="A7" s="52">
        <v>3</v>
      </c>
      <c r="B7" s="132" t="s">
        <v>214</v>
      </c>
      <c r="C7" s="52" t="s">
        <v>151</v>
      </c>
      <c r="D7" s="55">
        <f t="shared" si="0"/>
        <v>118</v>
      </c>
      <c r="E7" s="165">
        <f>SUM(V7+X7+Z7+AF7+AH7+AJ7)</f>
        <v>90</v>
      </c>
      <c r="F7" s="162">
        <f>SUM(T7+AP7)</f>
        <v>28</v>
      </c>
      <c r="G7" s="136">
        <v>13</v>
      </c>
      <c r="H7" s="137">
        <v>6</v>
      </c>
      <c r="I7" s="136"/>
      <c r="J7" s="137"/>
      <c r="K7" s="219"/>
      <c r="L7" s="220"/>
      <c r="M7" s="219">
        <v>9</v>
      </c>
      <c r="N7" s="220">
        <v>10</v>
      </c>
      <c r="O7" s="219">
        <v>8</v>
      </c>
      <c r="P7" s="220">
        <v>11</v>
      </c>
      <c r="Q7" s="219"/>
      <c r="R7" s="220"/>
      <c r="S7" s="219">
        <v>4</v>
      </c>
      <c r="T7" s="135">
        <v>15</v>
      </c>
      <c r="U7" s="172">
        <v>4</v>
      </c>
      <c r="V7" s="223">
        <v>15</v>
      </c>
      <c r="W7" s="172">
        <v>6</v>
      </c>
      <c r="X7" s="223">
        <v>13</v>
      </c>
      <c r="Y7" s="172">
        <v>4</v>
      </c>
      <c r="Z7" s="223">
        <v>15</v>
      </c>
      <c r="AA7" s="172"/>
      <c r="AB7" s="222"/>
      <c r="AC7" s="172"/>
      <c r="AD7" s="222"/>
      <c r="AE7" s="224">
        <v>4</v>
      </c>
      <c r="AF7" s="223">
        <v>15</v>
      </c>
      <c r="AG7" s="224">
        <v>3</v>
      </c>
      <c r="AH7" s="223">
        <v>17</v>
      </c>
      <c r="AI7" s="224">
        <v>4</v>
      </c>
      <c r="AJ7" s="223">
        <v>15</v>
      </c>
      <c r="AK7" s="224"/>
      <c r="AL7" s="225"/>
      <c r="AM7" s="224"/>
      <c r="AN7" s="225"/>
      <c r="AO7" s="72">
        <v>3</v>
      </c>
      <c r="AP7" s="90">
        <v>13</v>
      </c>
      <c r="AQ7" s="72">
        <v>4</v>
      </c>
      <c r="AR7" s="73">
        <v>10</v>
      </c>
    </row>
    <row r="8" spans="1:44" ht="12.75">
      <c r="A8" s="168">
        <v>4</v>
      </c>
      <c r="B8" s="53" t="s">
        <v>215</v>
      </c>
      <c r="C8" s="52" t="s">
        <v>110</v>
      </c>
      <c r="D8" s="55">
        <f t="shared" si="0"/>
        <v>108</v>
      </c>
      <c r="E8" s="165">
        <f>SUM(L8+N8+X8+Z8+AH8+AJ8)</f>
        <v>77</v>
      </c>
      <c r="F8" s="57">
        <f>SUM(H8+T8)</f>
        <v>31</v>
      </c>
      <c r="G8" s="136">
        <v>5</v>
      </c>
      <c r="H8" s="135">
        <v>14</v>
      </c>
      <c r="I8" s="136">
        <v>3</v>
      </c>
      <c r="J8" s="137">
        <v>7</v>
      </c>
      <c r="K8" s="219">
        <v>7</v>
      </c>
      <c r="L8" s="139">
        <v>12</v>
      </c>
      <c r="M8" s="219">
        <v>7</v>
      </c>
      <c r="N8" s="139">
        <v>12</v>
      </c>
      <c r="O8" s="219">
        <v>9</v>
      </c>
      <c r="P8" s="220">
        <v>10</v>
      </c>
      <c r="Q8" s="219">
        <v>2</v>
      </c>
      <c r="R8" s="220">
        <v>9</v>
      </c>
      <c r="S8" s="219">
        <v>3</v>
      </c>
      <c r="T8" s="135">
        <v>17</v>
      </c>
      <c r="U8" s="172">
        <v>9</v>
      </c>
      <c r="V8" s="222">
        <v>10</v>
      </c>
      <c r="W8" s="172">
        <v>5</v>
      </c>
      <c r="X8" s="223">
        <v>14</v>
      </c>
      <c r="Y8" s="172">
        <v>7</v>
      </c>
      <c r="Z8" s="223">
        <v>12</v>
      </c>
      <c r="AA8" s="172">
        <v>2</v>
      </c>
      <c r="AB8" s="222">
        <v>10</v>
      </c>
      <c r="AC8" s="172">
        <v>2</v>
      </c>
      <c r="AD8" s="222">
        <v>10</v>
      </c>
      <c r="AE8" s="224">
        <v>8</v>
      </c>
      <c r="AF8" s="225">
        <v>11</v>
      </c>
      <c r="AG8" s="224">
        <v>6</v>
      </c>
      <c r="AH8" s="223">
        <v>13</v>
      </c>
      <c r="AI8" s="224">
        <v>5</v>
      </c>
      <c r="AJ8" s="223">
        <v>14</v>
      </c>
      <c r="AK8" s="224">
        <v>2</v>
      </c>
      <c r="AL8" s="225">
        <v>10</v>
      </c>
      <c r="AM8" s="224">
        <v>2</v>
      </c>
      <c r="AN8" s="225">
        <v>10</v>
      </c>
      <c r="AO8" s="72">
        <v>5</v>
      </c>
      <c r="AP8" s="73">
        <v>10</v>
      </c>
      <c r="AQ8" s="72">
        <v>6</v>
      </c>
      <c r="AR8" s="73">
        <v>8</v>
      </c>
    </row>
    <row r="9" spans="1:44" ht="12.75">
      <c r="A9" s="52">
        <v>5</v>
      </c>
      <c r="B9" s="132" t="s">
        <v>216</v>
      </c>
      <c r="C9" s="52" t="s">
        <v>110</v>
      </c>
      <c r="D9" s="55">
        <f t="shared" si="0"/>
        <v>99</v>
      </c>
      <c r="E9" s="165">
        <f>SUM(L9+P9+V9+AF9+AH9+AJ9)</f>
        <v>76</v>
      </c>
      <c r="F9" s="162">
        <v>23</v>
      </c>
      <c r="G9" s="136">
        <v>6</v>
      </c>
      <c r="H9" s="135">
        <v>13</v>
      </c>
      <c r="I9" s="136">
        <v>2</v>
      </c>
      <c r="J9" s="135">
        <v>10</v>
      </c>
      <c r="K9" s="219">
        <v>5</v>
      </c>
      <c r="L9" s="139">
        <v>14</v>
      </c>
      <c r="M9" s="219">
        <v>8</v>
      </c>
      <c r="N9" s="220">
        <v>11</v>
      </c>
      <c r="O9" s="219">
        <v>7</v>
      </c>
      <c r="P9" s="139">
        <v>12</v>
      </c>
      <c r="Q9" s="219">
        <v>3</v>
      </c>
      <c r="R9" s="220">
        <v>6</v>
      </c>
      <c r="S9" s="219">
        <v>12</v>
      </c>
      <c r="T9" s="221">
        <v>7</v>
      </c>
      <c r="U9" s="172">
        <v>7</v>
      </c>
      <c r="V9" s="223">
        <v>12</v>
      </c>
      <c r="W9" s="172">
        <v>10</v>
      </c>
      <c r="X9" s="222">
        <v>9</v>
      </c>
      <c r="Y9" s="172">
        <v>9</v>
      </c>
      <c r="Z9" s="222">
        <v>10</v>
      </c>
      <c r="AA9" s="172">
        <v>4</v>
      </c>
      <c r="AB9" s="222">
        <v>5</v>
      </c>
      <c r="AC9" s="172">
        <v>4</v>
      </c>
      <c r="AD9" s="222">
        <v>5</v>
      </c>
      <c r="AE9" s="224">
        <v>5</v>
      </c>
      <c r="AF9" s="223">
        <v>14</v>
      </c>
      <c r="AG9" s="224">
        <v>7</v>
      </c>
      <c r="AH9" s="223">
        <v>12</v>
      </c>
      <c r="AI9" s="224">
        <v>7</v>
      </c>
      <c r="AJ9" s="223">
        <v>12</v>
      </c>
      <c r="AK9" s="224">
        <v>4</v>
      </c>
      <c r="AL9" s="225">
        <v>5</v>
      </c>
      <c r="AM9" s="224">
        <v>3</v>
      </c>
      <c r="AN9" s="225">
        <v>7</v>
      </c>
      <c r="AO9" s="72">
        <v>7</v>
      </c>
      <c r="AP9" s="73">
        <v>8</v>
      </c>
      <c r="AQ9" s="72">
        <v>8</v>
      </c>
      <c r="AR9" s="73">
        <v>6</v>
      </c>
    </row>
    <row r="10" spans="1:44" ht="12.75">
      <c r="A10" s="168">
        <v>6</v>
      </c>
      <c r="B10" s="53" t="s">
        <v>217</v>
      </c>
      <c r="C10" s="52" t="s">
        <v>101</v>
      </c>
      <c r="D10" s="55">
        <f t="shared" si="0"/>
        <v>85</v>
      </c>
      <c r="E10" s="165">
        <f>SUM(P10+X10+Z10+AF10+AH10+AJ10)</f>
        <v>64</v>
      </c>
      <c r="F10" s="162">
        <v>21</v>
      </c>
      <c r="G10" s="136">
        <v>8</v>
      </c>
      <c r="H10" s="135">
        <v>11</v>
      </c>
      <c r="I10" s="136"/>
      <c r="J10" s="137"/>
      <c r="K10" s="219">
        <v>11</v>
      </c>
      <c r="L10" s="220">
        <v>8</v>
      </c>
      <c r="M10" s="219">
        <v>10</v>
      </c>
      <c r="N10" s="220">
        <v>9</v>
      </c>
      <c r="O10" s="219">
        <v>6</v>
      </c>
      <c r="P10" s="139">
        <v>13</v>
      </c>
      <c r="Q10" s="219">
        <v>4</v>
      </c>
      <c r="R10" s="220">
        <v>4</v>
      </c>
      <c r="S10" s="219">
        <v>9</v>
      </c>
      <c r="T10" s="135">
        <v>10</v>
      </c>
      <c r="U10" s="172">
        <v>10</v>
      </c>
      <c r="V10" s="222">
        <v>9</v>
      </c>
      <c r="W10" s="172">
        <v>8</v>
      </c>
      <c r="X10" s="223">
        <v>11</v>
      </c>
      <c r="Y10" s="172">
        <v>8</v>
      </c>
      <c r="Z10" s="223">
        <v>11</v>
      </c>
      <c r="AA10" s="172">
        <v>5</v>
      </c>
      <c r="AB10" s="222">
        <v>4</v>
      </c>
      <c r="AC10" s="172">
        <v>3</v>
      </c>
      <c r="AD10" s="222">
        <v>7</v>
      </c>
      <c r="AE10" s="224">
        <v>9</v>
      </c>
      <c r="AF10" s="223">
        <v>10</v>
      </c>
      <c r="AG10" s="224">
        <v>10</v>
      </c>
      <c r="AH10" s="223">
        <v>9</v>
      </c>
      <c r="AI10" s="224">
        <v>9</v>
      </c>
      <c r="AJ10" s="223">
        <v>10</v>
      </c>
      <c r="AK10" s="224">
        <v>5</v>
      </c>
      <c r="AL10" s="225">
        <v>4</v>
      </c>
      <c r="AM10" s="224">
        <v>5</v>
      </c>
      <c r="AN10" s="225">
        <v>4</v>
      </c>
      <c r="AO10" s="72">
        <v>9</v>
      </c>
      <c r="AP10" s="73">
        <v>6</v>
      </c>
      <c r="AQ10" s="72"/>
      <c r="AR10" s="73"/>
    </row>
    <row r="11" spans="1:44" ht="12.75">
      <c r="A11" s="52">
        <v>7</v>
      </c>
      <c r="B11" s="132" t="s">
        <v>218</v>
      </c>
      <c r="C11" s="52" t="s">
        <v>126</v>
      </c>
      <c r="D11" s="55">
        <f t="shared" si="0"/>
        <v>81</v>
      </c>
      <c r="E11" s="165">
        <f>SUM(N11+P11+X11+AF11+AH11+AJ11)</f>
        <v>60</v>
      </c>
      <c r="F11" s="162">
        <v>21</v>
      </c>
      <c r="G11" s="136">
        <v>10</v>
      </c>
      <c r="H11" s="135">
        <v>9</v>
      </c>
      <c r="I11" s="136">
        <v>5</v>
      </c>
      <c r="J11" s="137">
        <v>4</v>
      </c>
      <c r="K11" s="219">
        <v>10</v>
      </c>
      <c r="L11" s="220">
        <v>9</v>
      </c>
      <c r="M11" s="219">
        <v>6</v>
      </c>
      <c r="N11" s="139">
        <v>13</v>
      </c>
      <c r="O11" s="219">
        <v>10</v>
      </c>
      <c r="P11" s="139">
        <v>9</v>
      </c>
      <c r="Q11" s="219">
        <v>5</v>
      </c>
      <c r="R11" s="220">
        <v>3</v>
      </c>
      <c r="S11" s="219">
        <v>7</v>
      </c>
      <c r="T11" s="135">
        <v>12</v>
      </c>
      <c r="U11" s="172">
        <v>12</v>
      </c>
      <c r="V11" s="222">
        <v>7</v>
      </c>
      <c r="W11" s="172">
        <v>9</v>
      </c>
      <c r="X11" s="223">
        <v>10</v>
      </c>
      <c r="Y11" s="172"/>
      <c r="Z11" s="222"/>
      <c r="AA11" s="172">
        <v>3</v>
      </c>
      <c r="AB11" s="222">
        <v>7</v>
      </c>
      <c r="AC11" s="172">
        <v>5</v>
      </c>
      <c r="AD11" s="222">
        <v>4</v>
      </c>
      <c r="AE11" s="224">
        <v>10</v>
      </c>
      <c r="AF11" s="223">
        <v>9</v>
      </c>
      <c r="AG11" s="224">
        <v>9</v>
      </c>
      <c r="AH11" s="223">
        <v>10</v>
      </c>
      <c r="AI11" s="224">
        <v>10</v>
      </c>
      <c r="AJ11" s="223">
        <v>9</v>
      </c>
      <c r="AK11" s="224">
        <v>3</v>
      </c>
      <c r="AL11" s="225">
        <v>7</v>
      </c>
      <c r="AM11" s="224">
        <v>4</v>
      </c>
      <c r="AN11" s="225">
        <v>5</v>
      </c>
      <c r="AO11" s="72">
        <v>8</v>
      </c>
      <c r="AP11" s="73">
        <v>7</v>
      </c>
      <c r="AQ11" s="72">
        <v>7</v>
      </c>
      <c r="AR11" s="73">
        <v>7</v>
      </c>
    </row>
    <row r="12" spans="1:44" ht="12.75">
      <c r="A12" s="168">
        <v>8</v>
      </c>
      <c r="B12" s="132" t="s">
        <v>219</v>
      </c>
      <c r="C12" s="52" t="s">
        <v>118</v>
      </c>
      <c r="D12" s="55">
        <f t="shared" si="0"/>
        <v>71</v>
      </c>
      <c r="E12" s="165">
        <f>SUM(L12+P12+V12+X12+AF12+AH12)</f>
        <v>58</v>
      </c>
      <c r="F12" s="162">
        <f>SUM(H12+T12)</f>
        <v>13</v>
      </c>
      <c r="G12" s="77">
        <v>14</v>
      </c>
      <c r="H12" s="76">
        <v>5</v>
      </c>
      <c r="I12" s="77">
        <v>5</v>
      </c>
      <c r="J12" s="137">
        <v>4</v>
      </c>
      <c r="K12" s="219">
        <v>8</v>
      </c>
      <c r="L12" s="139">
        <v>11</v>
      </c>
      <c r="M12" s="219">
        <v>14</v>
      </c>
      <c r="N12" s="220">
        <v>5</v>
      </c>
      <c r="O12" s="219">
        <v>11</v>
      </c>
      <c r="P12" s="139">
        <v>8</v>
      </c>
      <c r="Q12" s="219">
        <v>5</v>
      </c>
      <c r="R12" s="220">
        <v>3</v>
      </c>
      <c r="S12" s="219">
        <v>11</v>
      </c>
      <c r="T12" s="135">
        <v>8</v>
      </c>
      <c r="U12" s="172">
        <v>8</v>
      </c>
      <c r="V12" s="223">
        <v>11</v>
      </c>
      <c r="W12" s="172">
        <v>11</v>
      </c>
      <c r="X12" s="223">
        <v>8</v>
      </c>
      <c r="Y12" s="172">
        <v>12</v>
      </c>
      <c r="Z12" s="222">
        <v>7</v>
      </c>
      <c r="AA12" s="172">
        <v>3</v>
      </c>
      <c r="AB12" s="222">
        <v>7</v>
      </c>
      <c r="AC12" s="172">
        <v>5</v>
      </c>
      <c r="AD12" s="222">
        <v>4</v>
      </c>
      <c r="AE12" s="224">
        <v>7</v>
      </c>
      <c r="AF12" s="223">
        <v>12</v>
      </c>
      <c r="AG12" s="224">
        <v>11</v>
      </c>
      <c r="AH12" s="223">
        <v>8</v>
      </c>
      <c r="AI12" s="224">
        <v>12</v>
      </c>
      <c r="AJ12" s="225">
        <v>7</v>
      </c>
      <c r="AK12" s="224">
        <v>3</v>
      </c>
      <c r="AL12" s="225">
        <v>7</v>
      </c>
      <c r="AM12" s="224">
        <v>4</v>
      </c>
      <c r="AN12" s="225">
        <v>5</v>
      </c>
      <c r="AO12" s="72"/>
      <c r="AP12" s="73"/>
      <c r="AQ12" s="72"/>
      <c r="AR12" s="73"/>
    </row>
    <row r="13" spans="1:44" ht="12.75">
      <c r="A13" s="95">
        <v>9</v>
      </c>
      <c r="B13" s="154" t="s">
        <v>220</v>
      </c>
      <c r="C13" s="95" t="s">
        <v>118</v>
      </c>
      <c r="D13" s="55">
        <f t="shared" si="0"/>
        <v>48</v>
      </c>
      <c r="E13" s="165">
        <f>SUM(L13+V13+X13+Z13+AF13+AH13)</f>
        <v>42</v>
      </c>
      <c r="F13" s="227">
        <v>6</v>
      </c>
      <c r="G13" s="136">
        <v>17</v>
      </c>
      <c r="H13" s="135">
        <v>2</v>
      </c>
      <c r="I13" s="136">
        <v>8</v>
      </c>
      <c r="J13" s="137">
        <v>1</v>
      </c>
      <c r="K13" s="219">
        <v>12</v>
      </c>
      <c r="L13" s="139">
        <v>7</v>
      </c>
      <c r="M13" s="219">
        <v>15</v>
      </c>
      <c r="N13" s="220">
        <v>4</v>
      </c>
      <c r="O13" s="219">
        <v>15</v>
      </c>
      <c r="P13" s="220">
        <v>4</v>
      </c>
      <c r="Q13" s="219">
        <v>6</v>
      </c>
      <c r="R13" s="220">
        <v>2</v>
      </c>
      <c r="S13" s="219">
        <v>15</v>
      </c>
      <c r="T13" s="135">
        <v>4</v>
      </c>
      <c r="U13" s="172">
        <v>11</v>
      </c>
      <c r="V13" s="223">
        <v>8</v>
      </c>
      <c r="W13" s="172">
        <v>12</v>
      </c>
      <c r="X13" s="223">
        <v>7</v>
      </c>
      <c r="Y13" s="172">
        <v>14</v>
      </c>
      <c r="Z13" s="223">
        <v>5</v>
      </c>
      <c r="AA13" s="172">
        <v>6</v>
      </c>
      <c r="AB13" s="222">
        <v>3</v>
      </c>
      <c r="AC13" s="172">
        <v>6</v>
      </c>
      <c r="AD13" s="222">
        <v>3</v>
      </c>
      <c r="AE13" s="224">
        <v>11</v>
      </c>
      <c r="AF13" s="223">
        <v>8</v>
      </c>
      <c r="AG13" s="224">
        <v>12</v>
      </c>
      <c r="AH13" s="223">
        <v>7</v>
      </c>
      <c r="AI13" s="224">
        <v>15</v>
      </c>
      <c r="AJ13" s="225">
        <v>4</v>
      </c>
      <c r="AK13" s="224">
        <v>6</v>
      </c>
      <c r="AL13" s="225">
        <v>3</v>
      </c>
      <c r="AM13" s="224">
        <v>6</v>
      </c>
      <c r="AN13" s="225">
        <v>3</v>
      </c>
      <c r="AO13" s="72">
        <v>13</v>
      </c>
      <c r="AP13" s="73">
        <v>2</v>
      </c>
      <c r="AQ13" s="72">
        <v>12</v>
      </c>
      <c r="AR13" s="73">
        <v>2</v>
      </c>
    </row>
    <row r="14" spans="1:44" ht="12.75">
      <c r="A14" s="95">
        <v>10</v>
      </c>
      <c r="B14" s="154" t="s">
        <v>221</v>
      </c>
      <c r="C14" s="95" t="s">
        <v>118</v>
      </c>
      <c r="D14" s="55">
        <f t="shared" si="0"/>
        <v>40</v>
      </c>
      <c r="E14" s="165">
        <f>SUM(L14+P14+Z14+AF14+AH14+AJ14)</f>
        <v>31</v>
      </c>
      <c r="F14" s="227">
        <v>9</v>
      </c>
      <c r="G14" s="136">
        <v>18</v>
      </c>
      <c r="H14" s="137">
        <v>1</v>
      </c>
      <c r="I14" s="136">
        <v>8</v>
      </c>
      <c r="J14" s="137">
        <v>1</v>
      </c>
      <c r="K14" s="219">
        <v>13</v>
      </c>
      <c r="L14" s="139">
        <v>6</v>
      </c>
      <c r="M14" s="219">
        <v>17</v>
      </c>
      <c r="N14" s="220">
        <v>2</v>
      </c>
      <c r="O14" s="219">
        <v>14</v>
      </c>
      <c r="P14" s="139">
        <v>5</v>
      </c>
      <c r="Q14" s="219">
        <v>6</v>
      </c>
      <c r="R14" s="220">
        <v>2</v>
      </c>
      <c r="S14" s="219">
        <v>14</v>
      </c>
      <c r="T14" s="135">
        <v>5</v>
      </c>
      <c r="U14" s="172">
        <v>15</v>
      </c>
      <c r="V14" s="222">
        <v>4</v>
      </c>
      <c r="W14" s="172">
        <v>15</v>
      </c>
      <c r="X14" s="222">
        <v>4</v>
      </c>
      <c r="Y14" s="172">
        <v>13</v>
      </c>
      <c r="Z14" s="223">
        <v>6</v>
      </c>
      <c r="AA14" s="172">
        <v>6</v>
      </c>
      <c r="AB14" s="222">
        <v>3</v>
      </c>
      <c r="AC14" s="172">
        <v>6</v>
      </c>
      <c r="AD14" s="222">
        <v>3</v>
      </c>
      <c r="AE14" s="224">
        <v>14</v>
      </c>
      <c r="AF14" s="223">
        <v>5</v>
      </c>
      <c r="AG14" s="224">
        <v>15</v>
      </c>
      <c r="AH14" s="223">
        <v>4</v>
      </c>
      <c r="AI14" s="224">
        <v>14</v>
      </c>
      <c r="AJ14" s="223">
        <v>5</v>
      </c>
      <c r="AK14" s="224">
        <v>6</v>
      </c>
      <c r="AL14" s="225">
        <v>3</v>
      </c>
      <c r="AM14" s="224">
        <v>6</v>
      </c>
      <c r="AN14" s="225">
        <v>3</v>
      </c>
      <c r="AO14" s="72">
        <v>11</v>
      </c>
      <c r="AP14" s="90">
        <v>4</v>
      </c>
      <c r="AQ14" s="72">
        <v>10</v>
      </c>
      <c r="AR14" s="73">
        <v>4</v>
      </c>
    </row>
    <row r="15" spans="1:44" ht="12.75">
      <c r="A15" s="95">
        <v>11</v>
      </c>
      <c r="B15" s="154" t="s">
        <v>222</v>
      </c>
      <c r="C15" s="95" t="s">
        <v>101</v>
      </c>
      <c r="D15" s="55">
        <f t="shared" si="0"/>
        <v>34</v>
      </c>
      <c r="E15" s="165">
        <f>SUM(L15+N15+P15+R15)</f>
        <v>23</v>
      </c>
      <c r="F15" s="162">
        <v>11</v>
      </c>
      <c r="G15" s="136">
        <v>11</v>
      </c>
      <c r="H15" s="135">
        <v>8</v>
      </c>
      <c r="I15" s="136">
        <v>6</v>
      </c>
      <c r="J15" s="135">
        <v>3</v>
      </c>
      <c r="K15" s="219">
        <v>9</v>
      </c>
      <c r="L15" s="139">
        <v>10</v>
      </c>
      <c r="M15" s="219">
        <v>12</v>
      </c>
      <c r="N15" s="139">
        <v>7</v>
      </c>
      <c r="O15" s="219">
        <v>17</v>
      </c>
      <c r="P15" s="139">
        <v>2</v>
      </c>
      <c r="Q15" s="219">
        <v>4</v>
      </c>
      <c r="R15" s="139">
        <v>4</v>
      </c>
      <c r="S15" s="219">
        <v>16</v>
      </c>
      <c r="T15" s="221">
        <v>3</v>
      </c>
      <c r="U15" s="172"/>
      <c r="V15" s="222"/>
      <c r="W15" s="172"/>
      <c r="X15" s="222"/>
      <c r="Y15" s="172"/>
      <c r="Z15" s="222"/>
      <c r="AA15" s="172"/>
      <c r="AB15" s="222"/>
      <c r="AC15" s="172"/>
      <c r="AD15" s="222"/>
      <c r="AE15" s="224"/>
      <c r="AF15" s="225"/>
      <c r="AG15" s="224"/>
      <c r="AH15" s="225"/>
      <c r="AI15" s="224"/>
      <c r="AJ15" s="225"/>
      <c r="AK15" s="224"/>
      <c r="AL15" s="225"/>
      <c r="AM15" s="224"/>
      <c r="AN15" s="225"/>
      <c r="AO15" s="72"/>
      <c r="AP15" s="73"/>
      <c r="AQ15" s="72"/>
      <c r="AR15" s="73"/>
    </row>
    <row r="16" spans="1:44" ht="12.75">
      <c r="A16" s="95">
        <v>12</v>
      </c>
      <c r="B16" s="154" t="s">
        <v>223</v>
      </c>
      <c r="C16" s="95" t="s">
        <v>40</v>
      </c>
      <c r="D16" s="55">
        <f t="shared" si="0"/>
        <v>33</v>
      </c>
      <c r="E16" s="165">
        <f>SUM(V16+X16+Z16+AB16+AF16+AJ16)</f>
        <v>24</v>
      </c>
      <c r="F16" s="227">
        <v>9</v>
      </c>
      <c r="G16" s="136">
        <v>15</v>
      </c>
      <c r="H16" s="135">
        <v>4</v>
      </c>
      <c r="I16" s="136">
        <v>4</v>
      </c>
      <c r="J16" s="135">
        <v>5</v>
      </c>
      <c r="K16" s="219"/>
      <c r="L16" s="220"/>
      <c r="M16" s="219"/>
      <c r="N16" s="220"/>
      <c r="O16" s="219"/>
      <c r="P16" s="220"/>
      <c r="Q16" s="219"/>
      <c r="R16" s="220"/>
      <c r="S16" s="219"/>
      <c r="T16" s="221"/>
      <c r="U16" s="172">
        <v>16</v>
      </c>
      <c r="V16" s="223">
        <v>3</v>
      </c>
      <c r="W16" s="172">
        <v>16</v>
      </c>
      <c r="X16" s="223">
        <v>3</v>
      </c>
      <c r="Y16" s="172">
        <v>15</v>
      </c>
      <c r="Z16" s="223">
        <v>4</v>
      </c>
      <c r="AA16" s="172">
        <v>7</v>
      </c>
      <c r="AB16" s="223">
        <v>2</v>
      </c>
      <c r="AC16" s="172">
        <v>7</v>
      </c>
      <c r="AD16" s="222">
        <v>2</v>
      </c>
      <c r="AE16" s="224">
        <v>13</v>
      </c>
      <c r="AF16" s="223">
        <v>6</v>
      </c>
      <c r="AG16" s="224">
        <v>17</v>
      </c>
      <c r="AH16" s="225">
        <v>2</v>
      </c>
      <c r="AI16" s="224">
        <v>13</v>
      </c>
      <c r="AJ16" s="223">
        <v>6</v>
      </c>
      <c r="AK16" s="224">
        <v>8</v>
      </c>
      <c r="AL16" s="225">
        <v>1</v>
      </c>
      <c r="AM16" s="224">
        <v>8</v>
      </c>
      <c r="AN16" s="225">
        <v>1</v>
      </c>
      <c r="AO16" s="72">
        <v>12</v>
      </c>
      <c r="AP16" s="73">
        <v>3</v>
      </c>
      <c r="AQ16" s="72">
        <v>11</v>
      </c>
      <c r="AR16" s="73">
        <v>3</v>
      </c>
    </row>
    <row r="17" spans="1:44" ht="12.75">
      <c r="A17" s="95">
        <v>13</v>
      </c>
      <c r="B17" s="154" t="s">
        <v>224</v>
      </c>
      <c r="C17" s="155" t="s">
        <v>46</v>
      </c>
      <c r="D17" s="55">
        <f t="shared" si="0"/>
        <v>29</v>
      </c>
      <c r="E17" s="165">
        <f>SUM(L17+V17+X17+Z17+AF17+AH17)</f>
        <v>26</v>
      </c>
      <c r="F17" s="162">
        <v>3</v>
      </c>
      <c r="G17" s="77">
        <v>16</v>
      </c>
      <c r="H17" s="76">
        <v>3</v>
      </c>
      <c r="I17" s="77"/>
      <c r="J17" s="137"/>
      <c r="K17" s="219">
        <v>15</v>
      </c>
      <c r="L17" s="139">
        <v>4</v>
      </c>
      <c r="M17" s="219"/>
      <c r="N17" s="220"/>
      <c r="O17" s="219"/>
      <c r="P17" s="220"/>
      <c r="Q17" s="219"/>
      <c r="R17" s="220"/>
      <c r="S17" s="219">
        <v>17</v>
      </c>
      <c r="T17" s="221">
        <v>2</v>
      </c>
      <c r="U17" s="172">
        <v>14</v>
      </c>
      <c r="V17" s="223">
        <v>5</v>
      </c>
      <c r="W17" s="172">
        <v>17</v>
      </c>
      <c r="X17" s="223">
        <v>2</v>
      </c>
      <c r="Y17" s="172">
        <v>16</v>
      </c>
      <c r="Z17" s="223">
        <v>3</v>
      </c>
      <c r="AA17" s="172"/>
      <c r="AB17" s="222"/>
      <c r="AC17" s="172"/>
      <c r="AD17" s="222"/>
      <c r="AE17" s="224">
        <v>12</v>
      </c>
      <c r="AF17" s="223">
        <v>7</v>
      </c>
      <c r="AG17" s="224">
        <v>14</v>
      </c>
      <c r="AH17" s="223">
        <v>5</v>
      </c>
      <c r="AI17" s="224"/>
      <c r="AJ17" s="225"/>
      <c r="AK17" s="224"/>
      <c r="AL17" s="225"/>
      <c r="AM17" s="224"/>
      <c r="AN17" s="225"/>
      <c r="AO17" s="72"/>
      <c r="AP17" s="73"/>
      <c r="AQ17" s="72"/>
      <c r="AR17" s="73"/>
    </row>
    <row r="18" spans="1:44" ht="12.75">
      <c r="A18" s="95">
        <v>14</v>
      </c>
      <c r="B18" s="154" t="s">
        <v>225</v>
      </c>
      <c r="C18" s="155" t="s">
        <v>69</v>
      </c>
      <c r="D18" s="55">
        <f t="shared" si="0"/>
        <v>19</v>
      </c>
      <c r="E18" s="165">
        <f>SUM(N18+P18+Z18+AF18+AH18+AJ18)</f>
        <v>17</v>
      </c>
      <c r="F18" s="227">
        <v>2</v>
      </c>
      <c r="G18" s="136"/>
      <c r="H18" s="137"/>
      <c r="I18" s="136"/>
      <c r="J18" s="137"/>
      <c r="K18" s="219"/>
      <c r="L18" s="220"/>
      <c r="M18" s="219">
        <v>16</v>
      </c>
      <c r="N18" s="139">
        <v>3</v>
      </c>
      <c r="O18" s="219">
        <v>16</v>
      </c>
      <c r="P18" s="139">
        <v>3</v>
      </c>
      <c r="Q18" s="219"/>
      <c r="R18" s="220"/>
      <c r="S18" s="219"/>
      <c r="T18" s="221"/>
      <c r="U18" s="172">
        <v>18</v>
      </c>
      <c r="V18" s="222">
        <v>1</v>
      </c>
      <c r="W18" s="172">
        <v>14</v>
      </c>
      <c r="X18" s="222">
        <v>1</v>
      </c>
      <c r="Y18" s="172">
        <v>17</v>
      </c>
      <c r="Z18" s="223">
        <v>2</v>
      </c>
      <c r="AA18" s="172"/>
      <c r="AB18" s="222"/>
      <c r="AC18" s="172"/>
      <c r="AD18" s="222"/>
      <c r="AE18" s="224">
        <v>16</v>
      </c>
      <c r="AF18" s="223">
        <v>3</v>
      </c>
      <c r="AG18" s="224">
        <v>16</v>
      </c>
      <c r="AH18" s="223">
        <v>3</v>
      </c>
      <c r="AI18" s="224">
        <v>16</v>
      </c>
      <c r="AJ18" s="223">
        <v>3</v>
      </c>
      <c r="AK18" s="224"/>
      <c r="AL18" s="225"/>
      <c r="AM18" s="224" t="s">
        <v>226</v>
      </c>
      <c r="AN18" s="225">
        <v>1</v>
      </c>
      <c r="AO18" s="72">
        <v>14</v>
      </c>
      <c r="AP18" s="90">
        <v>1</v>
      </c>
      <c r="AQ18" s="72">
        <v>13</v>
      </c>
      <c r="AR18" s="90">
        <v>1</v>
      </c>
    </row>
    <row r="19" spans="1:44" ht="12.75" customHeight="1">
      <c r="A19" s="95">
        <v>15</v>
      </c>
      <c r="B19" s="228" t="s">
        <v>227</v>
      </c>
      <c r="C19" s="155" t="s">
        <v>115</v>
      </c>
      <c r="D19" s="55">
        <f t="shared" si="0"/>
        <v>14</v>
      </c>
      <c r="E19" s="165">
        <f>SUM(L19+N19+P19+AF19+AL19+AN19)</f>
        <v>11</v>
      </c>
      <c r="F19" s="227">
        <v>3</v>
      </c>
      <c r="G19" s="77"/>
      <c r="H19" s="78"/>
      <c r="I19" s="77">
        <v>7</v>
      </c>
      <c r="J19" s="135">
        <v>2</v>
      </c>
      <c r="K19" s="219">
        <v>16</v>
      </c>
      <c r="L19" s="139">
        <v>3</v>
      </c>
      <c r="M19" s="219">
        <v>18</v>
      </c>
      <c r="N19" s="139">
        <v>1</v>
      </c>
      <c r="O19" s="219">
        <v>18</v>
      </c>
      <c r="P19" s="139">
        <v>1</v>
      </c>
      <c r="Q19" s="219">
        <v>7</v>
      </c>
      <c r="R19" s="220">
        <v>1</v>
      </c>
      <c r="S19" s="219">
        <v>18</v>
      </c>
      <c r="T19" s="135">
        <v>1</v>
      </c>
      <c r="U19" s="172"/>
      <c r="V19" s="222"/>
      <c r="W19" s="172"/>
      <c r="X19" s="222"/>
      <c r="Y19" s="172">
        <v>18</v>
      </c>
      <c r="Z19" s="222">
        <v>1</v>
      </c>
      <c r="AA19" s="172">
        <v>8</v>
      </c>
      <c r="AB19" s="222">
        <v>1</v>
      </c>
      <c r="AC19" s="172">
        <v>8</v>
      </c>
      <c r="AD19" s="222">
        <v>1</v>
      </c>
      <c r="AE19" s="224">
        <v>17</v>
      </c>
      <c r="AF19" s="223">
        <v>2</v>
      </c>
      <c r="AG19" s="224"/>
      <c r="AH19" s="225"/>
      <c r="AI19" s="224">
        <v>18</v>
      </c>
      <c r="AJ19" s="225">
        <v>1</v>
      </c>
      <c r="AK19" s="224">
        <v>7</v>
      </c>
      <c r="AL19" s="223">
        <v>2</v>
      </c>
      <c r="AM19" s="224">
        <v>7</v>
      </c>
      <c r="AN19" s="223">
        <v>2</v>
      </c>
      <c r="AO19" s="72"/>
      <c r="AP19" s="73"/>
      <c r="AQ19" s="72"/>
      <c r="AR19" s="73"/>
    </row>
    <row r="20" spans="1:44" ht="12.75">
      <c r="A20" s="95">
        <v>16</v>
      </c>
      <c r="B20" s="154" t="s">
        <v>228</v>
      </c>
      <c r="C20" s="155" t="s">
        <v>33</v>
      </c>
      <c r="D20" s="55">
        <f t="shared" si="0"/>
        <v>6</v>
      </c>
      <c r="E20" s="165">
        <f>SUM(AB20+AD20+AL20+AN20)</f>
        <v>6</v>
      </c>
      <c r="F20" s="227">
        <v>0</v>
      </c>
      <c r="G20" s="77"/>
      <c r="H20" s="78"/>
      <c r="I20" s="77"/>
      <c r="J20" s="137"/>
      <c r="K20" s="219"/>
      <c r="L20" s="220"/>
      <c r="M20" s="219"/>
      <c r="N20" s="220"/>
      <c r="O20" s="219"/>
      <c r="P20" s="220"/>
      <c r="Q20" s="219"/>
      <c r="R20" s="220"/>
      <c r="S20" s="219"/>
      <c r="T20" s="221"/>
      <c r="U20" s="172"/>
      <c r="V20" s="222"/>
      <c r="W20" s="172"/>
      <c r="X20" s="222"/>
      <c r="Y20" s="172"/>
      <c r="Z20" s="222"/>
      <c r="AA20" s="172">
        <v>8</v>
      </c>
      <c r="AB20" s="223">
        <v>1</v>
      </c>
      <c r="AC20" s="172">
        <v>8</v>
      </c>
      <c r="AD20" s="223">
        <v>1</v>
      </c>
      <c r="AE20" s="224"/>
      <c r="AF20" s="225"/>
      <c r="AG20" s="224"/>
      <c r="AH20" s="225"/>
      <c r="AI20" s="224"/>
      <c r="AJ20" s="225"/>
      <c r="AK20" s="224">
        <v>7</v>
      </c>
      <c r="AL20" s="223">
        <v>2</v>
      </c>
      <c r="AM20" s="224">
        <v>7</v>
      </c>
      <c r="AN20" s="223">
        <v>2</v>
      </c>
      <c r="AO20" s="72"/>
      <c r="AP20" s="73"/>
      <c r="AQ20" s="72"/>
      <c r="AR20" s="73"/>
    </row>
    <row r="21" spans="1:44" ht="12.75">
      <c r="A21" s="95">
        <v>17</v>
      </c>
      <c r="B21" s="12" t="s">
        <v>229</v>
      </c>
      <c r="C21" s="12" t="s">
        <v>124</v>
      </c>
      <c r="D21" s="55">
        <f t="shared" si="0"/>
        <v>1</v>
      </c>
      <c r="E21" s="171">
        <v>1</v>
      </c>
      <c r="F21" s="227">
        <v>0</v>
      </c>
      <c r="G21" s="77"/>
      <c r="H21" s="78"/>
      <c r="I21" s="77"/>
      <c r="J21" s="137"/>
      <c r="K21" s="219"/>
      <c r="L21" s="220"/>
      <c r="M21" s="219"/>
      <c r="N21" s="220"/>
      <c r="O21" s="219"/>
      <c r="P21" s="220"/>
      <c r="Q21" s="219"/>
      <c r="R21" s="220"/>
      <c r="S21" s="219"/>
      <c r="T21" s="221"/>
      <c r="U21" s="172"/>
      <c r="V21" s="222"/>
      <c r="W21" s="172"/>
      <c r="X21" s="222"/>
      <c r="Y21" s="172"/>
      <c r="Z21" s="222"/>
      <c r="AA21" s="172"/>
      <c r="AB21" s="222"/>
      <c r="AC21" s="172"/>
      <c r="AD21" s="222"/>
      <c r="AE21" s="224">
        <v>18</v>
      </c>
      <c r="AF21" s="223">
        <v>1</v>
      </c>
      <c r="AG21" s="224"/>
      <c r="AH21" s="225"/>
      <c r="AI21" s="224"/>
      <c r="AJ21" s="225"/>
      <c r="AK21" s="224"/>
      <c r="AL21" s="225"/>
      <c r="AM21" s="224"/>
      <c r="AN21" s="225"/>
      <c r="AO21" s="72"/>
      <c r="AP21" s="73"/>
      <c r="AQ21" s="72"/>
      <c r="AR21" s="73"/>
    </row>
  </sheetData>
  <sheetProtection selectLockedCells="1" selectUnlockedCells="1"/>
  <mergeCells count="5">
    <mergeCell ref="G2:J2"/>
    <mergeCell ref="K2:T2"/>
    <mergeCell ref="U2:AD2"/>
    <mergeCell ref="AE2:AN2"/>
    <mergeCell ref="AO2:AR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AT27"/>
  <sheetViews>
    <sheetView workbookViewId="0" topLeftCell="A1">
      <pane xSplit="3" topLeftCell="D1" activePane="topRight" state="frozen"/>
      <selection pane="topLeft" activeCell="A1" sqref="A1"/>
      <selection pane="topRight" activeCell="O39" sqref="O39"/>
    </sheetView>
  </sheetViews>
  <sheetFormatPr defaultColWidth="8.00390625" defaultRowHeight="12.75"/>
  <cols>
    <col min="1" max="1" width="3.7109375" style="157" customWidth="1"/>
    <col min="2" max="2" width="24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8.2812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8.57421875" style="0" customWidth="1"/>
    <col min="32" max="32" width="3.7109375" style="0" customWidth="1"/>
    <col min="33" max="33" width="8.28125" style="0" customWidth="1"/>
    <col min="34" max="34" width="3.7109375" style="0" customWidth="1"/>
    <col min="35" max="35" width="8.421875" style="0" customWidth="1"/>
    <col min="36" max="36" width="3.7109375" style="0" customWidth="1"/>
    <col min="37" max="37" width="7.7109375" style="0" customWidth="1"/>
    <col min="38" max="38" width="3.7109375" style="0" customWidth="1"/>
    <col min="39" max="39" width="8.57421875" style="0" customWidth="1"/>
    <col min="40" max="40" width="3.7109375" style="0" customWidth="1"/>
    <col min="41" max="41" width="8.7109375" style="0" customWidth="1"/>
    <col min="42" max="42" width="3.7109375" style="0" customWidth="1"/>
    <col min="43" max="43" width="8.28125" style="0" customWidth="1"/>
    <col min="44" max="44" width="3.7109375" style="0" customWidth="1"/>
    <col min="45" max="45" width="9.140625" style="1" customWidth="1"/>
    <col min="46" max="46" width="3.7109375" style="1" customWidth="1"/>
    <col min="47" max="16384" width="9.140625" style="1" customWidth="1"/>
  </cols>
  <sheetData>
    <row r="2" spans="2:46" ht="12.75" customHeight="1">
      <c r="B2" s="7" t="s">
        <v>209</v>
      </c>
      <c r="C2" s="7"/>
      <c r="D2" s="7"/>
      <c r="E2" s="7"/>
      <c r="F2" s="7"/>
      <c r="G2" s="105" t="s">
        <v>1</v>
      </c>
      <c r="H2" s="105"/>
      <c r="I2" s="105"/>
      <c r="J2" s="105"/>
      <c r="K2" s="8" t="s">
        <v>83</v>
      </c>
      <c r="L2" s="8"/>
      <c r="M2" s="8"/>
      <c r="N2" s="8"/>
      <c r="O2" s="8"/>
      <c r="P2" s="8"/>
      <c r="Q2" s="8"/>
      <c r="R2" s="8"/>
      <c r="S2" s="8"/>
      <c r="T2" s="8"/>
      <c r="U2" s="9" t="s">
        <v>84</v>
      </c>
      <c r="V2" s="9"/>
      <c r="W2" s="9"/>
      <c r="X2" s="9"/>
      <c r="Y2" s="9"/>
      <c r="Z2" s="9"/>
      <c r="AA2" s="9"/>
      <c r="AB2" s="9"/>
      <c r="AC2" s="9"/>
      <c r="AD2" s="9"/>
      <c r="AE2" s="9" t="s">
        <v>210</v>
      </c>
      <c r="AF2" s="9"/>
      <c r="AG2" s="9"/>
      <c r="AH2" s="9"/>
      <c r="AI2" s="9"/>
      <c r="AJ2" s="9"/>
      <c r="AK2" s="9"/>
      <c r="AL2" s="9"/>
      <c r="AM2" s="9"/>
      <c r="AN2" s="9"/>
      <c r="AO2" s="10" t="s">
        <v>5</v>
      </c>
      <c r="AP2" s="10"/>
      <c r="AQ2" s="10"/>
      <c r="AR2" s="10"/>
      <c r="AS2" s="159"/>
      <c r="AT2" s="159"/>
    </row>
    <row r="3" spans="1:44" ht="12.75" customHeight="1">
      <c r="A3" s="12"/>
      <c r="B3" s="106" t="s">
        <v>188</v>
      </c>
      <c r="C3" s="107"/>
      <c r="D3" s="108" t="s">
        <v>7</v>
      </c>
      <c r="E3" s="108" t="s">
        <v>8</v>
      </c>
      <c r="F3" s="108" t="s">
        <v>9</v>
      </c>
      <c r="G3" s="109" t="s">
        <v>10</v>
      </c>
      <c r="H3" s="110"/>
      <c r="I3" s="110" t="s">
        <v>10</v>
      </c>
      <c r="J3" s="111"/>
      <c r="K3" s="205" t="s">
        <v>10</v>
      </c>
      <c r="L3" s="20"/>
      <c r="M3" s="205" t="s">
        <v>10</v>
      </c>
      <c r="N3" s="20"/>
      <c r="O3" s="206" t="s">
        <v>10</v>
      </c>
      <c r="P3" s="20"/>
      <c r="Q3" s="20" t="s">
        <v>10</v>
      </c>
      <c r="R3" s="207"/>
      <c r="S3" s="20" t="s">
        <v>10</v>
      </c>
      <c r="T3" s="207"/>
      <c r="U3" s="208" t="s">
        <v>10</v>
      </c>
      <c r="V3" s="25"/>
      <c r="W3" s="25" t="s">
        <v>10</v>
      </c>
      <c r="X3" s="25"/>
      <c r="Y3" s="25" t="s">
        <v>10</v>
      </c>
      <c r="Z3" s="25"/>
      <c r="AA3" s="25" t="s">
        <v>10</v>
      </c>
      <c r="AB3" s="25"/>
      <c r="AC3" s="25" t="s">
        <v>10</v>
      </c>
      <c r="AD3" s="25"/>
      <c r="AE3" s="209" t="s">
        <v>10</v>
      </c>
      <c r="AF3" s="210"/>
      <c r="AG3" s="27" t="s">
        <v>10</v>
      </c>
      <c r="AH3" s="210"/>
      <c r="AI3" s="27" t="s">
        <v>10</v>
      </c>
      <c r="AJ3" s="27"/>
      <c r="AK3" s="27" t="s">
        <v>10</v>
      </c>
      <c r="AL3" s="211"/>
      <c r="AM3" s="27" t="s">
        <v>10</v>
      </c>
      <c r="AN3" s="211"/>
      <c r="AO3" s="28" t="s">
        <v>10</v>
      </c>
      <c r="AP3" s="29"/>
      <c r="AQ3" s="28" t="s">
        <v>10</v>
      </c>
      <c r="AR3" s="30"/>
    </row>
    <row r="4" spans="1:44" s="51" customFormat="1" ht="12.75" customHeight="1">
      <c r="A4" s="31"/>
      <c r="B4" s="32" t="s">
        <v>11</v>
      </c>
      <c r="C4" s="33" t="s">
        <v>12</v>
      </c>
      <c r="D4" s="33" t="s">
        <v>13</v>
      </c>
      <c r="E4" s="33" t="s">
        <v>13</v>
      </c>
      <c r="F4" s="33" t="s">
        <v>13</v>
      </c>
      <c r="G4" s="121" t="s">
        <v>14</v>
      </c>
      <c r="H4" s="122" t="s">
        <v>13</v>
      </c>
      <c r="I4" s="123" t="s">
        <v>15</v>
      </c>
      <c r="J4" s="124" t="s">
        <v>13</v>
      </c>
      <c r="K4" s="40" t="s">
        <v>16</v>
      </c>
      <c r="L4" s="41" t="s">
        <v>13</v>
      </c>
      <c r="M4" s="40" t="s">
        <v>17</v>
      </c>
      <c r="N4" s="41" t="s">
        <v>13</v>
      </c>
      <c r="O4" s="40" t="s">
        <v>21</v>
      </c>
      <c r="P4" s="41" t="s">
        <v>13</v>
      </c>
      <c r="Q4" s="40" t="s">
        <v>129</v>
      </c>
      <c r="R4" s="41" t="s">
        <v>13</v>
      </c>
      <c r="S4" s="40" t="s">
        <v>20</v>
      </c>
      <c r="T4" s="212" t="s">
        <v>13</v>
      </c>
      <c r="U4" s="213" t="s">
        <v>16</v>
      </c>
      <c r="V4" s="43" t="s">
        <v>13</v>
      </c>
      <c r="W4" s="42" t="s">
        <v>17</v>
      </c>
      <c r="X4" s="43" t="s">
        <v>13</v>
      </c>
      <c r="Y4" s="42" t="s">
        <v>21</v>
      </c>
      <c r="Z4" s="43" t="s">
        <v>13</v>
      </c>
      <c r="AA4" s="42" t="s">
        <v>19</v>
      </c>
      <c r="AB4" s="43" t="s">
        <v>13</v>
      </c>
      <c r="AC4" s="42" t="s">
        <v>129</v>
      </c>
      <c r="AD4" s="43" t="s">
        <v>13</v>
      </c>
      <c r="AE4" s="214" t="s">
        <v>16</v>
      </c>
      <c r="AF4" s="215" t="s">
        <v>13</v>
      </c>
      <c r="AG4" s="216" t="s">
        <v>17</v>
      </c>
      <c r="AH4" s="215" t="s">
        <v>13</v>
      </c>
      <c r="AI4" s="216" t="s">
        <v>21</v>
      </c>
      <c r="AJ4" s="215" t="s">
        <v>13</v>
      </c>
      <c r="AK4" s="216" t="s">
        <v>19</v>
      </c>
      <c r="AL4" s="217" t="s">
        <v>13</v>
      </c>
      <c r="AM4" s="216" t="s">
        <v>129</v>
      </c>
      <c r="AN4" s="217" t="s">
        <v>13</v>
      </c>
      <c r="AO4" s="48" t="s">
        <v>22</v>
      </c>
      <c r="AP4" s="49" t="s">
        <v>13</v>
      </c>
      <c r="AQ4" s="48" t="s">
        <v>23</v>
      </c>
      <c r="AR4" s="50" t="s">
        <v>13</v>
      </c>
    </row>
    <row r="5" spans="1:44" s="157" customFormat="1" ht="12" customHeight="1">
      <c r="A5" s="192">
        <v>1</v>
      </c>
      <c r="B5" s="229" t="s">
        <v>230</v>
      </c>
      <c r="C5" s="192" t="s">
        <v>69</v>
      </c>
      <c r="D5" s="230">
        <f aca="true" t="shared" si="0" ref="D5:D27">E5+F5</f>
        <v>102</v>
      </c>
      <c r="E5" s="56">
        <f>SUM(L5+N5+V5+X5+AD5+AF5)</f>
        <v>86</v>
      </c>
      <c r="F5" s="57">
        <f>SUM(H5+J5)</f>
        <v>16</v>
      </c>
      <c r="G5" s="77">
        <v>11</v>
      </c>
      <c r="H5" s="76">
        <v>8</v>
      </c>
      <c r="I5" s="77">
        <v>4</v>
      </c>
      <c r="J5" s="135">
        <v>8</v>
      </c>
      <c r="K5" s="219">
        <v>5</v>
      </c>
      <c r="L5" s="139">
        <v>14</v>
      </c>
      <c r="M5" s="219">
        <v>5</v>
      </c>
      <c r="N5" s="139">
        <v>14</v>
      </c>
      <c r="O5" s="219">
        <v>10</v>
      </c>
      <c r="P5" s="220">
        <v>9</v>
      </c>
      <c r="Q5" s="219">
        <v>3</v>
      </c>
      <c r="R5" s="220">
        <v>10</v>
      </c>
      <c r="S5" s="219">
        <v>13</v>
      </c>
      <c r="T5" s="221">
        <v>6</v>
      </c>
      <c r="U5" s="172">
        <v>5</v>
      </c>
      <c r="V5" s="223">
        <v>14</v>
      </c>
      <c r="W5" s="172">
        <v>6</v>
      </c>
      <c r="X5" s="223">
        <v>13</v>
      </c>
      <c r="Y5" s="172"/>
      <c r="Z5" s="222"/>
      <c r="AA5" s="172">
        <v>2</v>
      </c>
      <c r="AB5" s="222">
        <v>13</v>
      </c>
      <c r="AC5" s="172">
        <v>1</v>
      </c>
      <c r="AD5" s="223">
        <v>16</v>
      </c>
      <c r="AE5" s="224">
        <v>4</v>
      </c>
      <c r="AF5" s="223">
        <v>15</v>
      </c>
      <c r="AG5" s="224">
        <v>8</v>
      </c>
      <c r="AH5" s="225">
        <v>11</v>
      </c>
      <c r="AI5" s="224">
        <v>18</v>
      </c>
      <c r="AJ5" s="225">
        <v>1</v>
      </c>
      <c r="AK5" s="224">
        <v>3</v>
      </c>
      <c r="AL5" s="225">
        <v>10</v>
      </c>
      <c r="AM5" s="224">
        <v>4</v>
      </c>
      <c r="AN5" s="225">
        <v>8</v>
      </c>
      <c r="AO5" s="72"/>
      <c r="AP5" s="73"/>
      <c r="AQ5" s="72"/>
      <c r="AR5" s="73"/>
    </row>
    <row r="6" spans="1:44" s="157" customFormat="1" ht="12" customHeight="1">
      <c r="A6" s="52">
        <v>2</v>
      </c>
      <c r="B6" s="231" t="s">
        <v>231</v>
      </c>
      <c r="C6" s="232" t="s">
        <v>50</v>
      </c>
      <c r="D6" s="230">
        <f t="shared" si="0"/>
        <v>99</v>
      </c>
      <c r="E6" s="56">
        <f>SUM(N6+P6+X6+Z6+AD6+AJ6)</f>
        <v>72</v>
      </c>
      <c r="F6" s="57">
        <f>SUM(H6+T6)</f>
        <v>27</v>
      </c>
      <c r="G6" s="77">
        <v>6</v>
      </c>
      <c r="H6" s="76">
        <v>13</v>
      </c>
      <c r="I6" s="77">
        <v>2</v>
      </c>
      <c r="J6" s="137">
        <v>13</v>
      </c>
      <c r="K6" s="219">
        <v>13</v>
      </c>
      <c r="L6" s="220">
        <v>6</v>
      </c>
      <c r="M6" s="219">
        <v>6</v>
      </c>
      <c r="N6" s="139">
        <v>13</v>
      </c>
      <c r="O6" s="219">
        <v>9</v>
      </c>
      <c r="P6" s="139">
        <v>10</v>
      </c>
      <c r="Q6" s="219">
        <v>5</v>
      </c>
      <c r="R6" s="220">
        <v>7</v>
      </c>
      <c r="S6" s="219">
        <v>5</v>
      </c>
      <c r="T6" s="135">
        <v>14</v>
      </c>
      <c r="U6" s="172">
        <v>13</v>
      </c>
      <c r="V6" s="222">
        <v>6</v>
      </c>
      <c r="W6" s="172">
        <v>7</v>
      </c>
      <c r="X6" s="223">
        <v>12</v>
      </c>
      <c r="Y6" s="172">
        <v>6</v>
      </c>
      <c r="Z6" s="223">
        <v>13</v>
      </c>
      <c r="AA6" s="172">
        <v>4</v>
      </c>
      <c r="AB6" s="222">
        <v>8</v>
      </c>
      <c r="AC6" s="172">
        <v>2</v>
      </c>
      <c r="AD6" s="223">
        <v>13</v>
      </c>
      <c r="AE6" s="224">
        <v>11</v>
      </c>
      <c r="AF6" s="225">
        <v>8</v>
      </c>
      <c r="AG6" s="224">
        <v>9</v>
      </c>
      <c r="AH6" s="225">
        <v>10</v>
      </c>
      <c r="AI6" s="224">
        <v>8</v>
      </c>
      <c r="AJ6" s="223">
        <v>11</v>
      </c>
      <c r="AK6" s="224">
        <v>4</v>
      </c>
      <c r="AL6" s="225">
        <v>8</v>
      </c>
      <c r="AM6" s="224">
        <v>3</v>
      </c>
      <c r="AN6" s="225">
        <v>10</v>
      </c>
      <c r="AO6" s="72">
        <v>6</v>
      </c>
      <c r="AP6" s="73">
        <v>13</v>
      </c>
      <c r="AQ6" s="72">
        <v>7</v>
      </c>
      <c r="AR6" s="73">
        <v>12</v>
      </c>
    </row>
    <row r="7" spans="1:44" s="157" customFormat="1" ht="12" customHeight="1">
      <c r="A7" s="52">
        <v>3</v>
      </c>
      <c r="B7" s="233" t="s">
        <v>232</v>
      </c>
      <c r="C7" s="232" t="s">
        <v>81</v>
      </c>
      <c r="D7" s="230">
        <f t="shared" si="0"/>
        <v>99</v>
      </c>
      <c r="E7" s="56">
        <f>SUM(P7+V7+X7+AF7+AH7+AJ7)</f>
        <v>74</v>
      </c>
      <c r="F7" s="57">
        <f>SUM(H7+AR7)</f>
        <v>25</v>
      </c>
      <c r="G7" s="77">
        <v>5</v>
      </c>
      <c r="H7" s="76">
        <v>14</v>
      </c>
      <c r="I7" s="77"/>
      <c r="J7" s="137"/>
      <c r="K7" s="219"/>
      <c r="L7" s="220"/>
      <c r="M7" s="219"/>
      <c r="N7" s="220"/>
      <c r="O7" s="219">
        <v>4</v>
      </c>
      <c r="P7" s="139">
        <v>15</v>
      </c>
      <c r="Q7" s="219"/>
      <c r="R7" s="220"/>
      <c r="S7" s="219"/>
      <c r="T7" s="221"/>
      <c r="U7" s="172">
        <v>8</v>
      </c>
      <c r="V7" s="223">
        <v>11</v>
      </c>
      <c r="W7" s="172">
        <v>11</v>
      </c>
      <c r="X7" s="223">
        <v>8</v>
      </c>
      <c r="Y7" s="172">
        <v>14</v>
      </c>
      <c r="Z7" s="222">
        <v>5</v>
      </c>
      <c r="AA7" s="172"/>
      <c r="AB7" s="222"/>
      <c r="AC7" s="172">
        <v>6</v>
      </c>
      <c r="AD7" s="222">
        <v>6</v>
      </c>
      <c r="AE7" s="224">
        <v>6</v>
      </c>
      <c r="AF7" s="223">
        <v>13</v>
      </c>
      <c r="AG7" s="224">
        <v>5</v>
      </c>
      <c r="AH7" s="223">
        <v>14</v>
      </c>
      <c r="AI7" s="224">
        <v>6</v>
      </c>
      <c r="AJ7" s="223">
        <v>13</v>
      </c>
      <c r="AK7" s="224">
        <v>9</v>
      </c>
      <c r="AL7" s="225">
        <v>3</v>
      </c>
      <c r="AM7" s="224">
        <v>9</v>
      </c>
      <c r="AN7" s="225">
        <v>3</v>
      </c>
      <c r="AO7" s="72">
        <v>11</v>
      </c>
      <c r="AP7" s="73">
        <v>8</v>
      </c>
      <c r="AQ7" s="72">
        <v>8</v>
      </c>
      <c r="AR7" s="90">
        <v>11</v>
      </c>
    </row>
    <row r="8" spans="1:46" s="157" customFormat="1" ht="12" customHeight="1">
      <c r="A8" s="52">
        <v>4</v>
      </c>
      <c r="B8" s="233" t="s">
        <v>233</v>
      </c>
      <c r="C8" s="232" t="s">
        <v>50</v>
      </c>
      <c r="D8" s="230">
        <f t="shared" si="0"/>
        <v>98</v>
      </c>
      <c r="E8" s="56">
        <f>SUM(N8+Z8+AD8+AJ8+AL8+AN8)</f>
        <v>64</v>
      </c>
      <c r="F8" s="57">
        <f>SUM(T8+AP8)</f>
        <v>34</v>
      </c>
      <c r="G8" s="77">
        <v>8</v>
      </c>
      <c r="H8" s="78">
        <v>11</v>
      </c>
      <c r="I8" s="77">
        <v>2</v>
      </c>
      <c r="J8" s="137">
        <v>13</v>
      </c>
      <c r="K8" s="219">
        <v>16</v>
      </c>
      <c r="L8" s="220">
        <v>3</v>
      </c>
      <c r="M8" s="219">
        <v>9</v>
      </c>
      <c r="N8" s="139">
        <v>10</v>
      </c>
      <c r="O8" s="219">
        <v>12</v>
      </c>
      <c r="P8" s="220">
        <v>7</v>
      </c>
      <c r="Q8" s="219">
        <v>5</v>
      </c>
      <c r="R8" s="220">
        <v>7</v>
      </c>
      <c r="S8" s="219">
        <v>3</v>
      </c>
      <c r="T8" s="135">
        <v>17</v>
      </c>
      <c r="U8" s="172">
        <v>18</v>
      </c>
      <c r="V8" s="222">
        <v>1</v>
      </c>
      <c r="W8" s="172">
        <v>13</v>
      </c>
      <c r="X8" s="222">
        <v>6</v>
      </c>
      <c r="Y8" s="172">
        <v>8</v>
      </c>
      <c r="Z8" s="223">
        <v>11</v>
      </c>
      <c r="AA8" s="172">
        <v>4</v>
      </c>
      <c r="AB8" s="222">
        <v>8</v>
      </c>
      <c r="AC8" s="172">
        <v>2</v>
      </c>
      <c r="AD8" s="223">
        <v>13</v>
      </c>
      <c r="AE8" s="224"/>
      <c r="AF8" s="225"/>
      <c r="AG8" s="224">
        <v>16</v>
      </c>
      <c r="AH8" s="225">
        <v>3</v>
      </c>
      <c r="AI8" s="224">
        <v>7</v>
      </c>
      <c r="AJ8" s="223">
        <v>12</v>
      </c>
      <c r="AK8" s="224">
        <v>4</v>
      </c>
      <c r="AL8" s="223">
        <v>8</v>
      </c>
      <c r="AM8" s="224">
        <v>3</v>
      </c>
      <c r="AN8" s="223">
        <v>10</v>
      </c>
      <c r="AO8" s="72">
        <v>3</v>
      </c>
      <c r="AP8" s="90">
        <v>17</v>
      </c>
      <c r="AQ8" s="72">
        <v>6</v>
      </c>
      <c r="AR8" s="73">
        <v>13</v>
      </c>
      <c r="AS8" s="163"/>
      <c r="AT8" s="163"/>
    </row>
    <row r="9" spans="1:46" s="163" customFormat="1" ht="12.75" customHeight="1">
      <c r="A9" s="52">
        <v>5</v>
      </c>
      <c r="B9" s="161" t="s">
        <v>234</v>
      </c>
      <c r="C9" s="145" t="s">
        <v>115</v>
      </c>
      <c r="D9" s="230">
        <f t="shared" si="0"/>
        <v>94</v>
      </c>
      <c r="E9" s="56">
        <f>SUM(L9+V9+X9+Z9+AF9+AJ9)</f>
        <v>65</v>
      </c>
      <c r="F9" s="57">
        <f>SUM(AP9+AR9)</f>
        <v>29</v>
      </c>
      <c r="G9" s="77">
        <v>10</v>
      </c>
      <c r="H9" s="78">
        <v>9</v>
      </c>
      <c r="I9" s="77">
        <v>5</v>
      </c>
      <c r="J9" s="137">
        <v>7</v>
      </c>
      <c r="K9" s="219">
        <v>11</v>
      </c>
      <c r="L9" s="139">
        <v>8</v>
      </c>
      <c r="M9" s="219">
        <v>13</v>
      </c>
      <c r="N9" s="220">
        <v>6</v>
      </c>
      <c r="O9" s="219">
        <v>14</v>
      </c>
      <c r="P9" s="220">
        <v>5</v>
      </c>
      <c r="Q9" s="219">
        <v>4</v>
      </c>
      <c r="R9" s="220">
        <v>8</v>
      </c>
      <c r="S9" s="219">
        <v>15</v>
      </c>
      <c r="T9" s="221">
        <v>4</v>
      </c>
      <c r="U9" s="172">
        <v>9</v>
      </c>
      <c r="V9" s="223">
        <v>10</v>
      </c>
      <c r="W9" s="172">
        <v>8</v>
      </c>
      <c r="X9" s="223">
        <v>11</v>
      </c>
      <c r="Y9" s="172">
        <v>7</v>
      </c>
      <c r="Z9" s="223">
        <v>12</v>
      </c>
      <c r="AA9" s="172"/>
      <c r="AB9" s="222"/>
      <c r="AC9" s="172"/>
      <c r="AD9" s="222"/>
      <c r="AE9" s="224">
        <v>10</v>
      </c>
      <c r="AF9" s="223">
        <v>9</v>
      </c>
      <c r="AG9" s="224">
        <v>13</v>
      </c>
      <c r="AH9" s="225">
        <v>6</v>
      </c>
      <c r="AI9" s="224">
        <v>4</v>
      </c>
      <c r="AJ9" s="223">
        <v>15</v>
      </c>
      <c r="AK9" s="224">
        <v>6</v>
      </c>
      <c r="AL9" s="225">
        <v>6</v>
      </c>
      <c r="AM9" s="224">
        <v>7</v>
      </c>
      <c r="AN9" s="225">
        <v>5</v>
      </c>
      <c r="AO9" s="72">
        <v>7</v>
      </c>
      <c r="AP9" s="90">
        <v>12</v>
      </c>
      <c r="AQ9" s="72">
        <v>3</v>
      </c>
      <c r="AR9" s="90">
        <v>17</v>
      </c>
      <c r="AS9" s="1"/>
      <c r="AT9" s="1"/>
    </row>
    <row r="10" spans="1:46" s="163" customFormat="1" ht="12.75" customHeight="1">
      <c r="A10" s="52">
        <v>6</v>
      </c>
      <c r="B10" s="233" t="s">
        <v>235</v>
      </c>
      <c r="C10" s="232" t="s">
        <v>71</v>
      </c>
      <c r="D10" s="230">
        <f t="shared" si="0"/>
        <v>83</v>
      </c>
      <c r="E10" s="56">
        <f>SUM(L10+N10+P10+V10+X10+Z10)</f>
        <v>62</v>
      </c>
      <c r="F10" s="57">
        <f>SUM(H10+T10)</f>
        <v>21</v>
      </c>
      <c r="G10" s="77">
        <v>9</v>
      </c>
      <c r="H10" s="76">
        <v>10</v>
      </c>
      <c r="I10" s="77"/>
      <c r="J10" s="137"/>
      <c r="K10" s="219">
        <v>7</v>
      </c>
      <c r="L10" s="139">
        <v>12</v>
      </c>
      <c r="M10" s="219">
        <v>12</v>
      </c>
      <c r="N10" s="139">
        <v>7</v>
      </c>
      <c r="O10" s="219">
        <v>8</v>
      </c>
      <c r="P10" s="139">
        <v>11</v>
      </c>
      <c r="Q10" s="219">
        <v>8</v>
      </c>
      <c r="R10" s="220">
        <v>4</v>
      </c>
      <c r="S10" s="219">
        <v>8</v>
      </c>
      <c r="T10" s="135">
        <v>11</v>
      </c>
      <c r="U10" s="172">
        <v>7</v>
      </c>
      <c r="V10" s="223">
        <v>12</v>
      </c>
      <c r="W10" s="172">
        <v>9</v>
      </c>
      <c r="X10" s="223">
        <v>10</v>
      </c>
      <c r="Y10" s="172">
        <v>9</v>
      </c>
      <c r="Z10" s="223">
        <v>10</v>
      </c>
      <c r="AA10" s="172">
        <v>7</v>
      </c>
      <c r="AB10" s="222">
        <v>5</v>
      </c>
      <c r="AC10" s="172">
        <v>11</v>
      </c>
      <c r="AD10" s="222">
        <v>1</v>
      </c>
      <c r="AE10" s="224">
        <v>16</v>
      </c>
      <c r="AF10" s="225">
        <v>3</v>
      </c>
      <c r="AG10" s="224">
        <v>15</v>
      </c>
      <c r="AH10" s="225">
        <v>4</v>
      </c>
      <c r="AI10" s="224">
        <v>13</v>
      </c>
      <c r="AJ10" s="225">
        <v>6</v>
      </c>
      <c r="AK10" s="224"/>
      <c r="AL10" s="225"/>
      <c r="AM10" s="224"/>
      <c r="AN10" s="225"/>
      <c r="AO10" s="72">
        <v>10</v>
      </c>
      <c r="AP10" s="73">
        <v>9</v>
      </c>
      <c r="AQ10" s="72">
        <v>13</v>
      </c>
      <c r="AR10" s="73">
        <v>6</v>
      </c>
      <c r="AS10" s="157"/>
      <c r="AT10" s="157"/>
    </row>
    <row r="11" spans="1:44" s="157" customFormat="1" ht="12" customHeight="1">
      <c r="A11" s="52">
        <v>7</v>
      </c>
      <c r="B11" s="164" t="s">
        <v>236</v>
      </c>
      <c r="C11" s="52" t="s">
        <v>69</v>
      </c>
      <c r="D11" s="230">
        <f t="shared" si="0"/>
        <v>76</v>
      </c>
      <c r="E11" s="56">
        <f>SUM(N11+P11+V11+X11+Z11+AH11)</f>
        <v>60</v>
      </c>
      <c r="F11" s="57">
        <f>SUM(T11+AR11)</f>
        <v>16</v>
      </c>
      <c r="G11" s="77">
        <v>14</v>
      </c>
      <c r="H11" s="78">
        <v>5</v>
      </c>
      <c r="I11" s="77"/>
      <c r="J11" s="137"/>
      <c r="K11" s="219"/>
      <c r="L11" s="220"/>
      <c r="M11" s="219">
        <v>10</v>
      </c>
      <c r="N11" s="139">
        <v>9</v>
      </c>
      <c r="O11" s="219">
        <v>11</v>
      </c>
      <c r="P11" s="139">
        <v>8</v>
      </c>
      <c r="Q11" s="219">
        <v>6</v>
      </c>
      <c r="R11" s="220">
        <v>6</v>
      </c>
      <c r="S11" s="219">
        <v>11</v>
      </c>
      <c r="T11" s="135">
        <v>8</v>
      </c>
      <c r="U11" s="172">
        <v>6</v>
      </c>
      <c r="V11" s="223">
        <v>13</v>
      </c>
      <c r="W11" s="172">
        <v>10</v>
      </c>
      <c r="X11" s="223">
        <v>9</v>
      </c>
      <c r="Y11" s="172">
        <v>10</v>
      </c>
      <c r="Z11" s="223">
        <v>9</v>
      </c>
      <c r="AA11" s="172">
        <v>5</v>
      </c>
      <c r="AB11" s="222">
        <v>7</v>
      </c>
      <c r="AC11" s="172"/>
      <c r="AD11" s="222"/>
      <c r="AE11" s="224">
        <v>12</v>
      </c>
      <c r="AF11" s="225">
        <v>7</v>
      </c>
      <c r="AG11" s="224">
        <v>7</v>
      </c>
      <c r="AH11" s="223">
        <v>12</v>
      </c>
      <c r="AI11" s="224">
        <v>12</v>
      </c>
      <c r="AJ11" s="225">
        <v>7</v>
      </c>
      <c r="AK11" s="224"/>
      <c r="AL11" s="225"/>
      <c r="AM11" s="224"/>
      <c r="AN11" s="225"/>
      <c r="AO11" s="72">
        <v>13</v>
      </c>
      <c r="AP11" s="73">
        <v>6</v>
      </c>
      <c r="AQ11" s="72">
        <v>11</v>
      </c>
      <c r="AR11" s="90">
        <v>8</v>
      </c>
    </row>
    <row r="12" spans="1:44" s="163" customFormat="1" ht="12.75" customHeight="1">
      <c r="A12" s="52">
        <v>8</v>
      </c>
      <c r="B12" s="234" t="s">
        <v>237</v>
      </c>
      <c r="C12" s="52" t="s">
        <v>31</v>
      </c>
      <c r="D12" s="230">
        <f t="shared" si="0"/>
        <v>73</v>
      </c>
      <c r="E12" s="56">
        <f>SUM(L12+N12+P12+R12+Z12+AF12)</f>
        <v>54</v>
      </c>
      <c r="F12" s="57">
        <f>SUM(J12+T12)</f>
        <v>19</v>
      </c>
      <c r="G12" s="77">
        <v>13</v>
      </c>
      <c r="H12" s="78">
        <v>6</v>
      </c>
      <c r="I12" s="77">
        <v>5</v>
      </c>
      <c r="J12" s="135">
        <v>7</v>
      </c>
      <c r="K12" s="219">
        <v>10</v>
      </c>
      <c r="L12" s="139">
        <v>9</v>
      </c>
      <c r="M12" s="219">
        <v>7</v>
      </c>
      <c r="N12" s="139">
        <v>12</v>
      </c>
      <c r="O12" s="219">
        <v>13</v>
      </c>
      <c r="P12" s="139">
        <v>6</v>
      </c>
      <c r="Q12" s="219">
        <v>4</v>
      </c>
      <c r="R12" s="139">
        <v>8</v>
      </c>
      <c r="S12" s="219">
        <v>7</v>
      </c>
      <c r="T12" s="135">
        <v>12</v>
      </c>
      <c r="U12" s="172"/>
      <c r="V12" s="222"/>
      <c r="W12" s="172"/>
      <c r="X12" s="222"/>
      <c r="Y12" s="172">
        <v>11</v>
      </c>
      <c r="Z12" s="223">
        <v>8</v>
      </c>
      <c r="AA12" s="172"/>
      <c r="AB12" s="222"/>
      <c r="AC12" s="172"/>
      <c r="AD12" s="222"/>
      <c r="AE12" s="224">
        <v>8</v>
      </c>
      <c r="AF12" s="223">
        <v>11</v>
      </c>
      <c r="AG12" s="224">
        <v>14</v>
      </c>
      <c r="AH12" s="225">
        <v>5</v>
      </c>
      <c r="AI12" s="224">
        <v>14</v>
      </c>
      <c r="AJ12" s="225">
        <v>5</v>
      </c>
      <c r="AK12" s="224">
        <v>6</v>
      </c>
      <c r="AL12" s="225">
        <v>6</v>
      </c>
      <c r="AM12" s="224">
        <v>7</v>
      </c>
      <c r="AN12" s="225">
        <v>5</v>
      </c>
      <c r="AO12" s="72">
        <v>17</v>
      </c>
      <c r="AP12" s="73">
        <v>2</v>
      </c>
      <c r="AQ12" s="72">
        <v>15</v>
      </c>
      <c r="AR12" s="73">
        <v>4</v>
      </c>
    </row>
    <row r="13" spans="1:46" s="163" customFormat="1" ht="12.75" customHeight="1">
      <c r="A13" s="95">
        <v>9</v>
      </c>
      <c r="B13" s="174" t="s">
        <v>238</v>
      </c>
      <c r="C13" s="12" t="s">
        <v>81</v>
      </c>
      <c r="D13" s="230">
        <f t="shared" si="0"/>
        <v>52</v>
      </c>
      <c r="E13" s="56">
        <f>SUM(L13+N13+V13+Z13+AF13+AJ13)</f>
        <v>42</v>
      </c>
      <c r="F13" s="57">
        <f>SUM(J13+AR13)</f>
        <v>10</v>
      </c>
      <c r="G13" s="77">
        <v>16</v>
      </c>
      <c r="H13" s="78">
        <v>3</v>
      </c>
      <c r="I13" s="77">
        <v>7</v>
      </c>
      <c r="J13" s="135">
        <v>5</v>
      </c>
      <c r="K13" s="219">
        <v>15</v>
      </c>
      <c r="L13" s="139">
        <v>4</v>
      </c>
      <c r="M13" s="219">
        <v>14</v>
      </c>
      <c r="N13" s="139">
        <v>5</v>
      </c>
      <c r="O13" s="219">
        <v>15</v>
      </c>
      <c r="P13" s="220">
        <v>4</v>
      </c>
      <c r="Q13" s="219">
        <v>11</v>
      </c>
      <c r="R13" s="220">
        <v>1</v>
      </c>
      <c r="S13" s="219">
        <v>16</v>
      </c>
      <c r="T13" s="221">
        <v>3</v>
      </c>
      <c r="U13" s="172">
        <v>10</v>
      </c>
      <c r="V13" s="223">
        <v>9</v>
      </c>
      <c r="W13" s="172">
        <v>17</v>
      </c>
      <c r="X13" s="222">
        <v>2</v>
      </c>
      <c r="Y13" s="172">
        <v>13</v>
      </c>
      <c r="Z13" s="223">
        <v>6</v>
      </c>
      <c r="AA13" s="172">
        <v>9</v>
      </c>
      <c r="AB13" s="222">
        <v>3</v>
      </c>
      <c r="AC13" s="172">
        <v>10</v>
      </c>
      <c r="AD13" s="222">
        <v>2</v>
      </c>
      <c r="AE13" s="224">
        <v>9</v>
      </c>
      <c r="AF13" s="223">
        <v>10</v>
      </c>
      <c r="AG13" s="224"/>
      <c r="AH13" s="225"/>
      <c r="AI13" s="224">
        <v>11</v>
      </c>
      <c r="AJ13" s="223">
        <v>8</v>
      </c>
      <c r="AK13" s="224">
        <v>11</v>
      </c>
      <c r="AL13" s="225">
        <v>1</v>
      </c>
      <c r="AM13" s="224"/>
      <c r="AN13" s="225"/>
      <c r="AO13" s="72">
        <v>15</v>
      </c>
      <c r="AP13" s="73">
        <v>4</v>
      </c>
      <c r="AQ13" s="72">
        <v>14</v>
      </c>
      <c r="AR13" s="90">
        <v>5</v>
      </c>
      <c r="AS13" s="1"/>
      <c r="AT13" s="1"/>
    </row>
    <row r="14" spans="1:44" ht="12" customHeight="1">
      <c r="A14" s="95">
        <v>10</v>
      </c>
      <c r="B14" s="235" t="s">
        <v>239</v>
      </c>
      <c r="C14" s="236" t="s">
        <v>160</v>
      </c>
      <c r="D14" s="230">
        <f t="shared" si="0"/>
        <v>38</v>
      </c>
      <c r="E14" s="56">
        <f>SUM(R14+AB14+AD14+AJ14+AL14+AN14)</f>
        <v>29</v>
      </c>
      <c r="F14" s="57">
        <v>9</v>
      </c>
      <c r="G14" s="77">
        <v>18</v>
      </c>
      <c r="H14" s="78">
        <v>1</v>
      </c>
      <c r="I14" s="77">
        <v>10</v>
      </c>
      <c r="J14" s="135">
        <v>2</v>
      </c>
      <c r="K14" s="219"/>
      <c r="L14" s="220"/>
      <c r="M14" s="219"/>
      <c r="N14" s="220"/>
      <c r="O14" s="219"/>
      <c r="P14" s="220"/>
      <c r="Q14" s="219">
        <v>7</v>
      </c>
      <c r="R14" s="139">
        <v>5</v>
      </c>
      <c r="S14" s="219">
        <v>17</v>
      </c>
      <c r="T14" s="221">
        <v>2</v>
      </c>
      <c r="U14" s="172"/>
      <c r="V14" s="222"/>
      <c r="W14" s="172"/>
      <c r="X14" s="222"/>
      <c r="Y14" s="172">
        <v>18</v>
      </c>
      <c r="Z14" s="222">
        <v>1</v>
      </c>
      <c r="AA14" s="172">
        <v>8</v>
      </c>
      <c r="AB14" s="223">
        <v>4</v>
      </c>
      <c r="AC14" s="172">
        <v>5</v>
      </c>
      <c r="AD14" s="223">
        <v>7</v>
      </c>
      <c r="AE14" s="224"/>
      <c r="AF14" s="225"/>
      <c r="AG14" s="224"/>
      <c r="AH14" s="225"/>
      <c r="AI14" s="224">
        <v>17</v>
      </c>
      <c r="AJ14" s="223">
        <v>2</v>
      </c>
      <c r="AK14" s="224">
        <v>7</v>
      </c>
      <c r="AL14" s="223">
        <v>5</v>
      </c>
      <c r="AM14" s="224">
        <v>6</v>
      </c>
      <c r="AN14" s="223">
        <v>6</v>
      </c>
      <c r="AO14" s="72">
        <v>18</v>
      </c>
      <c r="AP14" s="73">
        <v>1</v>
      </c>
      <c r="AQ14" s="72">
        <v>12</v>
      </c>
      <c r="AR14" s="90">
        <v>7</v>
      </c>
    </row>
    <row r="15" spans="1:46" s="163" customFormat="1" ht="12.75" customHeight="1">
      <c r="A15" s="95">
        <v>11</v>
      </c>
      <c r="B15" s="174" t="s">
        <v>240</v>
      </c>
      <c r="C15" s="12" t="s">
        <v>48</v>
      </c>
      <c r="D15" s="230">
        <f t="shared" si="0"/>
        <v>35</v>
      </c>
      <c r="E15" s="56">
        <f>SUM(X15+Z15+AB15+AD15+AL15+AN15)</f>
        <v>33</v>
      </c>
      <c r="F15" s="57">
        <v>2</v>
      </c>
      <c r="G15" s="77">
        <v>17</v>
      </c>
      <c r="H15" s="76">
        <v>2</v>
      </c>
      <c r="I15" s="77"/>
      <c r="J15" s="137"/>
      <c r="K15" s="219">
        <v>17</v>
      </c>
      <c r="L15" s="220">
        <v>2</v>
      </c>
      <c r="M15" s="219"/>
      <c r="N15" s="220"/>
      <c r="O15" s="219"/>
      <c r="P15" s="220"/>
      <c r="Q15" s="219"/>
      <c r="R15" s="220"/>
      <c r="S15" s="219"/>
      <c r="T15" s="221"/>
      <c r="U15" s="172">
        <v>17</v>
      </c>
      <c r="V15" s="222">
        <v>2</v>
      </c>
      <c r="W15" s="172">
        <v>16</v>
      </c>
      <c r="X15" s="223">
        <v>3</v>
      </c>
      <c r="Y15" s="172">
        <v>16</v>
      </c>
      <c r="Z15" s="223">
        <v>3</v>
      </c>
      <c r="AA15" s="172">
        <v>6</v>
      </c>
      <c r="AB15" s="223">
        <v>6</v>
      </c>
      <c r="AC15" s="172">
        <v>3</v>
      </c>
      <c r="AD15" s="223">
        <v>10</v>
      </c>
      <c r="AE15" s="224"/>
      <c r="AF15" s="225"/>
      <c r="AG15" s="224"/>
      <c r="AH15" s="225"/>
      <c r="AI15" s="224"/>
      <c r="AJ15" s="225"/>
      <c r="AK15" s="224">
        <v>8</v>
      </c>
      <c r="AL15" s="223">
        <v>4</v>
      </c>
      <c r="AM15" s="224">
        <v>5</v>
      </c>
      <c r="AN15" s="223">
        <v>7</v>
      </c>
      <c r="AO15" s="72"/>
      <c r="AP15" s="73"/>
      <c r="AQ15" s="72"/>
      <c r="AR15" s="73"/>
      <c r="AS15" s="1"/>
      <c r="AT15" s="1"/>
    </row>
    <row r="16" spans="1:44" ht="12" customHeight="1">
      <c r="A16" s="95">
        <v>12</v>
      </c>
      <c r="B16" s="174" t="s">
        <v>241</v>
      </c>
      <c r="C16" s="12" t="s">
        <v>160</v>
      </c>
      <c r="D16" s="230">
        <f t="shared" si="0"/>
        <v>35</v>
      </c>
      <c r="E16" s="56">
        <f>SUM(R16+X16+Z16+AD16+AL16+AN16)</f>
        <v>32</v>
      </c>
      <c r="F16" s="57">
        <v>3</v>
      </c>
      <c r="G16" s="77"/>
      <c r="H16" s="78"/>
      <c r="I16" s="77">
        <v>10</v>
      </c>
      <c r="J16" s="135">
        <v>2</v>
      </c>
      <c r="K16" s="219"/>
      <c r="L16" s="220"/>
      <c r="M16" s="219"/>
      <c r="N16" s="220"/>
      <c r="O16" s="219"/>
      <c r="P16" s="220"/>
      <c r="Q16" s="219">
        <v>7</v>
      </c>
      <c r="R16" s="139">
        <v>5</v>
      </c>
      <c r="S16" s="219">
        <v>18</v>
      </c>
      <c r="T16" s="135">
        <v>1</v>
      </c>
      <c r="U16" s="172"/>
      <c r="V16" s="222"/>
      <c r="W16" s="172">
        <v>14</v>
      </c>
      <c r="X16" s="223">
        <v>5</v>
      </c>
      <c r="Y16" s="172">
        <v>15</v>
      </c>
      <c r="Z16" s="223">
        <v>4</v>
      </c>
      <c r="AA16" s="172">
        <v>8</v>
      </c>
      <c r="AB16" s="222">
        <v>4</v>
      </c>
      <c r="AC16" s="172">
        <v>5</v>
      </c>
      <c r="AD16" s="223">
        <v>7</v>
      </c>
      <c r="AE16" s="224"/>
      <c r="AF16" s="225"/>
      <c r="AG16" s="224"/>
      <c r="AH16" s="225"/>
      <c r="AI16" s="224">
        <v>16</v>
      </c>
      <c r="AJ16" s="225">
        <v>3</v>
      </c>
      <c r="AK16" s="224">
        <v>7</v>
      </c>
      <c r="AL16" s="223">
        <v>5</v>
      </c>
      <c r="AM16" s="224">
        <v>6</v>
      </c>
      <c r="AN16" s="223">
        <v>6</v>
      </c>
      <c r="AO16" s="72"/>
      <c r="AP16" s="73"/>
      <c r="AQ16" s="72"/>
      <c r="AR16" s="73"/>
    </row>
    <row r="17" spans="1:46" ht="12" customHeight="1">
      <c r="A17" s="95">
        <v>13</v>
      </c>
      <c r="B17" s="235" t="s">
        <v>242</v>
      </c>
      <c r="C17" s="236" t="s">
        <v>44</v>
      </c>
      <c r="D17" s="230">
        <f t="shared" si="0"/>
        <v>29</v>
      </c>
      <c r="E17" s="56">
        <f>SUM(L17+N17+V17+AD17+AL17+AN17)</f>
        <v>27</v>
      </c>
      <c r="F17" s="57">
        <v>2</v>
      </c>
      <c r="G17" s="77"/>
      <c r="H17" s="78"/>
      <c r="I17" s="77"/>
      <c r="J17" s="137"/>
      <c r="K17" s="219">
        <v>12</v>
      </c>
      <c r="L17" s="139">
        <v>7</v>
      </c>
      <c r="M17" s="219">
        <v>15</v>
      </c>
      <c r="N17" s="139">
        <v>4</v>
      </c>
      <c r="O17" s="219">
        <v>18</v>
      </c>
      <c r="P17" s="220">
        <v>1</v>
      </c>
      <c r="Q17" s="219"/>
      <c r="R17" s="220"/>
      <c r="S17" s="219"/>
      <c r="T17" s="221"/>
      <c r="U17" s="172">
        <v>15</v>
      </c>
      <c r="V17" s="223">
        <v>4</v>
      </c>
      <c r="W17" s="172"/>
      <c r="X17" s="222"/>
      <c r="Y17" s="172"/>
      <c r="Z17" s="222"/>
      <c r="AA17" s="172"/>
      <c r="AB17" s="222"/>
      <c r="AC17" s="172">
        <v>6</v>
      </c>
      <c r="AD17" s="223">
        <v>6</v>
      </c>
      <c r="AE17" s="224">
        <v>17</v>
      </c>
      <c r="AF17" s="225">
        <v>2</v>
      </c>
      <c r="AG17" s="224"/>
      <c r="AH17" s="225"/>
      <c r="AI17" s="224"/>
      <c r="AJ17" s="225"/>
      <c r="AK17" s="224">
        <v>9</v>
      </c>
      <c r="AL17" s="223">
        <v>3</v>
      </c>
      <c r="AM17" s="224">
        <v>9</v>
      </c>
      <c r="AN17" s="223">
        <v>3</v>
      </c>
      <c r="AO17" s="72"/>
      <c r="AP17" s="73"/>
      <c r="AQ17" s="72">
        <v>17</v>
      </c>
      <c r="AR17" s="90">
        <v>2</v>
      </c>
      <c r="AS17" s="163"/>
      <c r="AT17" s="163"/>
    </row>
    <row r="18" spans="1:46" ht="12" customHeight="1">
      <c r="A18" s="95">
        <v>14</v>
      </c>
      <c r="B18" s="237" t="s">
        <v>243</v>
      </c>
      <c r="C18" s="95" t="s">
        <v>71</v>
      </c>
      <c r="D18" s="230">
        <f t="shared" si="0"/>
        <v>24</v>
      </c>
      <c r="E18" s="56">
        <f>SUM(N18+P18+R18+AB18+AD18)</f>
        <v>14</v>
      </c>
      <c r="F18" s="57">
        <v>10</v>
      </c>
      <c r="G18" s="77"/>
      <c r="H18" s="78"/>
      <c r="I18" s="77"/>
      <c r="J18" s="137"/>
      <c r="K18" s="219"/>
      <c r="L18" s="220"/>
      <c r="M18" s="219">
        <v>17</v>
      </c>
      <c r="N18" s="139">
        <v>2</v>
      </c>
      <c r="O18" s="219">
        <v>17</v>
      </c>
      <c r="P18" s="139">
        <v>2</v>
      </c>
      <c r="Q18" s="219">
        <v>8</v>
      </c>
      <c r="R18" s="139">
        <v>4</v>
      </c>
      <c r="S18" s="219">
        <v>9</v>
      </c>
      <c r="T18" s="135">
        <v>10</v>
      </c>
      <c r="U18" s="172"/>
      <c r="V18" s="222"/>
      <c r="W18" s="172"/>
      <c r="X18" s="222"/>
      <c r="Y18" s="172"/>
      <c r="Z18" s="222"/>
      <c r="AA18" s="172">
        <v>7</v>
      </c>
      <c r="AB18" s="223">
        <v>5</v>
      </c>
      <c r="AC18" s="172">
        <v>11</v>
      </c>
      <c r="AD18" s="223">
        <v>1</v>
      </c>
      <c r="AE18" s="224"/>
      <c r="AF18" s="225"/>
      <c r="AG18" s="224"/>
      <c r="AH18" s="225"/>
      <c r="AI18" s="224"/>
      <c r="AJ18" s="225"/>
      <c r="AK18" s="224"/>
      <c r="AL18" s="225"/>
      <c r="AM18" s="224"/>
      <c r="AN18" s="225"/>
      <c r="AO18" s="72"/>
      <c r="AP18" s="73"/>
      <c r="AQ18" s="72"/>
      <c r="AR18" s="73"/>
      <c r="AS18" s="163"/>
      <c r="AT18" s="163"/>
    </row>
    <row r="19" spans="1:44" ht="12" customHeight="1">
      <c r="A19" s="95">
        <v>15</v>
      </c>
      <c r="B19" s="174" t="s">
        <v>244</v>
      </c>
      <c r="C19" s="12" t="s">
        <v>81</v>
      </c>
      <c r="D19" s="230">
        <f t="shared" si="0"/>
        <v>12</v>
      </c>
      <c r="E19" s="56">
        <f>SUM(R19+AB19+AD19+AL19)</f>
        <v>7</v>
      </c>
      <c r="F19" s="57">
        <v>5</v>
      </c>
      <c r="G19" s="77"/>
      <c r="H19" s="78"/>
      <c r="I19" s="77">
        <v>7</v>
      </c>
      <c r="J19" s="135">
        <v>5</v>
      </c>
      <c r="K19" s="219"/>
      <c r="L19" s="220"/>
      <c r="M19" s="219"/>
      <c r="N19" s="220"/>
      <c r="O19" s="219"/>
      <c r="P19" s="220"/>
      <c r="Q19" s="219">
        <v>11</v>
      </c>
      <c r="R19" s="139">
        <v>1</v>
      </c>
      <c r="S19" s="219"/>
      <c r="T19" s="221"/>
      <c r="U19" s="172"/>
      <c r="V19" s="222"/>
      <c r="W19" s="172"/>
      <c r="X19" s="222"/>
      <c r="Y19" s="172"/>
      <c r="Z19" s="222"/>
      <c r="AA19" s="172">
        <v>9</v>
      </c>
      <c r="AB19" s="223">
        <v>3</v>
      </c>
      <c r="AC19" s="172">
        <v>10</v>
      </c>
      <c r="AD19" s="223">
        <v>2</v>
      </c>
      <c r="AE19" s="224"/>
      <c r="AF19" s="225"/>
      <c r="AG19" s="224"/>
      <c r="AH19" s="225"/>
      <c r="AI19" s="224"/>
      <c r="AJ19" s="225"/>
      <c r="AK19" s="224">
        <v>11</v>
      </c>
      <c r="AL19" s="223">
        <v>1</v>
      </c>
      <c r="AM19" s="224"/>
      <c r="AN19" s="225"/>
      <c r="AO19" s="72"/>
      <c r="AP19" s="73"/>
      <c r="AQ19" s="72"/>
      <c r="AR19" s="73"/>
    </row>
    <row r="20" spans="1:44" ht="12.75" customHeight="1">
      <c r="A20" s="95">
        <v>16</v>
      </c>
      <c r="B20" s="174" t="s">
        <v>245</v>
      </c>
      <c r="C20" s="12" t="s">
        <v>35</v>
      </c>
      <c r="D20" s="230">
        <f t="shared" si="0"/>
        <v>9</v>
      </c>
      <c r="E20" s="56">
        <f>SUM(R20+AB20+AD20)</f>
        <v>9</v>
      </c>
      <c r="F20" s="57">
        <v>0</v>
      </c>
      <c r="G20" s="77"/>
      <c r="H20" s="78"/>
      <c r="I20" s="77"/>
      <c r="J20" s="137"/>
      <c r="K20" s="219"/>
      <c r="L20" s="220"/>
      <c r="M20" s="219"/>
      <c r="N20" s="220"/>
      <c r="O20" s="219"/>
      <c r="P20" s="220"/>
      <c r="Q20" s="219">
        <v>9</v>
      </c>
      <c r="R20" s="139">
        <v>3</v>
      </c>
      <c r="S20" s="219"/>
      <c r="T20" s="221"/>
      <c r="U20" s="172"/>
      <c r="V20" s="222"/>
      <c r="W20" s="172"/>
      <c r="X20" s="222"/>
      <c r="Y20" s="172"/>
      <c r="Z20" s="222"/>
      <c r="AA20" s="172">
        <v>11</v>
      </c>
      <c r="AB20" s="223">
        <v>1</v>
      </c>
      <c r="AC20" s="172">
        <v>7</v>
      </c>
      <c r="AD20" s="223">
        <v>5</v>
      </c>
      <c r="AE20" s="224"/>
      <c r="AF20" s="225"/>
      <c r="AG20" s="224"/>
      <c r="AH20" s="225"/>
      <c r="AI20" s="224"/>
      <c r="AJ20" s="225"/>
      <c r="AK20" s="224"/>
      <c r="AL20" s="225"/>
      <c r="AM20" s="224"/>
      <c r="AN20" s="225"/>
      <c r="AO20" s="72"/>
      <c r="AP20" s="73"/>
      <c r="AQ20" s="72"/>
      <c r="AR20" s="73"/>
    </row>
    <row r="21" spans="1:44" ht="12.75">
      <c r="A21" s="95">
        <v>17</v>
      </c>
      <c r="B21" s="237" t="s">
        <v>246</v>
      </c>
      <c r="C21" s="96" t="s">
        <v>247</v>
      </c>
      <c r="D21" s="230">
        <f t="shared" si="0"/>
        <v>9</v>
      </c>
      <c r="E21" s="56">
        <v>4</v>
      </c>
      <c r="F21" s="57">
        <v>5</v>
      </c>
      <c r="G21" s="77"/>
      <c r="H21" s="78"/>
      <c r="I21" s="77">
        <v>8</v>
      </c>
      <c r="J21" s="135">
        <v>4</v>
      </c>
      <c r="K21" s="219"/>
      <c r="L21" s="220"/>
      <c r="M21" s="219"/>
      <c r="N21" s="220"/>
      <c r="O21" s="219"/>
      <c r="P21" s="220"/>
      <c r="Q21" s="219"/>
      <c r="R21" s="220"/>
      <c r="S21" s="219"/>
      <c r="T21" s="221"/>
      <c r="U21" s="172"/>
      <c r="V21" s="222"/>
      <c r="W21" s="172"/>
      <c r="X21" s="222"/>
      <c r="Y21" s="172"/>
      <c r="Z21" s="222"/>
      <c r="AA21" s="172"/>
      <c r="AB21" s="222"/>
      <c r="AC21" s="172">
        <v>8</v>
      </c>
      <c r="AD21" s="223">
        <v>4</v>
      </c>
      <c r="AE21" s="224"/>
      <c r="AF21" s="225"/>
      <c r="AG21" s="224"/>
      <c r="AH21" s="225"/>
      <c r="AI21" s="224"/>
      <c r="AJ21" s="225"/>
      <c r="AK21" s="224"/>
      <c r="AL21" s="225"/>
      <c r="AM21" s="224"/>
      <c r="AN21" s="225"/>
      <c r="AO21" s="72"/>
      <c r="AP21" s="73"/>
      <c r="AQ21" s="72">
        <v>18</v>
      </c>
      <c r="AR21" s="90">
        <v>1</v>
      </c>
    </row>
    <row r="22" spans="1:46" ht="12.75" customHeight="1">
      <c r="A22" s="95">
        <v>18</v>
      </c>
      <c r="B22" s="174" t="s">
        <v>248</v>
      </c>
      <c r="C22" s="12" t="s">
        <v>247</v>
      </c>
      <c r="D22" s="230">
        <f t="shared" si="0"/>
        <v>8</v>
      </c>
      <c r="E22" s="56">
        <v>4</v>
      </c>
      <c r="F22" s="57">
        <v>4</v>
      </c>
      <c r="G22" s="77"/>
      <c r="H22" s="78"/>
      <c r="I22" s="77">
        <v>8</v>
      </c>
      <c r="J22" s="135">
        <v>4</v>
      </c>
      <c r="K22" s="219"/>
      <c r="L22" s="220"/>
      <c r="M22" s="219"/>
      <c r="N22" s="220"/>
      <c r="O22" s="219"/>
      <c r="P22" s="220"/>
      <c r="Q22" s="219"/>
      <c r="R22" s="220"/>
      <c r="S22" s="219"/>
      <c r="T22" s="221"/>
      <c r="U22" s="172"/>
      <c r="V22" s="222"/>
      <c r="W22" s="172"/>
      <c r="X22" s="222"/>
      <c r="Y22" s="172"/>
      <c r="Z22" s="222"/>
      <c r="AA22" s="172"/>
      <c r="AB22" s="222"/>
      <c r="AC22" s="172">
        <v>8</v>
      </c>
      <c r="AD22" s="223">
        <v>4</v>
      </c>
      <c r="AE22" s="224"/>
      <c r="AF22" s="225"/>
      <c r="AG22" s="224"/>
      <c r="AH22" s="225"/>
      <c r="AI22" s="224"/>
      <c r="AJ22" s="225"/>
      <c r="AK22" s="224"/>
      <c r="AL22" s="225"/>
      <c r="AM22" s="224"/>
      <c r="AN22" s="225"/>
      <c r="AO22" s="72"/>
      <c r="AP22" s="73"/>
      <c r="AQ22" s="72"/>
      <c r="AR22" s="73"/>
      <c r="AS22" s="163"/>
      <c r="AT22" s="163"/>
    </row>
    <row r="23" spans="1:44" ht="12.75">
      <c r="A23" s="95">
        <v>19</v>
      </c>
      <c r="B23" s="174" t="s">
        <v>249</v>
      </c>
      <c r="C23" s="12" t="s">
        <v>25</v>
      </c>
      <c r="D23" s="230">
        <f t="shared" si="0"/>
        <v>8</v>
      </c>
      <c r="E23" s="56">
        <v>3</v>
      </c>
      <c r="F23" s="57">
        <v>5</v>
      </c>
      <c r="G23" s="77"/>
      <c r="H23" s="78"/>
      <c r="I23" s="77"/>
      <c r="J23" s="137"/>
      <c r="K23" s="219"/>
      <c r="L23" s="220"/>
      <c r="M23" s="219"/>
      <c r="N23" s="220"/>
      <c r="O23" s="219"/>
      <c r="P23" s="220"/>
      <c r="Q23" s="219"/>
      <c r="R23" s="220"/>
      <c r="S23" s="219"/>
      <c r="T23" s="221"/>
      <c r="U23" s="172"/>
      <c r="V23" s="222"/>
      <c r="W23" s="172">
        <v>18</v>
      </c>
      <c r="X23" s="223">
        <v>1</v>
      </c>
      <c r="Y23" s="172"/>
      <c r="Z23" s="222"/>
      <c r="AA23" s="172"/>
      <c r="AB23" s="222"/>
      <c r="AC23" s="172"/>
      <c r="AD23" s="222"/>
      <c r="AE23" s="224"/>
      <c r="AF23" s="225"/>
      <c r="AG23" s="224">
        <v>17</v>
      </c>
      <c r="AH23" s="223">
        <v>2</v>
      </c>
      <c r="AI23" s="224"/>
      <c r="AJ23" s="225"/>
      <c r="AK23" s="224"/>
      <c r="AL23" s="225"/>
      <c r="AM23" s="224"/>
      <c r="AN23" s="225"/>
      <c r="AO23" s="72">
        <v>14</v>
      </c>
      <c r="AP23" s="90">
        <v>5</v>
      </c>
      <c r="AQ23" s="72"/>
      <c r="AR23" s="73"/>
    </row>
    <row r="24" spans="1:44" ht="12.75">
      <c r="A24" s="95">
        <v>20</v>
      </c>
      <c r="B24" s="174" t="s">
        <v>250</v>
      </c>
      <c r="C24" s="12" t="s">
        <v>124</v>
      </c>
      <c r="D24" s="230">
        <f t="shared" si="0"/>
        <v>3</v>
      </c>
      <c r="E24" s="56">
        <v>3</v>
      </c>
      <c r="F24" s="57">
        <v>0</v>
      </c>
      <c r="G24" s="77"/>
      <c r="H24" s="78"/>
      <c r="I24" s="77"/>
      <c r="J24" s="137"/>
      <c r="K24" s="219"/>
      <c r="L24" s="220"/>
      <c r="M24" s="219"/>
      <c r="N24" s="220"/>
      <c r="O24" s="219"/>
      <c r="P24" s="220"/>
      <c r="Q24" s="219"/>
      <c r="R24" s="220"/>
      <c r="S24" s="219"/>
      <c r="T24" s="221"/>
      <c r="U24" s="172"/>
      <c r="V24" s="222"/>
      <c r="W24" s="172"/>
      <c r="X24" s="222"/>
      <c r="Y24" s="172"/>
      <c r="Z24" s="222"/>
      <c r="AA24" s="172"/>
      <c r="AB24" s="222"/>
      <c r="AC24" s="172">
        <v>9</v>
      </c>
      <c r="AD24" s="223">
        <v>3</v>
      </c>
      <c r="AE24" s="224"/>
      <c r="AF24" s="225"/>
      <c r="AG24" s="224"/>
      <c r="AH24" s="225"/>
      <c r="AI24" s="224"/>
      <c r="AJ24" s="225"/>
      <c r="AK24" s="224"/>
      <c r="AL24" s="225"/>
      <c r="AM24" s="224"/>
      <c r="AN24" s="225"/>
      <c r="AO24" s="72"/>
      <c r="AP24" s="73"/>
      <c r="AQ24" s="72"/>
      <c r="AR24" s="73"/>
    </row>
    <row r="25" spans="1:44" ht="12.75">
      <c r="A25" s="95">
        <v>21</v>
      </c>
      <c r="B25" s="174" t="s">
        <v>251</v>
      </c>
      <c r="C25" s="12" t="s">
        <v>124</v>
      </c>
      <c r="D25" s="230">
        <f t="shared" si="0"/>
        <v>3</v>
      </c>
      <c r="E25" s="56">
        <v>3</v>
      </c>
      <c r="F25" s="57">
        <v>0</v>
      </c>
      <c r="G25" s="77"/>
      <c r="H25" s="78"/>
      <c r="I25" s="77"/>
      <c r="J25" s="137"/>
      <c r="K25" s="219"/>
      <c r="L25" s="220"/>
      <c r="M25" s="219"/>
      <c r="N25" s="220"/>
      <c r="O25" s="219"/>
      <c r="P25" s="220"/>
      <c r="Q25" s="219"/>
      <c r="R25" s="220"/>
      <c r="S25" s="219"/>
      <c r="T25" s="221"/>
      <c r="U25" s="172"/>
      <c r="V25" s="222"/>
      <c r="W25" s="172"/>
      <c r="X25" s="222"/>
      <c r="Y25" s="172"/>
      <c r="Z25" s="222"/>
      <c r="AA25" s="172"/>
      <c r="AB25" s="222"/>
      <c r="AC25" s="172">
        <v>9</v>
      </c>
      <c r="AD25" s="223">
        <v>3</v>
      </c>
      <c r="AE25" s="224"/>
      <c r="AF25" s="225"/>
      <c r="AG25" s="224"/>
      <c r="AH25" s="225"/>
      <c r="AI25" s="224"/>
      <c r="AJ25" s="225"/>
      <c r="AK25" s="224"/>
      <c r="AL25" s="225"/>
      <c r="AM25" s="224"/>
      <c r="AN25" s="225"/>
      <c r="AO25" s="72"/>
      <c r="AP25" s="73"/>
      <c r="AQ25" s="72"/>
      <c r="AR25" s="73"/>
    </row>
    <row r="26" spans="1:44" ht="12.75">
      <c r="A26" s="95">
        <v>22</v>
      </c>
      <c r="B26" s="174" t="s">
        <v>252</v>
      </c>
      <c r="C26" s="12" t="s">
        <v>126</v>
      </c>
      <c r="D26" s="230">
        <f t="shared" si="0"/>
        <v>1</v>
      </c>
      <c r="E26" s="56">
        <v>0</v>
      </c>
      <c r="F26" s="57">
        <v>1</v>
      </c>
      <c r="G26" s="77"/>
      <c r="H26" s="78"/>
      <c r="I26" s="77">
        <v>11</v>
      </c>
      <c r="J26" s="135">
        <v>1</v>
      </c>
      <c r="K26" s="219"/>
      <c r="L26" s="220"/>
      <c r="M26" s="219"/>
      <c r="N26" s="220"/>
      <c r="O26" s="219"/>
      <c r="P26" s="220"/>
      <c r="Q26" s="219"/>
      <c r="R26" s="220"/>
      <c r="S26" s="219"/>
      <c r="T26" s="221"/>
      <c r="U26" s="172"/>
      <c r="V26" s="222"/>
      <c r="W26" s="172"/>
      <c r="X26" s="222"/>
      <c r="Y26" s="172"/>
      <c r="Z26" s="222"/>
      <c r="AA26" s="172"/>
      <c r="AB26" s="222"/>
      <c r="AC26" s="172"/>
      <c r="AD26" s="222"/>
      <c r="AE26" s="224"/>
      <c r="AF26" s="225"/>
      <c r="AG26" s="224"/>
      <c r="AH26" s="225"/>
      <c r="AI26" s="224"/>
      <c r="AJ26" s="225"/>
      <c r="AK26" s="224"/>
      <c r="AL26" s="225"/>
      <c r="AM26" s="224"/>
      <c r="AN26" s="225"/>
      <c r="AO26" s="72"/>
      <c r="AP26" s="73"/>
      <c r="AQ26" s="72"/>
      <c r="AR26" s="73"/>
    </row>
    <row r="27" spans="1:44" ht="12.75">
      <c r="A27" s="95">
        <v>23</v>
      </c>
      <c r="B27" s="174" t="s">
        <v>253</v>
      </c>
      <c r="C27" s="12" t="s">
        <v>48</v>
      </c>
      <c r="D27" s="55">
        <f t="shared" si="0"/>
        <v>1</v>
      </c>
      <c r="E27" s="56">
        <v>1</v>
      </c>
      <c r="F27" s="57">
        <v>0</v>
      </c>
      <c r="G27" s="77"/>
      <c r="H27" s="78"/>
      <c r="I27" s="77"/>
      <c r="J27" s="137"/>
      <c r="K27" s="219"/>
      <c r="L27" s="220"/>
      <c r="M27" s="219"/>
      <c r="N27" s="220"/>
      <c r="O27" s="219"/>
      <c r="P27" s="220"/>
      <c r="Q27" s="219"/>
      <c r="R27" s="220"/>
      <c r="S27" s="219"/>
      <c r="T27" s="221"/>
      <c r="U27" s="172"/>
      <c r="V27" s="222"/>
      <c r="W27" s="172"/>
      <c r="X27" s="222"/>
      <c r="Y27" s="172"/>
      <c r="Z27" s="222"/>
      <c r="AA27" s="172"/>
      <c r="AB27" s="222"/>
      <c r="AC27" s="172"/>
      <c r="AD27" s="222"/>
      <c r="AE27" s="224">
        <v>18</v>
      </c>
      <c r="AF27" s="223">
        <v>1</v>
      </c>
      <c r="AG27" s="224"/>
      <c r="AH27" s="225"/>
      <c r="AI27" s="224"/>
      <c r="AJ27" s="225"/>
      <c r="AK27" s="224"/>
      <c r="AL27" s="225"/>
      <c r="AM27" s="224"/>
      <c r="AN27" s="225"/>
      <c r="AO27" s="72"/>
      <c r="AP27" s="73"/>
      <c r="AQ27" s="72"/>
      <c r="AR27" s="73"/>
    </row>
  </sheetData>
  <sheetProtection selectLockedCells="1" selectUnlockedCells="1"/>
  <mergeCells count="5">
    <mergeCell ref="G2:J2"/>
    <mergeCell ref="K2:T2"/>
    <mergeCell ref="U2:AD2"/>
    <mergeCell ref="AE2:AN2"/>
    <mergeCell ref="AO2:AR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AU18"/>
  <sheetViews>
    <sheetView workbookViewId="0" topLeftCell="A1">
      <pane xSplit="3" topLeftCell="D1" activePane="topRight" state="frozen"/>
      <selection pane="topLeft" activeCell="A1" sqref="A1"/>
      <selection pane="topRight" activeCell="K36" sqref="K36"/>
    </sheetView>
  </sheetViews>
  <sheetFormatPr defaultColWidth="8.00390625" defaultRowHeight="12.75"/>
  <cols>
    <col min="1" max="1" width="3.7109375" style="157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2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7.7109375" style="0" customWidth="1"/>
    <col min="32" max="32" width="3.7109375" style="0" customWidth="1"/>
    <col min="33" max="33" width="7.7109375" style="0" customWidth="1"/>
    <col min="34" max="34" width="3.7109375" style="0" customWidth="1"/>
    <col min="35" max="35" width="7.7109375" style="0" customWidth="1"/>
    <col min="36" max="36" width="3.7109375" style="0" customWidth="1"/>
    <col min="37" max="37" width="7.7109375" style="0" customWidth="1"/>
    <col min="38" max="38" width="3.7109375" style="0" customWidth="1"/>
    <col min="39" max="39" width="7.7109375" style="0" customWidth="1"/>
    <col min="40" max="40" width="4.140625" style="0" customWidth="1"/>
    <col min="41" max="41" width="7.7109375" style="0" customWidth="1"/>
    <col min="42" max="42" width="3.7109375" style="0" customWidth="1"/>
    <col min="43" max="43" width="7.7109375" style="0" customWidth="1"/>
    <col min="44" max="44" width="3.7109375" style="0" customWidth="1"/>
    <col min="45" max="45" width="3.7109375" style="1" customWidth="1"/>
    <col min="46" max="16384" width="9.140625" style="1" customWidth="1"/>
  </cols>
  <sheetData>
    <row r="2" spans="1:44" s="11" customFormat="1" ht="12.75">
      <c r="A2" s="189"/>
      <c r="B2" s="7" t="s">
        <v>187</v>
      </c>
      <c r="C2" s="7"/>
      <c r="D2" s="7"/>
      <c r="E2" s="7"/>
      <c r="F2" s="7"/>
      <c r="G2" s="8" t="s">
        <v>1</v>
      </c>
      <c r="H2" s="8"/>
      <c r="I2" s="8"/>
      <c r="J2" s="8"/>
      <c r="K2" s="8" t="s">
        <v>2</v>
      </c>
      <c r="L2" s="8"/>
      <c r="M2" s="8"/>
      <c r="N2" s="8"/>
      <c r="O2" s="8"/>
      <c r="P2" s="8"/>
      <c r="Q2" s="8"/>
      <c r="R2" s="8"/>
      <c r="S2" s="8"/>
      <c r="T2" s="8"/>
      <c r="U2" s="9" t="s">
        <v>3</v>
      </c>
      <c r="V2" s="9"/>
      <c r="W2" s="9"/>
      <c r="X2" s="9"/>
      <c r="Y2" s="9"/>
      <c r="Z2" s="9"/>
      <c r="AA2" s="9"/>
      <c r="AB2" s="9"/>
      <c r="AC2" s="9"/>
      <c r="AD2" s="9"/>
      <c r="AE2" s="9" t="s">
        <v>4</v>
      </c>
      <c r="AF2" s="9"/>
      <c r="AG2" s="9"/>
      <c r="AH2" s="9"/>
      <c r="AI2" s="9"/>
      <c r="AJ2" s="9"/>
      <c r="AK2" s="9"/>
      <c r="AL2" s="9"/>
      <c r="AM2" s="9"/>
      <c r="AN2" s="9"/>
      <c r="AO2" s="10" t="s">
        <v>5</v>
      </c>
      <c r="AP2" s="10"/>
      <c r="AQ2" s="10"/>
      <c r="AR2" s="10"/>
    </row>
    <row r="3" spans="1:44" ht="12.75">
      <c r="A3" s="12"/>
      <c r="B3" s="106" t="s">
        <v>188</v>
      </c>
      <c r="C3" s="107"/>
      <c r="D3" s="108" t="s">
        <v>7</v>
      </c>
      <c r="E3" s="108" t="s">
        <v>8</v>
      </c>
      <c r="F3" s="108" t="s">
        <v>9</v>
      </c>
      <c r="G3" s="17" t="s">
        <v>10</v>
      </c>
      <c r="H3" s="18"/>
      <c r="I3" s="18" t="s">
        <v>10</v>
      </c>
      <c r="J3" s="19"/>
      <c r="K3" s="20" t="s">
        <v>10</v>
      </c>
      <c r="L3" s="21"/>
      <c r="M3" s="20" t="s">
        <v>10</v>
      </c>
      <c r="N3" s="20"/>
      <c r="O3" s="20" t="s">
        <v>10</v>
      </c>
      <c r="P3" s="21"/>
      <c r="Q3" s="20" t="s">
        <v>10</v>
      </c>
      <c r="R3" s="22"/>
      <c r="S3" s="20" t="s">
        <v>10</v>
      </c>
      <c r="T3" s="22"/>
      <c r="U3" s="23" t="s">
        <v>10</v>
      </c>
      <c r="V3" s="24"/>
      <c r="W3" s="25" t="s">
        <v>10</v>
      </c>
      <c r="X3" s="25"/>
      <c r="Y3" s="25" t="s">
        <v>10</v>
      </c>
      <c r="Z3" s="25"/>
      <c r="AA3" s="25" t="s">
        <v>10</v>
      </c>
      <c r="AB3" s="25"/>
      <c r="AC3" s="25" t="s">
        <v>10</v>
      </c>
      <c r="AD3" s="25"/>
      <c r="AE3" s="26" t="s">
        <v>10</v>
      </c>
      <c r="AF3" s="27"/>
      <c r="AG3" s="27" t="s">
        <v>10</v>
      </c>
      <c r="AH3" s="27"/>
      <c r="AI3" s="27" t="s">
        <v>10</v>
      </c>
      <c r="AJ3" s="27"/>
      <c r="AK3" s="27" t="s">
        <v>10</v>
      </c>
      <c r="AL3" s="27"/>
      <c r="AM3" s="27" t="s">
        <v>10</v>
      </c>
      <c r="AN3" s="27"/>
      <c r="AO3" s="190" t="s">
        <v>10</v>
      </c>
      <c r="AP3" s="191"/>
      <c r="AQ3" s="190" t="s">
        <v>10</v>
      </c>
      <c r="AR3" s="191"/>
    </row>
    <row r="4" spans="1:44" s="51" customFormat="1" ht="12.75" customHeight="1">
      <c r="A4" s="31"/>
      <c r="B4" s="32" t="s">
        <v>11</v>
      </c>
      <c r="C4" s="33" t="s">
        <v>12</v>
      </c>
      <c r="D4" s="35" t="s">
        <v>13</v>
      </c>
      <c r="E4" s="35" t="s">
        <v>13</v>
      </c>
      <c r="F4" s="35" t="s">
        <v>13</v>
      </c>
      <c r="G4" s="36" t="s">
        <v>14</v>
      </c>
      <c r="H4" s="37" t="s">
        <v>13</v>
      </c>
      <c r="I4" s="38" t="s">
        <v>15</v>
      </c>
      <c r="J4" s="39" t="s">
        <v>13</v>
      </c>
      <c r="K4" s="40" t="s">
        <v>16</v>
      </c>
      <c r="L4" s="41" t="s">
        <v>13</v>
      </c>
      <c r="M4" s="40" t="s">
        <v>17</v>
      </c>
      <c r="N4" s="41" t="s">
        <v>13</v>
      </c>
      <c r="O4" s="40" t="s">
        <v>21</v>
      </c>
      <c r="P4" s="41" t="s">
        <v>13</v>
      </c>
      <c r="Q4" s="40" t="s">
        <v>19</v>
      </c>
      <c r="R4" s="41" t="s">
        <v>13</v>
      </c>
      <c r="S4" s="40" t="s">
        <v>20</v>
      </c>
      <c r="T4" s="41" t="s">
        <v>13</v>
      </c>
      <c r="U4" s="42" t="s">
        <v>16</v>
      </c>
      <c r="V4" s="43" t="s">
        <v>13</v>
      </c>
      <c r="W4" s="42" t="s">
        <v>17</v>
      </c>
      <c r="X4" s="43" t="s">
        <v>13</v>
      </c>
      <c r="Y4" s="42" t="s">
        <v>21</v>
      </c>
      <c r="Z4" s="43" t="s">
        <v>13</v>
      </c>
      <c r="AA4" s="42" t="s">
        <v>18</v>
      </c>
      <c r="AB4" s="43" t="s">
        <v>13</v>
      </c>
      <c r="AC4" s="42" t="s">
        <v>19</v>
      </c>
      <c r="AD4" s="43" t="s">
        <v>13</v>
      </c>
      <c r="AE4" s="44" t="s">
        <v>16</v>
      </c>
      <c r="AF4" s="45" t="s">
        <v>13</v>
      </c>
      <c r="AG4" s="46" t="s">
        <v>17</v>
      </c>
      <c r="AH4" s="45" t="s">
        <v>13</v>
      </c>
      <c r="AI4" s="46" t="s">
        <v>189</v>
      </c>
      <c r="AJ4" s="45" t="s">
        <v>13</v>
      </c>
      <c r="AK4" s="46" t="s">
        <v>18</v>
      </c>
      <c r="AL4" s="45" t="s">
        <v>13</v>
      </c>
      <c r="AM4" s="46" t="s">
        <v>19</v>
      </c>
      <c r="AN4" s="45" t="s">
        <v>13</v>
      </c>
      <c r="AO4" s="48" t="s">
        <v>22</v>
      </c>
      <c r="AP4" s="49" t="s">
        <v>13</v>
      </c>
      <c r="AQ4" s="48" t="s">
        <v>23</v>
      </c>
      <c r="AR4" s="50" t="s">
        <v>13</v>
      </c>
    </row>
    <row r="5" spans="1:47" s="51" customFormat="1" ht="12.75" customHeight="1">
      <c r="A5" s="192">
        <v>1</v>
      </c>
      <c r="B5" s="238" t="s">
        <v>254</v>
      </c>
      <c r="C5" s="192" t="s">
        <v>29</v>
      </c>
      <c r="D5" s="55">
        <f aca="true" t="shared" si="0" ref="D5:D18">F5+E5</f>
        <v>188</v>
      </c>
      <c r="E5" s="56">
        <f>SUM(N5+P5+V5+X5+Z5+AH5)</f>
        <v>138</v>
      </c>
      <c r="F5" s="57">
        <f>SUM(AP5+AR5)</f>
        <v>50</v>
      </c>
      <c r="G5" s="98">
        <v>3</v>
      </c>
      <c r="H5" s="137">
        <v>17</v>
      </c>
      <c r="I5" s="98">
        <v>1</v>
      </c>
      <c r="J5" s="194">
        <v>16</v>
      </c>
      <c r="K5" s="62">
        <v>4</v>
      </c>
      <c r="L5" s="79">
        <v>15</v>
      </c>
      <c r="M5" s="62">
        <v>1</v>
      </c>
      <c r="N5" s="82">
        <v>25</v>
      </c>
      <c r="O5" s="62">
        <v>2</v>
      </c>
      <c r="P5" s="82">
        <v>21</v>
      </c>
      <c r="Q5" s="62">
        <v>1</v>
      </c>
      <c r="R5" s="79">
        <v>16</v>
      </c>
      <c r="S5" s="196">
        <v>2</v>
      </c>
      <c r="T5" s="87">
        <v>21</v>
      </c>
      <c r="U5" s="66">
        <v>2</v>
      </c>
      <c r="V5" s="63">
        <v>21</v>
      </c>
      <c r="W5" s="66">
        <v>1</v>
      </c>
      <c r="X5" s="63">
        <v>25</v>
      </c>
      <c r="Y5" s="66">
        <v>1</v>
      </c>
      <c r="Z5" s="63">
        <v>25</v>
      </c>
      <c r="AA5" s="88">
        <v>3</v>
      </c>
      <c r="AB5" s="67">
        <v>10</v>
      </c>
      <c r="AC5" s="88">
        <v>1</v>
      </c>
      <c r="AD5" s="67">
        <v>16</v>
      </c>
      <c r="AE5" s="80">
        <v>3</v>
      </c>
      <c r="AF5" s="81">
        <v>17</v>
      </c>
      <c r="AG5" s="80">
        <v>2</v>
      </c>
      <c r="AH5" s="83">
        <v>21</v>
      </c>
      <c r="AI5" s="80">
        <v>3</v>
      </c>
      <c r="AJ5" s="81">
        <v>17</v>
      </c>
      <c r="AK5" s="80">
        <v>1</v>
      </c>
      <c r="AL5" s="81">
        <v>16</v>
      </c>
      <c r="AM5" s="80">
        <v>1</v>
      </c>
      <c r="AN5" s="81">
        <v>16</v>
      </c>
      <c r="AO5" s="72">
        <v>1</v>
      </c>
      <c r="AP5" s="90">
        <v>25</v>
      </c>
      <c r="AQ5" s="72">
        <v>1</v>
      </c>
      <c r="AR5" s="90">
        <v>25</v>
      </c>
      <c r="AT5" s="1"/>
      <c r="AU5" s="1"/>
    </row>
    <row r="6" spans="1:44" ht="12.75">
      <c r="A6" s="52">
        <v>2</v>
      </c>
      <c r="B6" s="164" t="s">
        <v>255</v>
      </c>
      <c r="C6" s="52" t="s">
        <v>44</v>
      </c>
      <c r="D6" s="55">
        <f t="shared" si="0"/>
        <v>174</v>
      </c>
      <c r="E6" s="56">
        <f>SUM(L6+N6+V6+Z6+AF6+AH6)</f>
        <v>136</v>
      </c>
      <c r="F6" s="57">
        <f>SUM(T6+AR6)</f>
        <v>38</v>
      </c>
      <c r="G6" s="98">
        <v>4</v>
      </c>
      <c r="H6" s="137">
        <v>15</v>
      </c>
      <c r="I6" s="98">
        <v>3</v>
      </c>
      <c r="J6" s="194">
        <v>10</v>
      </c>
      <c r="K6" s="62">
        <v>1</v>
      </c>
      <c r="L6" s="82">
        <v>25</v>
      </c>
      <c r="M6" s="62">
        <v>2</v>
      </c>
      <c r="N6" s="82">
        <v>21</v>
      </c>
      <c r="O6" s="62">
        <v>5</v>
      </c>
      <c r="P6" s="79">
        <v>14</v>
      </c>
      <c r="Q6" s="62">
        <v>5</v>
      </c>
      <c r="R6" s="79">
        <v>7</v>
      </c>
      <c r="S6" s="196">
        <v>3</v>
      </c>
      <c r="T6" s="65">
        <v>17</v>
      </c>
      <c r="U6" s="66">
        <v>1</v>
      </c>
      <c r="V6" s="63">
        <v>25</v>
      </c>
      <c r="W6" s="66">
        <v>7</v>
      </c>
      <c r="X6" s="67">
        <v>12</v>
      </c>
      <c r="Y6" s="66">
        <v>4</v>
      </c>
      <c r="Z6" s="63">
        <v>15</v>
      </c>
      <c r="AA6" s="88">
        <v>4</v>
      </c>
      <c r="AB6" s="67">
        <v>8</v>
      </c>
      <c r="AC6" s="66">
        <v>6</v>
      </c>
      <c r="AD6" s="67">
        <v>6</v>
      </c>
      <c r="AE6" s="80">
        <v>1</v>
      </c>
      <c r="AF6" s="83">
        <v>25</v>
      </c>
      <c r="AG6" s="80">
        <v>1</v>
      </c>
      <c r="AH6" s="83">
        <v>25</v>
      </c>
      <c r="AI6" s="80">
        <v>6</v>
      </c>
      <c r="AJ6" s="81">
        <v>13</v>
      </c>
      <c r="AK6" s="80">
        <v>5</v>
      </c>
      <c r="AL6" s="81">
        <v>7</v>
      </c>
      <c r="AM6" s="80">
        <v>5</v>
      </c>
      <c r="AN6" s="81">
        <v>7</v>
      </c>
      <c r="AO6" s="72">
        <v>5</v>
      </c>
      <c r="AP6" s="73">
        <v>14</v>
      </c>
      <c r="AQ6" s="72">
        <v>2</v>
      </c>
      <c r="AR6" s="90">
        <v>21</v>
      </c>
    </row>
    <row r="7" spans="1:47" ht="12.75" customHeight="1">
      <c r="A7" s="52">
        <v>3</v>
      </c>
      <c r="B7" s="164" t="s">
        <v>256</v>
      </c>
      <c r="C7" s="52" t="s">
        <v>101</v>
      </c>
      <c r="D7" s="55">
        <f t="shared" si="0"/>
        <v>138</v>
      </c>
      <c r="E7" s="56">
        <f>SUM(L7+N7+P7+AF7+AH7+AJ7)</f>
        <v>88</v>
      </c>
      <c r="F7" s="57">
        <f>SUM(H7+T7)</f>
        <v>50</v>
      </c>
      <c r="G7" s="98">
        <v>1</v>
      </c>
      <c r="H7" s="135">
        <v>25</v>
      </c>
      <c r="I7" s="98" t="s">
        <v>257</v>
      </c>
      <c r="J7" s="194">
        <v>3</v>
      </c>
      <c r="K7" s="62">
        <v>6</v>
      </c>
      <c r="L7" s="82">
        <v>13</v>
      </c>
      <c r="M7" s="62">
        <v>3</v>
      </c>
      <c r="N7" s="82">
        <v>17</v>
      </c>
      <c r="O7" s="62">
        <v>1</v>
      </c>
      <c r="P7" s="82">
        <v>25</v>
      </c>
      <c r="Q7" s="62" t="s">
        <v>258</v>
      </c>
      <c r="R7" s="79">
        <v>5</v>
      </c>
      <c r="S7" s="62">
        <v>1</v>
      </c>
      <c r="T7" s="65">
        <v>25</v>
      </c>
      <c r="U7" s="66" t="s">
        <v>259</v>
      </c>
      <c r="V7" s="67">
        <v>9</v>
      </c>
      <c r="W7" s="66" t="s">
        <v>259</v>
      </c>
      <c r="X7" s="67">
        <v>8</v>
      </c>
      <c r="Y7" s="66" t="s">
        <v>260</v>
      </c>
      <c r="Z7" s="67">
        <v>7</v>
      </c>
      <c r="AA7" s="88" t="s">
        <v>258</v>
      </c>
      <c r="AB7" s="67">
        <v>4</v>
      </c>
      <c r="AC7" s="66" t="s">
        <v>258</v>
      </c>
      <c r="AD7" s="67">
        <v>4</v>
      </c>
      <c r="AE7" s="80">
        <v>6</v>
      </c>
      <c r="AF7" s="83">
        <v>13</v>
      </c>
      <c r="AG7" s="80">
        <v>9</v>
      </c>
      <c r="AH7" s="83">
        <v>10</v>
      </c>
      <c r="AI7" s="80">
        <v>9</v>
      </c>
      <c r="AJ7" s="83">
        <v>10</v>
      </c>
      <c r="AK7" s="97" t="s">
        <v>258</v>
      </c>
      <c r="AL7" s="239">
        <v>4</v>
      </c>
      <c r="AM7" s="97" t="s">
        <v>258</v>
      </c>
      <c r="AN7" s="239">
        <v>5</v>
      </c>
      <c r="AO7" s="72"/>
      <c r="AP7" s="73"/>
      <c r="AQ7" s="72"/>
      <c r="AR7" s="73"/>
      <c r="AS7" s="240"/>
      <c r="AT7" s="51"/>
      <c r="AU7" s="51"/>
    </row>
    <row r="8" spans="1:44" ht="12.75">
      <c r="A8" s="52">
        <v>4</v>
      </c>
      <c r="B8" s="234" t="s">
        <v>261</v>
      </c>
      <c r="C8" s="52" t="s">
        <v>42</v>
      </c>
      <c r="D8" s="55">
        <f t="shared" si="0"/>
        <v>134</v>
      </c>
      <c r="E8" s="56">
        <f>SUM(L8+N8+V8+X8+AF8+AH8)</f>
        <v>103</v>
      </c>
      <c r="F8" s="57">
        <f>SUM(T8+AP8)</f>
        <v>31</v>
      </c>
      <c r="G8" s="98"/>
      <c r="H8" s="137"/>
      <c r="I8" s="98"/>
      <c r="J8" s="194"/>
      <c r="K8" s="62">
        <v>2</v>
      </c>
      <c r="L8" s="82">
        <v>21</v>
      </c>
      <c r="M8" s="62">
        <v>4</v>
      </c>
      <c r="N8" s="82">
        <v>15</v>
      </c>
      <c r="O8" s="62">
        <v>7</v>
      </c>
      <c r="P8" s="79">
        <v>12</v>
      </c>
      <c r="Q8" s="62">
        <v>8</v>
      </c>
      <c r="R8" s="79">
        <v>4</v>
      </c>
      <c r="S8" s="196">
        <v>5</v>
      </c>
      <c r="T8" s="65">
        <v>14</v>
      </c>
      <c r="U8" s="66">
        <v>5</v>
      </c>
      <c r="V8" s="63">
        <v>14</v>
      </c>
      <c r="W8" s="66">
        <v>2</v>
      </c>
      <c r="X8" s="63">
        <v>21</v>
      </c>
      <c r="Y8" s="66">
        <v>10</v>
      </c>
      <c r="Z8" s="67">
        <v>9</v>
      </c>
      <c r="AA8" s="88">
        <v>5</v>
      </c>
      <c r="AB8" s="67">
        <v>7</v>
      </c>
      <c r="AC8" s="66">
        <v>5</v>
      </c>
      <c r="AD8" s="67">
        <v>7</v>
      </c>
      <c r="AE8" s="80">
        <v>4</v>
      </c>
      <c r="AF8" s="83">
        <v>15</v>
      </c>
      <c r="AG8" s="80">
        <v>3</v>
      </c>
      <c r="AH8" s="83">
        <v>17</v>
      </c>
      <c r="AI8" s="80">
        <v>5</v>
      </c>
      <c r="AJ8" s="81">
        <v>14</v>
      </c>
      <c r="AK8" s="80">
        <v>4</v>
      </c>
      <c r="AL8" s="81">
        <v>8</v>
      </c>
      <c r="AM8" s="80">
        <v>8</v>
      </c>
      <c r="AN8" s="81">
        <v>4</v>
      </c>
      <c r="AO8" s="72">
        <v>3</v>
      </c>
      <c r="AP8" s="90">
        <v>17</v>
      </c>
      <c r="AQ8" s="72">
        <v>5</v>
      </c>
      <c r="AR8" s="73">
        <v>14</v>
      </c>
    </row>
    <row r="9" spans="1:44" ht="12.75">
      <c r="A9" s="52">
        <v>5</v>
      </c>
      <c r="B9" s="161" t="s">
        <v>262</v>
      </c>
      <c r="C9" s="52" t="s">
        <v>48</v>
      </c>
      <c r="D9" s="55">
        <f t="shared" si="0"/>
        <v>112</v>
      </c>
      <c r="E9" s="56">
        <f>SUM(L9+N9+X9+Z9+AH9+AJ9)</f>
        <v>82</v>
      </c>
      <c r="F9" s="57">
        <v>30</v>
      </c>
      <c r="G9" s="98">
        <v>5</v>
      </c>
      <c r="H9" s="137">
        <v>14</v>
      </c>
      <c r="I9" s="98">
        <v>2</v>
      </c>
      <c r="J9" s="194">
        <v>13</v>
      </c>
      <c r="K9" s="62">
        <v>9</v>
      </c>
      <c r="L9" s="82">
        <v>10</v>
      </c>
      <c r="M9" s="62">
        <v>8</v>
      </c>
      <c r="N9" s="82">
        <v>11</v>
      </c>
      <c r="O9" s="62">
        <v>9</v>
      </c>
      <c r="P9" s="79">
        <v>10</v>
      </c>
      <c r="Q9" s="62">
        <v>3</v>
      </c>
      <c r="R9" s="79">
        <v>10</v>
      </c>
      <c r="S9" s="196">
        <v>6</v>
      </c>
      <c r="T9" s="87">
        <v>13</v>
      </c>
      <c r="U9" s="66">
        <v>9</v>
      </c>
      <c r="V9" s="67">
        <v>10</v>
      </c>
      <c r="W9" s="66">
        <v>5</v>
      </c>
      <c r="X9" s="63">
        <v>14</v>
      </c>
      <c r="Y9" s="66">
        <v>2</v>
      </c>
      <c r="Z9" s="63">
        <v>21</v>
      </c>
      <c r="AA9" s="88">
        <v>7</v>
      </c>
      <c r="AB9" s="67">
        <v>5</v>
      </c>
      <c r="AC9" s="66">
        <v>4</v>
      </c>
      <c r="AD9" s="67">
        <v>8</v>
      </c>
      <c r="AE9" s="80">
        <v>9</v>
      </c>
      <c r="AF9" s="81">
        <v>10</v>
      </c>
      <c r="AG9" s="80">
        <v>8</v>
      </c>
      <c r="AH9" s="83">
        <v>11</v>
      </c>
      <c r="AI9" s="80">
        <v>4</v>
      </c>
      <c r="AJ9" s="83">
        <v>15</v>
      </c>
      <c r="AK9" s="80">
        <v>6</v>
      </c>
      <c r="AL9" s="81">
        <v>6</v>
      </c>
      <c r="AM9" s="80">
        <v>4</v>
      </c>
      <c r="AN9" s="81">
        <v>8</v>
      </c>
      <c r="AO9" s="241">
        <v>4</v>
      </c>
      <c r="AP9" s="135">
        <v>15</v>
      </c>
      <c r="AQ9" s="241">
        <v>4</v>
      </c>
      <c r="AR9" s="135">
        <v>15</v>
      </c>
    </row>
    <row r="10" spans="1:45" ht="12.75">
      <c r="A10" s="52">
        <v>6</v>
      </c>
      <c r="B10" s="164" t="s">
        <v>263</v>
      </c>
      <c r="C10" s="52" t="s">
        <v>264</v>
      </c>
      <c r="D10" s="55">
        <f t="shared" si="0"/>
        <v>81</v>
      </c>
      <c r="E10" s="56">
        <f>SUM(L10+N10+V10+X10+Z10+AB10)</f>
        <v>58</v>
      </c>
      <c r="F10" s="57">
        <v>23</v>
      </c>
      <c r="G10" s="98">
        <v>13</v>
      </c>
      <c r="H10" s="137">
        <v>6</v>
      </c>
      <c r="I10" s="98">
        <v>3</v>
      </c>
      <c r="J10" s="194">
        <v>10</v>
      </c>
      <c r="K10" s="62">
        <v>10</v>
      </c>
      <c r="L10" s="82">
        <v>9</v>
      </c>
      <c r="M10" s="62">
        <v>9</v>
      </c>
      <c r="N10" s="82">
        <v>10</v>
      </c>
      <c r="O10" s="62">
        <v>15</v>
      </c>
      <c r="P10" s="79">
        <v>4</v>
      </c>
      <c r="Q10" s="62">
        <v>5</v>
      </c>
      <c r="R10" s="79">
        <v>7</v>
      </c>
      <c r="S10" s="196">
        <v>16</v>
      </c>
      <c r="T10" s="87">
        <v>3</v>
      </c>
      <c r="U10" s="66">
        <v>10</v>
      </c>
      <c r="V10" s="63">
        <v>9</v>
      </c>
      <c r="W10" s="66">
        <v>9</v>
      </c>
      <c r="X10" s="63">
        <v>10</v>
      </c>
      <c r="Y10" s="66">
        <v>7</v>
      </c>
      <c r="Z10" s="63">
        <v>12</v>
      </c>
      <c r="AA10" s="88">
        <v>4</v>
      </c>
      <c r="AB10" s="63">
        <v>8</v>
      </c>
      <c r="AC10" s="66">
        <v>6</v>
      </c>
      <c r="AD10" s="67">
        <v>6</v>
      </c>
      <c r="AE10" s="80">
        <v>13</v>
      </c>
      <c r="AF10" s="81">
        <v>6</v>
      </c>
      <c r="AG10" s="80">
        <v>13</v>
      </c>
      <c r="AH10" s="81">
        <v>6</v>
      </c>
      <c r="AI10" s="80">
        <v>14</v>
      </c>
      <c r="AJ10" s="81">
        <v>5</v>
      </c>
      <c r="AK10" s="80">
        <v>5</v>
      </c>
      <c r="AL10" s="81">
        <v>7</v>
      </c>
      <c r="AM10" s="80">
        <v>5</v>
      </c>
      <c r="AN10" s="81">
        <v>7</v>
      </c>
      <c r="AO10" s="72">
        <v>8</v>
      </c>
      <c r="AP10" s="90">
        <v>11</v>
      </c>
      <c r="AQ10" s="72">
        <v>7</v>
      </c>
      <c r="AR10" s="90">
        <v>12</v>
      </c>
      <c r="AS10" s="242"/>
    </row>
    <row r="11" spans="1:44" ht="12.75">
      <c r="A11" s="52">
        <v>7</v>
      </c>
      <c r="B11" s="234" t="s">
        <v>265</v>
      </c>
      <c r="C11" s="52" t="s">
        <v>48</v>
      </c>
      <c r="D11" s="55">
        <f t="shared" si="0"/>
        <v>78</v>
      </c>
      <c r="E11" s="56">
        <f>SUM(P11+R11+X11+Z11+AH11+AJ11)</f>
        <v>56</v>
      </c>
      <c r="F11" s="57">
        <f>SUM(J11+AP11)</f>
        <v>22</v>
      </c>
      <c r="G11" s="98">
        <v>16</v>
      </c>
      <c r="H11" s="137">
        <v>3</v>
      </c>
      <c r="I11" s="98">
        <v>2</v>
      </c>
      <c r="J11" s="99">
        <v>13</v>
      </c>
      <c r="K11" s="62">
        <v>17</v>
      </c>
      <c r="L11" s="79">
        <v>2</v>
      </c>
      <c r="M11" s="62">
        <v>12</v>
      </c>
      <c r="N11" s="79">
        <v>7</v>
      </c>
      <c r="O11" s="62">
        <v>10</v>
      </c>
      <c r="P11" s="82">
        <v>9</v>
      </c>
      <c r="Q11" s="62">
        <v>3</v>
      </c>
      <c r="R11" s="82">
        <v>10</v>
      </c>
      <c r="S11" s="196">
        <v>11</v>
      </c>
      <c r="T11" s="87">
        <v>8</v>
      </c>
      <c r="U11" s="66">
        <v>13</v>
      </c>
      <c r="V11" s="67">
        <v>6</v>
      </c>
      <c r="W11" s="66">
        <v>10</v>
      </c>
      <c r="X11" s="63">
        <v>9</v>
      </c>
      <c r="Y11" s="66">
        <v>9</v>
      </c>
      <c r="Z11" s="63">
        <v>10</v>
      </c>
      <c r="AA11" s="88">
        <v>7</v>
      </c>
      <c r="AB11" s="67">
        <v>5</v>
      </c>
      <c r="AC11" s="66">
        <v>4</v>
      </c>
      <c r="AD11" s="67">
        <v>8</v>
      </c>
      <c r="AE11" s="80">
        <v>11</v>
      </c>
      <c r="AF11" s="81">
        <v>8</v>
      </c>
      <c r="AG11" s="80">
        <v>10</v>
      </c>
      <c r="AH11" s="83">
        <v>9</v>
      </c>
      <c r="AI11" s="80">
        <v>10</v>
      </c>
      <c r="AJ11" s="83">
        <v>9</v>
      </c>
      <c r="AK11" s="80">
        <v>6</v>
      </c>
      <c r="AL11" s="81">
        <v>6</v>
      </c>
      <c r="AM11" s="80">
        <v>4</v>
      </c>
      <c r="AN11" s="81">
        <v>8</v>
      </c>
      <c r="AO11" s="199">
        <v>10</v>
      </c>
      <c r="AP11" s="99">
        <v>9</v>
      </c>
      <c r="AQ11" s="199">
        <v>14</v>
      </c>
      <c r="AR11" s="200">
        <v>5</v>
      </c>
    </row>
    <row r="12" spans="1:44" ht="12.75">
      <c r="A12" s="95">
        <v>8</v>
      </c>
      <c r="B12" s="228" t="s">
        <v>266</v>
      </c>
      <c r="C12" s="243" t="s">
        <v>110</v>
      </c>
      <c r="D12" s="55">
        <f t="shared" si="0"/>
        <v>46</v>
      </c>
      <c r="E12" s="56">
        <f>SUM(R12+Z12+AB12+AD12+AL12+AN12)</f>
        <v>26</v>
      </c>
      <c r="F12" s="57">
        <v>20</v>
      </c>
      <c r="G12" s="98">
        <v>15</v>
      </c>
      <c r="H12" s="135">
        <v>4</v>
      </c>
      <c r="I12" s="98">
        <v>1</v>
      </c>
      <c r="J12" s="99">
        <v>16</v>
      </c>
      <c r="K12" s="62">
        <v>18</v>
      </c>
      <c r="L12" s="79">
        <v>1</v>
      </c>
      <c r="M12" s="62">
        <v>18</v>
      </c>
      <c r="N12" s="79">
        <v>1</v>
      </c>
      <c r="O12" s="62">
        <v>16</v>
      </c>
      <c r="P12" s="79">
        <v>3</v>
      </c>
      <c r="Q12" s="62">
        <v>6</v>
      </c>
      <c r="R12" s="82">
        <v>6</v>
      </c>
      <c r="S12" s="196"/>
      <c r="T12" s="87"/>
      <c r="U12" s="66">
        <v>18</v>
      </c>
      <c r="V12" s="67">
        <v>1</v>
      </c>
      <c r="W12" s="66"/>
      <c r="X12" s="67"/>
      <c r="Y12" s="66">
        <v>14</v>
      </c>
      <c r="Z12" s="63">
        <v>5</v>
      </c>
      <c r="AA12" s="88">
        <v>8</v>
      </c>
      <c r="AB12" s="63">
        <v>4</v>
      </c>
      <c r="AC12" s="66">
        <v>7</v>
      </c>
      <c r="AD12" s="63">
        <v>5</v>
      </c>
      <c r="AE12" s="80"/>
      <c r="AF12" s="81"/>
      <c r="AG12" s="80"/>
      <c r="AH12" s="81"/>
      <c r="AI12" s="80"/>
      <c r="AJ12" s="81"/>
      <c r="AK12" s="80">
        <v>9</v>
      </c>
      <c r="AL12" s="83">
        <v>3</v>
      </c>
      <c r="AM12" s="80">
        <v>9</v>
      </c>
      <c r="AN12" s="83">
        <v>3</v>
      </c>
      <c r="AO12" s="199"/>
      <c r="AP12" s="200"/>
      <c r="AQ12" s="199"/>
      <c r="AR12" s="200"/>
    </row>
    <row r="13" spans="1:45" ht="12.75">
      <c r="A13" s="95">
        <v>9</v>
      </c>
      <c r="B13" s="228" t="s">
        <v>267</v>
      </c>
      <c r="C13" s="95" t="s">
        <v>31</v>
      </c>
      <c r="D13" s="55">
        <f t="shared" si="0"/>
        <v>40</v>
      </c>
      <c r="E13" s="56">
        <f>SUM(N13+R13+X13+Z13+AL13+AN13)</f>
        <v>25</v>
      </c>
      <c r="F13" s="57">
        <v>15</v>
      </c>
      <c r="G13" s="98"/>
      <c r="H13" s="137"/>
      <c r="I13" s="98">
        <v>7</v>
      </c>
      <c r="J13" s="99">
        <v>5</v>
      </c>
      <c r="K13" s="62"/>
      <c r="L13" s="79"/>
      <c r="M13" s="62">
        <v>16</v>
      </c>
      <c r="N13" s="82">
        <v>3</v>
      </c>
      <c r="O13" s="62"/>
      <c r="P13" s="79"/>
      <c r="Q13" s="62">
        <v>9</v>
      </c>
      <c r="R13" s="82">
        <v>3</v>
      </c>
      <c r="S13" s="196">
        <v>9</v>
      </c>
      <c r="T13" s="65">
        <v>10</v>
      </c>
      <c r="U13" s="66"/>
      <c r="V13" s="67"/>
      <c r="W13" s="66">
        <v>15</v>
      </c>
      <c r="X13" s="63">
        <v>4</v>
      </c>
      <c r="Y13" s="66">
        <v>15</v>
      </c>
      <c r="Z13" s="63">
        <v>4</v>
      </c>
      <c r="AA13" s="88"/>
      <c r="AB13" s="67"/>
      <c r="AC13" s="66">
        <v>10</v>
      </c>
      <c r="AD13" s="67">
        <v>2</v>
      </c>
      <c r="AE13" s="80"/>
      <c r="AF13" s="81"/>
      <c r="AG13" s="80"/>
      <c r="AH13" s="81"/>
      <c r="AI13" s="80">
        <v>16</v>
      </c>
      <c r="AJ13" s="81">
        <v>3</v>
      </c>
      <c r="AK13" s="80">
        <v>7</v>
      </c>
      <c r="AL13" s="83">
        <v>5</v>
      </c>
      <c r="AM13" s="80">
        <v>6</v>
      </c>
      <c r="AN13" s="83">
        <v>6</v>
      </c>
      <c r="AO13" s="199"/>
      <c r="AP13" s="200"/>
      <c r="AQ13" s="199"/>
      <c r="AR13" s="200"/>
      <c r="AS13" s="242"/>
    </row>
    <row r="14" spans="1:44" ht="12.75">
      <c r="A14" s="95">
        <v>10</v>
      </c>
      <c r="B14" s="237" t="s">
        <v>268</v>
      </c>
      <c r="C14" s="95" t="s">
        <v>31</v>
      </c>
      <c r="D14" s="55">
        <f t="shared" si="0"/>
        <v>38</v>
      </c>
      <c r="E14" s="56">
        <f>SUM(L14+R14+V14+AF14+AL14+AN14)</f>
        <v>33</v>
      </c>
      <c r="F14" s="57">
        <v>5</v>
      </c>
      <c r="G14" s="98"/>
      <c r="H14" s="137"/>
      <c r="I14" s="98">
        <v>7</v>
      </c>
      <c r="J14" s="99">
        <v>5</v>
      </c>
      <c r="K14" s="62">
        <v>13</v>
      </c>
      <c r="L14" s="82">
        <v>6</v>
      </c>
      <c r="M14" s="62"/>
      <c r="N14" s="79"/>
      <c r="O14" s="62"/>
      <c r="P14" s="79"/>
      <c r="Q14" s="62">
        <v>9</v>
      </c>
      <c r="R14" s="82">
        <v>3</v>
      </c>
      <c r="S14" s="196"/>
      <c r="T14" s="87"/>
      <c r="U14" s="66">
        <v>11</v>
      </c>
      <c r="V14" s="63">
        <v>8</v>
      </c>
      <c r="W14" s="66"/>
      <c r="X14" s="67"/>
      <c r="Y14" s="66"/>
      <c r="Z14" s="67"/>
      <c r="AA14" s="88"/>
      <c r="AB14" s="67"/>
      <c r="AC14" s="66">
        <v>10</v>
      </c>
      <c r="AD14" s="67">
        <v>2</v>
      </c>
      <c r="AE14" s="80">
        <v>14</v>
      </c>
      <c r="AF14" s="83">
        <v>5</v>
      </c>
      <c r="AG14" s="80"/>
      <c r="AH14" s="81"/>
      <c r="AI14" s="80"/>
      <c r="AJ14" s="81"/>
      <c r="AK14" s="80">
        <v>7</v>
      </c>
      <c r="AL14" s="83">
        <v>5</v>
      </c>
      <c r="AM14" s="80">
        <v>6</v>
      </c>
      <c r="AN14" s="83">
        <v>6</v>
      </c>
      <c r="AO14" s="199"/>
      <c r="AP14" s="200"/>
      <c r="AQ14" s="199"/>
      <c r="AR14" s="200"/>
    </row>
    <row r="15" spans="1:44" ht="12.75">
      <c r="A15" s="95">
        <v>11</v>
      </c>
      <c r="B15" s="237" t="s">
        <v>269</v>
      </c>
      <c r="C15" s="95" t="s">
        <v>77</v>
      </c>
      <c r="D15" s="55">
        <f t="shared" si="0"/>
        <v>19</v>
      </c>
      <c r="E15" s="56">
        <f>SUM(V15+X15+Z15+AB15+AF15+AH15)</f>
        <v>19</v>
      </c>
      <c r="F15" s="57">
        <v>0</v>
      </c>
      <c r="G15" s="98"/>
      <c r="H15" s="137"/>
      <c r="I15" s="98"/>
      <c r="J15" s="194"/>
      <c r="K15" s="62"/>
      <c r="L15" s="79"/>
      <c r="M15" s="62"/>
      <c r="N15" s="79"/>
      <c r="O15" s="62"/>
      <c r="P15" s="79"/>
      <c r="Q15" s="62"/>
      <c r="R15" s="79"/>
      <c r="S15" s="196"/>
      <c r="T15" s="87"/>
      <c r="U15" s="66">
        <v>12</v>
      </c>
      <c r="V15" s="63">
        <v>7</v>
      </c>
      <c r="W15" s="66">
        <v>16</v>
      </c>
      <c r="X15" s="63">
        <v>3</v>
      </c>
      <c r="Y15" s="66">
        <v>16</v>
      </c>
      <c r="Z15" s="63">
        <v>3</v>
      </c>
      <c r="AA15" s="88">
        <v>11</v>
      </c>
      <c r="AB15" s="63">
        <v>1</v>
      </c>
      <c r="AC15" s="66">
        <v>11</v>
      </c>
      <c r="AD15" s="67">
        <v>1</v>
      </c>
      <c r="AE15" s="80">
        <v>16</v>
      </c>
      <c r="AF15" s="83">
        <v>3</v>
      </c>
      <c r="AG15" s="80">
        <v>17</v>
      </c>
      <c r="AH15" s="83">
        <v>2</v>
      </c>
      <c r="AI15" s="80"/>
      <c r="AJ15" s="81"/>
      <c r="AK15" s="80"/>
      <c r="AL15" s="81"/>
      <c r="AM15" s="80"/>
      <c r="AN15" s="81"/>
      <c r="AO15" s="199"/>
      <c r="AP15" s="200"/>
      <c r="AQ15" s="199"/>
      <c r="AR15" s="200"/>
    </row>
    <row r="16" spans="1:44" ht="12.75">
      <c r="A16" s="95">
        <v>12</v>
      </c>
      <c r="B16" s="237" t="s">
        <v>270</v>
      </c>
      <c r="C16" s="95" t="s">
        <v>48</v>
      </c>
      <c r="D16" s="55">
        <f t="shared" si="0"/>
        <v>11</v>
      </c>
      <c r="E16" s="56">
        <v>0</v>
      </c>
      <c r="F16" s="57">
        <v>11</v>
      </c>
      <c r="G16" s="98">
        <v>12</v>
      </c>
      <c r="H16" s="135">
        <v>7</v>
      </c>
      <c r="I16" s="98">
        <v>8</v>
      </c>
      <c r="J16" s="99">
        <v>4</v>
      </c>
      <c r="K16" s="62"/>
      <c r="L16" s="79"/>
      <c r="M16" s="62"/>
      <c r="N16" s="79"/>
      <c r="O16" s="62"/>
      <c r="P16" s="79"/>
      <c r="Q16" s="62"/>
      <c r="R16" s="79"/>
      <c r="S16" s="196"/>
      <c r="T16" s="87"/>
      <c r="U16" s="66"/>
      <c r="V16" s="67"/>
      <c r="W16" s="66"/>
      <c r="X16" s="67"/>
      <c r="Y16" s="66"/>
      <c r="Z16" s="67"/>
      <c r="AA16" s="88"/>
      <c r="AB16" s="67"/>
      <c r="AC16" s="66"/>
      <c r="AD16" s="67"/>
      <c r="AE16" s="80"/>
      <c r="AF16" s="81"/>
      <c r="AG16" s="80"/>
      <c r="AH16" s="81"/>
      <c r="AI16" s="80"/>
      <c r="AJ16" s="81"/>
      <c r="AK16" s="80"/>
      <c r="AL16" s="81"/>
      <c r="AM16" s="80"/>
      <c r="AN16" s="81"/>
      <c r="AO16" s="199">
        <v>17</v>
      </c>
      <c r="AP16" s="200">
        <v>2</v>
      </c>
      <c r="AQ16" s="199"/>
      <c r="AR16" s="200"/>
    </row>
    <row r="17" spans="1:44" ht="12.75">
      <c r="A17" s="95">
        <v>13</v>
      </c>
      <c r="B17" s="237" t="s">
        <v>271</v>
      </c>
      <c r="C17" s="95" t="s">
        <v>139</v>
      </c>
      <c r="D17" s="55">
        <f t="shared" si="0"/>
        <v>8</v>
      </c>
      <c r="E17" s="56">
        <v>2</v>
      </c>
      <c r="F17" s="57">
        <v>6</v>
      </c>
      <c r="G17" s="98"/>
      <c r="H17" s="137"/>
      <c r="I17" s="98">
        <v>6</v>
      </c>
      <c r="J17" s="99">
        <v>6</v>
      </c>
      <c r="K17" s="62"/>
      <c r="L17" s="79"/>
      <c r="M17" s="62"/>
      <c r="N17" s="79"/>
      <c r="O17" s="62"/>
      <c r="P17" s="79"/>
      <c r="Q17" s="62"/>
      <c r="R17" s="79"/>
      <c r="S17" s="196"/>
      <c r="T17" s="87"/>
      <c r="U17" s="66"/>
      <c r="V17" s="67"/>
      <c r="W17" s="66"/>
      <c r="X17" s="67"/>
      <c r="Y17" s="66"/>
      <c r="Z17" s="67"/>
      <c r="AA17" s="88">
        <v>11</v>
      </c>
      <c r="AB17" s="63">
        <v>1</v>
      </c>
      <c r="AC17" s="66">
        <v>11</v>
      </c>
      <c r="AD17" s="63">
        <v>1</v>
      </c>
      <c r="AE17" s="80"/>
      <c r="AF17" s="81"/>
      <c r="AG17" s="80"/>
      <c r="AH17" s="81"/>
      <c r="AI17" s="80"/>
      <c r="AJ17" s="81"/>
      <c r="AK17" s="80"/>
      <c r="AL17" s="81"/>
      <c r="AM17" s="80"/>
      <c r="AN17" s="81"/>
      <c r="AO17" s="199"/>
      <c r="AP17" s="200"/>
      <c r="AQ17" s="244"/>
      <c r="AR17" s="200"/>
    </row>
    <row r="18" spans="1:44" ht="12.75">
      <c r="A18" s="95">
        <v>14</v>
      </c>
      <c r="B18" s="237" t="s">
        <v>272</v>
      </c>
      <c r="C18" s="95" t="s">
        <v>69</v>
      </c>
      <c r="D18" s="55">
        <f t="shared" si="0"/>
        <v>1</v>
      </c>
      <c r="E18" s="56">
        <v>0</v>
      </c>
      <c r="F18" s="57">
        <v>1</v>
      </c>
      <c r="G18" s="98"/>
      <c r="H18" s="137"/>
      <c r="I18" s="98"/>
      <c r="J18" s="194"/>
      <c r="K18" s="62"/>
      <c r="L18" s="79"/>
      <c r="M18" s="62"/>
      <c r="N18" s="79"/>
      <c r="O18" s="62"/>
      <c r="P18" s="79"/>
      <c r="Q18" s="62"/>
      <c r="R18" s="79"/>
      <c r="S18" s="196"/>
      <c r="T18" s="87"/>
      <c r="U18" s="66"/>
      <c r="V18" s="67"/>
      <c r="W18" s="66"/>
      <c r="X18" s="67"/>
      <c r="Y18" s="66"/>
      <c r="Z18" s="67"/>
      <c r="AA18" s="88"/>
      <c r="AB18" s="67"/>
      <c r="AC18" s="66"/>
      <c r="AD18" s="67"/>
      <c r="AE18" s="80"/>
      <c r="AF18" s="81"/>
      <c r="AG18" s="80"/>
      <c r="AH18" s="81"/>
      <c r="AI18" s="80"/>
      <c r="AJ18" s="81"/>
      <c r="AK18" s="80"/>
      <c r="AL18" s="81"/>
      <c r="AM18" s="80"/>
      <c r="AN18" s="81"/>
      <c r="AO18" s="199"/>
      <c r="AP18" s="200"/>
      <c r="AQ18" s="199">
        <v>18</v>
      </c>
      <c r="AR18" s="99">
        <v>1</v>
      </c>
    </row>
  </sheetData>
  <sheetProtection selectLockedCells="1" selectUnlockedCells="1"/>
  <mergeCells count="5">
    <mergeCell ref="G2:J2"/>
    <mergeCell ref="K2:T2"/>
    <mergeCell ref="U2:AD2"/>
    <mergeCell ref="AE2:AN2"/>
    <mergeCell ref="AO2:AR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AR10"/>
  <sheetViews>
    <sheetView workbookViewId="0" topLeftCell="A1">
      <pane xSplit="3" topLeftCell="D1" activePane="topRight" state="frozen"/>
      <selection pane="topLeft" activeCell="A1" sqref="A1"/>
      <selection pane="topRight" activeCell="K27" sqref="K27"/>
    </sheetView>
  </sheetViews>
  <sheetFormatPr defaultColWidth="8.0039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8.2812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8.57421875" style="0" customWidth="1"/>
    <col min="32" max="32" width="3.7109375" style="0" customWidth="1"/>
    <col min="33" max="33" width="8.28125" style="0" customWidth="1"/>
    <col min="34" max="34" width="3.7109375" style="0" customWidth="1"/>
    <col min="35" max="35" width="8.421875" style="0" customWidth="1"/>
    <col min="36" max="36" width="3.7109375" style="0" customWidth="1"/>
    <col min="37" max="37" width="7.7109375" style="0" customWidth="1"/>
    <col min="38" max="38" width="3.7109375" style="0" customWidth="1"/>
    <col min="39" max="39" width="8.57421875" style="0" customWidth="1"/>
    <col min="40" max="40" width="3.7109375" style="0" customWidth="1"/>
    <col min="41" max="41" width="8.7109375" style="0" customWidth="1"/>
    <col min="42" max="42" width="3.7109375" style="0" customWidth="1"/>
    <col min="43" max="43" width="8.28125" style="0" customWidth="1"/>
    <col min="44" max="44" width="3.7109375" style="0" customWidth="1"/>
    <col min="45" max="16384" width="9.140625" style="1" customWidth="1"/>
  </cols>
  <sheetData>
    <row r="2" spans="2:44" s="11" customFormat="1" ht="12.75">
      <c r="B2" s="5" t="s">
        <v>209</v>
      </c>
      <c r="C2" s="5"/>
      <c r="D2" s="7"/>
      <c r="E2" s="7"/>
      <c r="F2" s="7"/>
      <c r="G2" s="105" t="s">
        <v>1</v>
      </c>
      <c r="H2" s="105"/>
      <c r="I2" s="105"/>
      <c r="J2" s="105"/>
      <c r="K2" s="8" t="s">
        <v>83</v>
      </c>
      <c r="L2" s="8"/>
      <c r="M2" s="8"/>
      <c r="N2" s="8"/>
      <c r="O2" s="8"/>
      <c r="P2" s="8"/>
      <c r="Q2" s="8"/>
      <c r="R2" s="8"/>
      <c r="S2" s="8"/>
      <c r="T2" s="8"/>
      <c r="U2" s="9" t="s">
        <v>84</v>
      </c>
      <c r="V2" s="9"/>
      <c r="W2" s="9"/>
      <c r="X2" s="9"/>
      <c r="Y2" s="9"/>
      <c r="Z2" s="9"/>
      <c r="AA2" s="9"/>
      <c r="AB2" s="9"/>
      <c r="AC2" s="9"/>
      <c r="AD2" s="9"/>
      <c r="AE2" s="9" t="s">
        <v>210</v>
      </c>
      <c r="AF2" s="9"/>
      <c r="AG2" s="9"/>
      <c r="AH2" s="9"/>
      <c r="AI2" s="9"/>
      <c r="AJ2" s="9"/>
      <c r="AK2" s="9"/>
      <c r="AL2" s="9"/>
      <c r="AM2" s="9"/>
      <c r="AN2" s="9"/>
      <c r="AO2" s="10" t="s">
        <v>5</v>
      </c>
      <c r="AP2" s="10"/>
      <c r="AQ2" s="10"/>
      <c r="AR2" s="10"/>
    </row>
    <row r="3" spans="1:44" ht="12.75">
      <c r="A3" s="12"/>
      <c r="B3" s="106" t="s">
        <v>188</v>
      </c>
      <c r="C3" s="160"/>
      <c r="D3" s="16" t="s">
        <v>7</v>
      </c>
      <c r="E3" s="16" t="s">
        <v>8</v>
      </c>
      <c r="F3" s="16" t="s">
        <v>9</v>
      </c>
      <c r="G3" s="109" t="s">
        <v>10</v>
      </c>
      <c r="H3" s="110"/>
      <c r="I3" s="110" t="s">
        <v>10</v>
      </c>
      <c r="J3" s="111"/>
      <c r="K3" s="205" t="s">
        <v>10</v>
      </c>
      <c r="L3" s="20"/>
      <c r="M3" s="205" t="s">
        <v>10</v>
      </c>
      <c r="N3" s="20"/>
      <c r="O3" s="206" t="s">
        <v>10</v>
      </c>
      <c r="P3" s="20"/>
      <c r="Q3" s="20" t="s">
        <v>10</v>
      </c>
      <c r="R3" s="207"/>
      <c r="S3" s="20" t="s">
        <v>10</v>
      </c>
      <c r="T3" s="207"/>
      <c r="U3" s="208" t="s">
        <v>10</v>
      </c>
      <c r="V3" s="25"/>
      <c r="W3" s="25" t="s">
        <v>10</v>
      </c>
      <c r="X3" s="25"/>
      <c r="Y3" s="25" t="s">
        <v>10</v>
      </c>
      <c r="Z3" s="25"/>
      <c r="AA3" s="25" t="s">
        <v>10</v>
      </c>
      <c r="AB3" s="25"/>
      <c r="AC3" s="25" t="s">
        <v>10</v>
      </c>
      <c r="AD3" s="25"/>
      <c r="AE3" s="209" t="s">
        <v>10</v>
      </c>
      <c r="AF3" s="210"/>
      <c r="AG3" s="27" t="s">
        <v>10</v>
      </c>
      <c r="AH3" s="210"/>
      <c r="AI3" s="27" t="s">
        <v>10</v>
      </c>
      <c r="AJ3" s="27"/>
      <c r="AK3" s="27" t="s">
        <v>10</v>
      </c>
      <c r="AL3" s="211"/>
      <c r="AM3" s="27" t="s">
        <v>10</v>
      </c>
      <c r="AN3" s="211"/>
      <c r="AO3" s="28" t="s">
        <v>10</v>
      </c>
      <c r="AP3" s="29"/>
      <c r="AQ3" s="28" t="s">
        <v>10</v>
      </c>
      <c r="AR3" s="30"/>
    </row>
    <row r="4" spans="1:44" s="51" customFormat="1" ht="12.75" customHeight="1">
      <c r="A4" s="31"/>
      <c r="B4" s="34" t="s">
        <v>11</v>
      </c>
      <c r="C4" s="35" t="s">
        <v>12</v>
      </c>
      <c r="D4" s="35" t="s">
        <v>13</v>
      </c>
      <c r="E4" s="35" t="s">
        <v>13</v>
      </c>
      <c r="F4" s="35" t="s">
        <v>13</v>
      </c>
      <c r="G4" s="121" t="s">
        <v>85</v>
      </c>
      <c r="H4" s="122" t="s">
        <v>13</v>
      </c>
      <c r="I4" s="123" t="s">
        <v>86</v>
      </c>
      <c r="J4" s="124" t="s">
        <v>13</v>
      </c>
      <c r="K4" s="40" t="s">
        <v>92</v>
      </c>
      <c r="L4" s="41" t="s">
        <v>13</v>
      </c>
      <c r="M4" s="40" t="s">
        <v>87</v>
      </c>
      <c r="N4" s="41" t="s">
        <v>13</v>
      </c>
      <c r="O4" s="40" t="s">
        <v>88</v>
      </c>
      <c r="P4" s="41" t="s">
        <v>13</v>
      </c>
      <c r="Q4" s="40" t="s">
        <v>90</v>
      </c>
      <c r="R4" s="41" t="s">
        <v>13</v>
      </c>
      <c r="S4" s="40" t="s">
        <v>91</v>
      </c>
      <c r="T4" s="212" t="s">
        <v>13</v>
      </c>
      <c r="U4" s="213" t="s">
        <v>92</v>
      </c>
      <c r="V4" s="43" t="s">
        <v>13</v>
      </c>
      <c r="W4" s="42" t="s">
        <v>87</v>
      </c>
      <c r="X4" s="43" t="s">
        <v>13</v>
      </c>
      <c r="Y4" s="42" t="s">
        <v>88</v>
      </c>
      <c r="Z4" s="43" t="s">
        <v>13</v>
      </c>
      <c r="AA4" s="42" t="s">
        <v>89</v>
      </c>
      <c r="AB4" s="43" t="s">
        <v>13</v>
      </c>
      <c r="AC4" s="42" t="s">
        <v>90</v>
      </c>
      <c r="AD4" s="43" t="s">
        <v>13</v>
      </c>
      <c r="AE4" s="214" t="s">
        <v>92</v>
      </c>
      <c r="AF4" s="215" t="s">
        <v>13</v>
      </c>
      <c r="AG4" s="216" t="s">
        <v>87</v>
      </c>
      <c r="AH4" s="215" t="s">
        <v>13</v>
      </c>
      <c r="AI4" s="216" t="s">
        <v>88</v>
      </c>
      <c r="AJ4" s="215" t="s">
        <v>13</v>
      </c>
      <c r="AK4" s="216" t="s">
        <v>89</v>
      </c>
      <c r="AL4" s="217" t="s">
        <v>13</v>
      </c>
      <c r="AM4" s="216" t="s">
        <v>90</v>
      </c>
      <c r="AN4" s="217" t="s">
        <v>13</v>
      </c>
      <c r="AO4" s="48" t="s">
        <v>93</v>
      </c>
      <c r="AP4" s="49" t="s">
        <v>13</v>
      </c>
      <c r="AQ4" s="48" t="s">
        <v>94</v>
      </c>
      <c r="AR4" s="50" t="s">
        <v>13</v>
      </c>
    </row>
    <row r="5" spans="1:44" ht="12.75" customHeight="1">
      <c r="A5" s="192">
        <v>1</v>
      </c>
      <c r="B5" s="245" t="s">
        <v>273</v>
      </c>
      <c r="C5" s="192" t="s">
        <v>25</v>
      </c>
      <c r="D5" s="55">
        <f aca="true" t="shared" si="0" ref="D5:D10">F5+E5</f>
        <v>200</v>
      </c>
      <c r="E5" s="56">
        <f>SUM(L5+N5+P5+V5+X5+Z5)</f>
        <v>150</v>
      </c>
      <c r="F5" s="57">
        <v>50</v>
      </c>
      <c r="G5" s="136">
        <v>1</v>
      </c>
      <c r="H5" s="135">
        <v>25</v>
      </c>
      <c r="I5" s="136">
        <v>1</v>
      </c>
      <c r="J5" s="137">
        <v>13</v>
      </c>
      <c r="K5" s="219">
        <v>1</v>
      </c>
      <c r="L5" s="139">
        <v>25</v>
      </c>
      <c r="M5" s="219">
        <v>1</v>
      </c>
      <c r="N5" s="139">
        <v>25</v>
      </c>
      <c r="O5" s="219">
        <v>1</v>
      </c>
      <c r="P5" s="139">
        <v>25</v>
      </c>
      <c r="Q5" s="219">
        <v>1</v>
      </c>
      <c r="R5" s="220">
        <v>12</v>
      </c>
      <c r="S5" s="219">
        <v>1</v>
      </c>
      <c r="T5" s="135">
        <v>25</v>
      </c>
      <c r="U5" s="172">
        <v>1</v>
      </c>
      <c r="V5" s="223">
        <v>25</v>
      </c>
      <c r="W5" s="172">
        <v>1</v>
      </c>
      <c r="X5" s="223">
        <v>25</v>
      </c>
      <c r="Y5" s="172">
        <v>1</v>
      </c>
      <c r="Z5" s="223">
        <v>25</v>
      </c>
      <c r="AA5" s="172">
        <v>1</v>
      </c>
      <c r="AB5" s="222">
        <v>13</v>
      </c>
      <c r="AC5" s="172">
        <v>1</v>
      </c>
      <c r="AD5" s="222">
        <v>13</v>
      </c>
      <c r="AE5" s="224">
        <v>1</v>
      </c>
      <c r="AF5" s="225">
        <v>25</v>
      </c>
      <c r="AG5" s="224">
        <v>1</v>
      </c>
      <c r="AH5" s="225">
        <v>25</v>
      </c>
      <c r="AI5" s="224">
        <v>1</v>
      </c>
      <c r="AJ5" s="225">
        <v>25</v>
      </c>
      <c r="AK5" s="224">
        <v>1</v>
      </c>
      <c r="AL5" s="225">
        <v>13</v>
      </c>
      <c r="AM5" s="224">
        <v>1</v>
      </c>
      <c r="AN5" s="225">
        <v>13</v>
      </c>
      <c r="AO5" s="72">
        <v>1</v>
      </c>
      <c r="AP5" s="73">
        <v>21</v>
      </c>
      <c r="AQ5" s="72">
        <v>1</v>
      </c>
      <c r="AR5" s="73">
        <v>20</v>
      </c>
    </row>
    <row r="6" spans="1:44" ht="12.75" customHeight="1">
      <c r="A6" s="52">
        <v>2</v>
      </c>
      <c r="B6" s="234" t="s">
        <v>274</v>
      </c>
      <c r="C6" s="52" t="s">
        <v>33</v>
      </c>
      <c r="D6" s="55">
        <f t="shared" si="0"/>
        <v>146</v>
      </c>
      <c r="E6" s="56">
        <f>SUM(L6+P6+V6+X6+Z6+AF6)</f>
        <v>118</v>
      </c>
      <c r="F6" s="57">
        <v>28</v>
      </c>
      <c r="G6" s="136">
        <v>3</v>
      </c>
      <c r="H6" s="135">
        <v>17</v>
      </c>
      <c r="I6" s="136">
        <v>7</v>
      </c>
      <c r="J6" s="137">
        <v>2</v>
      </c>
      <c r="K6" s="219">
        <v>3</v>
      </c>
      <c r="L6" s="139">
        <v>17</v>
      </c>
      <c r="M6" s="219">
        <v>4</v>
      </c>
      <c r="N6" s="220">
        <v>15</v>
      </c>
      <c r="O6" s="219">
        <v>2</v>
      </c>
      <c r="P6" s="139">
        <v>21</v>
      </c>
      <c r="Q6" s="219"/>
      <c r="R6" s="220"/>
      <c r="S6" s="219">
        <v>8</v>
      </c>
      <c r="T6" s="135">
        <v>11</v>
      </c>
      <c r="U6" s="172">
        <v>2</v>
      </c>
      <c r="V6" s="223">
        <v>21</v>
      </c>
      <c r="W6" s="172">
        <v>2</v>
      </c>
      <c r="X6" s="223">
        <v>21</v>
      </c>
      <c r="Y6" s="172">
        <v>3</v>
      </c>
      <c r="Z6" s="223">
        <v>17</v>
      </c>
      <c r="AA6" s="172">
        <v>7</v>
      </c>
      <c r="AB6" s="222">
        <v>2</v>
      </c>
      <c r="AC6" s="172">
        <v>7</v>
      </c>
      <c r="AD6" s="222">
        <v>2</v>
      </c>
      <c r="AE6" s="224">
        <v>2</v>
      </c>
      <c r="AF6" s="223">
        <v>21</v>
      </c>
      <c r="AG6" s="224">
        <v>4</v>
      </c>
      <c r="AH6" s="225">
        <v>15</v>
      </c>
      <c r="AI6" s="224">
        <v>3</v>
      </c>
      <c r="AJ6" s="225">
        <v>17</v>
      </c>
      <c r="AK6" s="224"/>
      <c r="AL6" s="225"/>
      <c r="AM6" s="224"/>
      <c r="AN6" s="225"/>
      <c r="AO6" s="72"/>
      <c r="AP6" s="73"/>
      <c r="AQ6" s="72"/>
      <c r="AR6" s="73"/>
    </row>
    <row r="7" spans="1:44" ht="12.75" customHeight="1">
      <c r="A7" s="52">
        <v>3</v>
      </c>
      <c r="B7" s="164" t="s">
        <v>275</v>
      </c>
      <c r="C7" s="52" t="s">
        <v>71</v>
      </c>
      <c r="D7" s="55">
        <f t="shared" si="0"/>
        <v>134</v>
      </c>
      <c r="E7" s="56">
        <f>SUM(L7+N7+P7+V7+Z7+AF7)</f>
        <v>92</v>
      </c>
      <c r="F7" s="57">
        <v>42</v>
      </c>
      <c r="G7" s="136">
        <v>2</v>
      </c>
      <c r="H7" s="135">
        <v>21</v>
      </c>
      <c r="I7" s="136">
        <v>2</v>
      </c>
      <c r="J7" s="137">
        <v>10</v>
      </c>
      <c r="K7" s="219">
        <v>4</v>
      </c>
      <c r="L7" s="139">
        <v>15</v>
      </c>
      <c r="M7" s="219">
        <v>2</v>
      </c>
      <c r="N7" s="139">
        <v>21</v>
      </c>
      <c r="O7" s="219">
        <v>3</v>
      </c>
      <c r="P7" s="139">
        <v>17</v>
      </c>
      <c r="Q7" s="219">
        <v>3</v>
      </c>
      <c r="R7" s="220">
        <v>6</v>
      </c>
      <c r="S7" s="219">
        <v>2</v>
      </c>
      <c r="T7" s="135">
        <v>21</v>
      </c>
      <c r="U7" s="172">
        <v>6</v>
      </c>
      <c r="V7" s="223">
        <v>13</v>
      </c>
      <c r="W7" s="172">
        <v>7</v>
      </c>
      <c r="X7" s="222">
        <v>12</v>
      </c>
      <c r="Y7" s="172">
        <v>6</v>
      </c>
      <c r="Z7" s="223">
        <v>13</v>
      </c>
      <c r="AA7" s="172">
        <v>4</v>
      </c>
      <c r="AB7" s="222">
        <v>5</v>
      </c>
      <c r="AC7" s="172">
        <v>4</v>
      </c>
      <c r="AD7" s="222">
        <v>5</v>
      </c>
      <c r="AE7" s="224">
        <v>6</v>
      </c>
      <c r="AF7" s="223">
        <v>13</v>
      </c>
      <c r="AG7" s="224">
        <v>8</v>
      </c>
      <c r="AH7" s="225">
        <v>11</v>
      </c>
      <c r="AI7" s="224">
        <v>8</v>
      </c>
      <c r="AJ7" s="225">
        <v>11</v>
      </c>
      <c r="AK7" s="224">
        <v>4</v>
      </c>
      <c r="AL7" s="225">
        <v>5</v>
      </c>
      <c r="AM7" s="224">
        <v>3</v>
      </c>
      <c r="AN7" s="225">
        <v>7</v>
      </c>
      <c r="AO7" s="72">
        <v>6</v>
      </c>
      <c r="AP7" s="73">
        <v>9</v>
      </c>
      <c r="AQ7" s="72">
        <v>3</v>
      </c>
      <c r="AR7" s="73">
        <v>12</v>
      </c>
    </row>
    <row r="8" spans="1:44" ht="12.75">
      <c r="A8" s="95">
        <v>4</v>
      </c>
      <c r="B8" s="154" t="s">
        <v>276</v>
      </c>
      <c r="C8" s="155" t="s">
        <v>101</v>
      </c>
      <c r="D8" s="55">
        <f t="shared" si="0"/>
        <v>66</v>
      </c>
      <c r="E8" s="165">
        <f>SUM(P8+V8+Z8+AD8+AH8+AJ8)</f>
        <v>42</v>
      </c>
      <c r="F8" s="57">
        <v>24</v>
      </c>
      <c r="G8" s="136">
        <v>9</v>
      </c>
      <c r="H8" s="135">
        <v>10</v>
      </c>
      <c r="I8" s="136">
        <v>4</v>
      </c>
      <c r="J8" s="137">
        <v>5</v>
      </c>
      <c r="K8" s="219">
        <v>17</v>
      </c>
      <c r="L8" s="220">
        <v>2</v>
      </c>
      <c r="M8" s="219">
        <v>13</v>
      </c>
      <c r="N8" s="220">
        <v>6</v>
      </c>
      <c r="O8" s="219">
        <v>13</v>
      </c>
      <c r="P8" s="139">
        <v>6</v>
      </c>
      <c r="Q8" s="219">
        <v>7</v>
      </c>
      <c r="R8" s="220">
        <v>1</v>
      </c>
      <c r="S8" s="219">
        <v>5</v>
      </c>
      <c r="T8" s="135">
        <v>14</v>
      </c>
      <c r="U8" s="172">
        <v>13</v>
      </c>
      <c r="V8" s="223">
        <v>6</v>
      </c>
      <c r="W8" s="172">
        <v>14</v>
      </c>
      <c r="X8" s="222">
        <v>5</v>
      </c>
      <c r="Y8" s="172">
        <v>10</v>
      </c>
      <c r="Z8" s="223">
        <v>9</v>
      </c>
      <c r="AA8" s="172">
        <v>5</v>
      </c>
      <c r="AB8" s="222">
        <v>4</v>
      </c>
      <c r="AC8" s="172">
        <v>3</v>
      </c>
      <c r="AD8" s="223">
        <v>7</v>
      </c>
      <c r="AE8" s="224">
        <v>15</v>
      </c>
      <c r="AF8" s="225">
        <v>4</v>
      </c>
      <c r="AG8" s="224">
        <v>13</v>
      </c>
      <c r="AH8" s="223">
        <v>6</v>
      </c>
      <c r="AI8" s="224">
        <v>11</v>
      </c>
      <c r="AJ8" s="223">
        <v>8</v>
      </c>
      <c r="AK8" s="224">
        <v>5</v>
      </c>
      <c r="AL8" s="225">
        <v>4</v>
      </c>
      <c r="AM8" s="224">
        <v>5</v>
      </c>
      <c r="AN8" s="225">
        <v>4</v>
      </c>
      <c r="AO8" s="72">
        <v>10</v>
      </c>
      <c r="AP8" s="73">
        <v>5</v>
      </c>
      <c r="AQ8" s="72">
        <v>9</v>
      </c>
      <c r="AR8" s="73">
        <v>5</v>
      </c>
    </row>
    <row r="9" spans="1:44" ht="12.75" customHeight="1">
      <c r="A9" s="95">
        <v>5</v>
      </c>
      <c r="B9" s="228" t="s">
        <v>277</v>
      </c>
      <c r="C9" s="155" t="s">
        <v>139</v>
      </c>
      <c r="D9" s="55">
        <f t="shared" si="0"/>
        <v>47</v>
      </c>
      <c r="E9" s="56">
        <f>SUM(L9+N9+P9+X9+Z9)</f>
        <v>34</v>
      </c>
      <c r="F9" s="57">
        <v>13</v>
      </c>
      <c r="G9" s="136">
        <v>12</v>
      </c>
      <c r="H9" s="135">
        <v>7</v>
      </c>
      <c r="I9" s="136"/>
      <c r="J9" s="137"/>
      <c r="K9" s="219">
        <v>14</v>
      </c>
      <c r="L9" s="139">
        <v>5</v>
      </c>
      <c r="M9" s="219">
        <v>11</v>
      </c>
      <c r="N9" s="139">
        <v>8</v>
      </c>
      <c r="O9" s="219">
        <v>12</v>
      </c>
      <c r="P9" s="139">
        <v>7</v>
      </c>
      <c r="Q9" s="219"/>
      <c r="R9" s="220"/>
      <c r="S9" s="219">
        <v>13</v>
      </c>
      <c r="T9" s="135">
        <v>6</v>
      </c>
      <c r="U9" s="172"/>
      <c r="V9" s="222"/>
      <c r="W9" s="172">
        <v>13</v>
      </c>
      <c r="X9" s="223">
        <v>6</v>
      </c>
      <c r="Y9" s="172">
        <v>11</v>
      </c>
      <c r="Z9" s="223">
        <v>8</v>
      </c>
      <c r="AA9" s="172"/>
      <c r="AB9" s="222"/>
      <c r="AC9" s="172"/>
      <c r="AD9" s="222"/>
      <c r="AE9" s="224"/>
      <c r="AF9" s="225"/>
      <c r="AG9" s="224"/>
      <c r="AH9" s="225"/>
      <c r="AI9" s="224"/>
      <c r="AJ9" s="225"/>
      <c r="AK9" s="224"/>
      <c r="AL9" s="225"/>
      <c r="AM9" s="224"/>
      <c r="AN9" s="225"/>
      <c r="AO9" s="72"/>
      <c r="AP9" s="73"/>
      <c r="AQ9" s="72"/>
      <c r="AR9" s="73"/>
    </row>
    <row r="10" spans="1:44" ht="12.75" customHeight="1">
      <c r="A10" s="95">
        <v>6</v>
      </c>
      <c r="B10" s="228" t="s">
        <v>278</v>
      </c>
      <c r="C10" s="155" t="s">
        <v>101</v>
      </c>
      <c r="D10" s="55">
        <f t="shared" si="0"/>
        <v>5</v>
      </c>
      <c r="E10" s="56">
        <v>5</v>
      </c>
      <c r="F10" s="57">
        <v>0</v>
      </c>
      <c r="G10" s="136"/>
      <c r="H10" s="137"/>
      <c r="I10" s="136"/>
      <c r="J10" s="137"/>
      <c r="K10" s="219"/>
      <c r="L10" s="220"/>
      <c r="M10" s="219"/>
      <c r="N10" s="220"/>
      <c r="O10" s="219"/>
      <c r="P10" s="220"/>
      <c r="Q10" s="219"/>
      <c r="R10" s="220"/>
      <c r="S10" s="219"/>
      <c r="T10" s="221"/>
      <c r="U10" s="172">
        <v>17</v>
      </c>
      <c r="V10" s="223">
        <v>2</v>
      </c>
      <c r="W10" s="172"/>
      <c r="X10" s="222"/>
      <c r="Y10" s="172"/>
      <c r="Z10" s="222"/>
      <c r="AA10" s="172"/>
      <c r="AB10" s="222"/>
      <c r="AC10" s="172"/>
      <c r="AD10" s="222"/>
      <c r="AE10" s="224"/>
      <c r="AF10" s="225"/>
      <c r="AG10" s="224">
        <v>18</v>
      </c>
      <c r="AH10" s="223">
        <v>1</v>
      </c>
      <c r="AI10" s="224">
        <v>17</v>
      </c>
      <c r="AJ10" s="223">
        <v>2</v>
      </c>
      <c r="AK10" s="224"/>
      <c r="AL10" s="225"/>
      <c r="AM10" s="224"/>
      <c r="AN10" s="225"/>
      <c r="AO10" s="72"/>
      <c r="AP10" s="73"/>
      <c r="AQ10" s="72"/>
      <c r="AR10" s="73"/>
    </row>
  </sheetData>
  <sheetProtection selectLockedCells="1" selectUnlockedCells="1"/>
  <mergeCells count="5">
    <mergeCell ref="G2:J2"/>
    <mergeCell ref="K2:T2"/>
    <mergeCell ref="U2:AD2"/>
    <mergeCell ref="AE2:AN2"/>
    <mergeCell ref="AO2:AR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AT20"/>
  <sheetViews>
    <sheetView workbookViewId="0" topLeftCell="A1">
      <pane xSplit="3" topLeftCell="D1" activePane="topRight" state="frozen"/>
      <selection pane="topLeft" activeCell="A1" sqref="A1"/>
      <selection pane="topRight" activeCell="I38" sqref="I38"/>
    </sheetView>
  </sheetViews>
  <sheetFormatPr defaultColWidth="8.00390625" defaultRowHeight="12.75"/>
  <cols>
    <col min="1" max="1" width="3.7109375" style="157" customWidth="1"/>
    <col min="2" max="2" width="29.574218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8.2812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8.57421875" style="0" customWidth="1"/>
    <col min="32" max="32" width="3.7109375" style="0" customWidth="1"/>
    <col min="33" max="33" width="8.28125" style="0" customWidth="1"/>
    <col min="34" max="34" width="3.7109375" style="0" customWidth="1"/>
    <col min="35" max="35" width="8.421875" style="0" customWidth="1"/>
    <col min="36" max="36" width="3.7109375" style="0" customWidth="1"/>
    <col min="37" max="37" width="7.7109375" style="0" customWidth="1"/>
    <col min="38" max="38" width="3.7109375" style="0" customWidth="1"/>
    <col min="39" max="39" width="8.57421875" style="0" customWidth="1"/>
    <col min="40" max="40" width="3.7109375" style="0" customWidth="1"/>
    <col min="41" max="41" width="8.7109375" style="0" customWidth="1"/>
    <col min="42" max="42" width="3.7109375" style="0" customWidth="1"/>
    <col min="43" max="43" width="8.28125" style="0" customWidth="1"/>
    <col min="44" max="44" width="3.7109375" style="0" customWidth="1"/>
    <col min="45" max="45" width="9.140625" style="1" customWidth="1"/>
    <col min="46" max="46" width="3.7109375" style="1" customWidth="1"/>
    <col min="47" max="16384" width="9.140625" style="1" customWidth="1"/>
  </cols>
  <sheetData>
    <row r="2" spans="2:46" ht="12.75" customHeight="1">
      <c r="B2" s="7" t="s">
        <v>209</v>
      </c>
      <c r="C2" s="7"/>
      <c r="D2" s="7"/>
      <c r="E2" s="7"/>
      <c r="F2" s="7"/>
      <c r="G2" s="105" t="s">
        <v>1</v>
      </c>
      <c r="H2" s="105"/>
      <c r="I2" s="105"/>
      <c r="J2" s="105"/>
      <c r="K2" s="8" t="s">
        <v>83</v>
      </c>
      <c r="L2" s="8"/>
      <c r="M2" s="8"/>
      <c r="N2" s="8"/>
      <c r="O2" s="8"/>
      <c r="P2" s="8"/>
      <c r="Q2" s="8"/>
      <c r="R2" s="8"/>
      <c r="S2" s="8"/>
      <c r="T2" s="8"/>
      <c r="U2" s="9" t="s">
        <v>84</v>
      </c>
      <c r="V2" s="9"/>
      <c r="W2" s="9"/>
      <c r="X2" s="9"/>
      <c r="Y2" s="9"/>
      <c r="Z2" s="9"/>
      <c r="AA2" s="9"/>
      <c r="AB2" s="9"/>
      <c r="AC2" s="9"/>
      <c r="AD2" s="9"/>
      <c r="AE2" s="9" t="s">
        <v>210</v>
      </c>
      <c r="AF2" s="9"/>
      <c r="AG2" s="9"/>
      <c r="AH2" s="9"/>
      <c r="AI2" s="9"/>
      <c r="AJ2" s="9"/>
      <c r="AK2" s="9"/>
      <c r="AL2" s="9"/>
      <c r="AM2" s="9"/>
      <c r="AN2" s="9"/>
      <c r="AO2" s="10" t="s">
        <v>5</v>
      </c>
      <c r="AP2" s="10"/>
      <c r="AQ2" s="10"/>
      <c r="AR2" s="10"/>
      <c r="AS2" s="159"/>
      <c r="AT2" s="159"/>
    </row>
    <row r="3" spans="1:44" ht="12.75" customHeight="1">
      <c r="A3" s="12"/>
      <c r="B3" s="106" t="s">
        <v>188</v>
      </c>
      <c r="C3" s="107"/>
      <c r="D3" s="108" t="s">
        <v>7</v>
      </c>
      <c r="E3" s="108" t="s">
        <v>8</v>
      </c>
      <c r="F3" s="108" t="s">
        <v>9</v>
      </c>
      <c r="G3" s="109" t="s">
        <v>10</v>
      </c>
      <c r="H3" s="110"/>
      <c r="I3" s="110" t="s">
        <v>10</v>
      </c>
      <c r="J3" s="111"/>
      <c r="K3" s="205" t="s">
        <v>10</v>
      </c>
      <c r="L3" s="20"/>
      <c r="M3" s="205" t="s">
        <v>10</v>
      </c>
      <c r="N3" s="20"/>
      <c r="O3" s="206" t="s">
        <v>10</v>
      </c>
      <c r="P3" s="20"/>
      <c r="Q3" s="20" t="s">
        <v>10</v>
      </c>
      <c r="R3" s="207"/>
      <c r="S3" s="20" t="s">
        <v>10</v>
      </c>
      <c r="T3" s="207"/>
      <c r="U3" s="208" t="s">
        <v>10</v>
      </c>
      <c r="V3" s="25"/>
      <c r="W3" s="25" t="s">
        <v>10</v>
      </c>
      <c r="X3" s="25"/>
      <c r="Y3" s="25" t="s">
        <v>10</v>
      </c>
      <c r="Z3" s="25"/>
      <c r="AA3" s="25" t="s">
        <v>10</v>
      </c>
      <c r="AB3" s="25"/>
      <c r="AC3" s="25" t="s">
        <v>10</v>
      </c>
      <c r="AD3" s="25"/>
      <c r="AE3" s="209" t="s">
        <v>10</v>
      </c>
      <c r="AF3" s="210"/>
      <c r="AG3" s="27" t="s">
        <v>10</v>
      </c>
      <c r="AH3" s="210"/>
      <c r="AI3" s="27" t="s">
        <v>10</v>
      </c>
      <c r="AJ3" s="27"/>
      <c r="AK3" s="27" t="s">
        <v>10</v>
      </c>
      <c r="AL3" s="211"/>
      <c r="AM3" s="27" t="s">
        <v>10</v>
      </c>
      <c r="AN3" s="211"/>
      <c r="AO3" s="28" t="s">
        <v>10</v>
      </c>
      <c r="AP3" s="29"/>
      <c r="AQ3" s="28" t="s">
        <v>10</v>
      </c>
      <c r="AR3" s="30"/>
    </row>
    <row r="4" spans="1:44" s="51" customFormat="1" ht="12.75" customHeight="1">
      <c r="A4" s="31"/>
      <c r="B4" s="32" t="s">
        <v>11</v>
      </c>
      <c r="C4" s="33" t="s">
        <v>12</v>
      </c>
      <c r="D4" s="33" t="s">
        <v>13</v>
      </c>
      <c r="E4" s="33" t="s">
        <v>13</v>
      </c>
      <c r="F4" s="33" t="s">
        <v>13</v>
      </c>
      <c r="G4" s="121" t="s">
        <v>14</v>
      </c>
      <c r="H4" s="122" t="s">
        <v>13</v>
      </c>
      <c r="I4" s="123" t="s">
        <v>15</v>
      </c>
      <c r="J4" s="124" t="s">
        <v>13</v>
      </c>
      <c r="K4" s="40" t="s">
        <v>16</v>
      </c>
      <c r="L4" s="41" t="s">
        <v>13</v>
      </c>
      <c r="M4" s="40" t="s">
        <v>17</v>
      </c>
      <c r="N4" s="41" t="s">
        <v>13</v>
      </c>
      <c r="O4" s="40" t="s">
        <v>21</v>
      </c>
      <c r="P4" s="41" t="s">
        <v>13</v>
      </c>
      <c r="Q4" s="40" t="s">
        <v>129</v>
      </c>
      <c r="R4" s="41" t="s">
        <v>13</v>
      </c>
      <c r="S4" s="40" t="s">
        <v>20</v>
      </c>
      <c r="T4" s="212" t="s">
        <v>13</v>
      </c>
      <c r="U4" s="213" t="s">
        <v>16</v>
      </c>
      <c r="V4" s="43" t="s">
        <v>13</v>
      </c>
      <c r="W4" s="42" t="s">
        <v>17</v>
      </c>
      <c r="X4" s="43" t="s">
        <v>13</v>
      </c>
      <c r="Y4" s="42" t="s">
        <v>21</v>
      </c>
      <c r="Z4" s="43" t="s">
        <v>13</v>
      </c>
      <c r="AA4" s="42" t="s">
        <v>19</v>
      </c>
      <c r="AB4" s="43" t="s">
        <v>13</v>
      </c>
      <c r="AC4" s="42" t="s">
        <v>129</v>
      </c>
      <c r="AD4" s="43" t="s">
        <v>13</v>
      </c>
      <c r="AE4" s="214" t="s">
        <v>16</v>
      </c>
      <c r="AF4" s="215" t="s">
        <v>13</v>
      </c>
      <c r="AG4" s="216" t="s">
        <v>17</v>
      </c>
      <c r="AH4" s="215" t="s">
        <v>13</v>
      </c>
      <c r="AI4" s="216" t="s">
        <v>21</v>
      </c>
      <c r="AJ4" s="215" t="s">
        <v>13</v>
      </c>
      <c r="AK4" s="216" t="s">
        <v>19</v>
      </c>
      <c r="AL4" s="217" t="s">
        <v>13</v>
      </c>
      <c r="AM4" s="216" t="s">
        <v>129</v>
      </c>
      <c r="AN4" s="217" t="s">
        <v>13</v>
      </c>
      <c r="AO4" s="48" t="s">
        <v>22</v>
      </c>
      <c r="AP4" s="49" t="s">
        <v>13</v>
      </c>
      <c r="AQ4" s="48" t="s">
        <v>23</v>
      </c>
      <c r="AR4" s="50" t="s">
        <v>13</v>
      </c>
    </row>
    <row r="5" spans="1:44" ht="12.75">
      <c r="A5" s="192">
        <v>1</v>
      </c>
      <c r="B5" s="238" t="s">
        <v>279</v>
      </c>
      <c r="C5" s="246" t="s">
        <v>48</v>
      </c>
      <c r="D5" s="55">
        <f aca="true" t="shared" si="0" ref="D5:D20">E5+F5</f>
        <v>200</v>
      </c>
      <c r="E5" s="247">
        <f>SUM(N5+P5+V5+X5+Z5+AH5)</f>
        <v>150</v>
      </c>
      <c r="F5" s="57">
        <v>50</v>
      </c>
      <c r="G5" s="136">
        <v>1</v>
      </c>
      <c r="H5" s="135">
        <v>25</v>
      </c>
      <c r="I5" s="136">
        <v>3</v>
      </c>
      <c r="J5" s="137">
        <v>10</v>
      </c>
      <c r="K5" s="219">
        <v>2</v>
      </c>
      <c r="L5" s="220">
        <v>21</v>
      </c>
      <c r="M5" s="219">
        <v>1</v>
      </c>
      <c r="N5" s="139">
        <v>25</v>
      </c>
      <c r="O5" s="219">
        <v>1</v>
      </c>
      <c r="P5" s="139">
        <v>25</v>
      </c>
      <c r="Q5" s="219">
        <v>2</v>
      </c>
      <c r="R5" s="220">
        <v>13</v>
      </c>
      <c r="S5" s="219">
        <v>1</v>
      </c>
      <c r="T5" s="135">
        <v>25</v>
      </c>
      <c r="U5" s="172">
        <v>1</v>
      </c>
      <c r="V5" s="223">
        <v>25</v>
      </c>
      <c r="W5" s="172">
        <v>1</v>
      </c>
      <c r="X5" s="223">
        <v>25</v>
      </c>
      <c r="Y5" s="172">
        <v>1</v>
      </c>
      <c r="Z5" s="223">
        <v>25</v>
      </c>
      <c r="AA5" s="172">
        <v>3</v>
      </c>
      <c r="AB5" s="222">
        <v>10</v>
      </c>
      <c r="AC5" s="172">
        <v>4</v>
      </c>
      <c r="AD5" s="222">
        <v>8</v>
      </c>
      <c r="AE5" s="224">
        <v>2</v>
      </c>
      <c r="AF5" s="225">
        <v>21</v>
      </c>
      <c r="AG5" s="224">
        <v>1</v>
      </c>
      <c r="AH5" s="223">
        <v>25</v>
      </c>
      <c r="AI5" s="224">
        <v>1</v>
      </c>
      <c r="AJ5" s="225">
        <v>25</v>
      </c>
      <c r="AK5" s="224">
        <v>5</v>
      </c>
      <c r="AL5" s="225">
        <v>7</v>
      </c>
      <c r="AM5" s="224">
        <v>8</v>
      </c>
      <c r="AN5" s="225">
        <v>4</v>
      </c>
      <c r="AO5" s="72">
        <v>1</v>
      </c>
      <c r="AP5" s="73">
        <v>25</v>
      </c>
      <c r="AQ5" s="72">
        <v>1</v>
      </c>
      <c r="AR5" s="73">
        <v>25</v>
      </c>
    </row>
    <row r="6" spans="1:44" ht="12.75">
      <c r="A6" s="192">
        <v>2</v>
      </c>
      <c r="B6" s="238" t="s">
        <v>280</v>
      </c>
      <c r="C6" s="248" t="s">
        <v>42</v>
      </c>
      <c r="D6" s="55">
        <f t="shared" si="0"/>
        <v>176</v>
      </c>
      <c r="E6" s="247">
        <f>SUM(L6+N6+P6+AF6+AH6+AJ6)</f>
        <v>134</v>
      </c>
      <c r="F6" s="57">
        <f>SUM(H6+AR6)</f>
        <v>42</v>
      </c>
      <c r="G6" s="136">
        <v>2</v>
      </c>
      <c r="H6" s="135">
        <v>21</v>
      </c>
      <c r="I6" s="136">
        <v>1</v>
      </c>
      <c r="J6" s="137">
        <v>16</v>
      </c>
      <c r="K6" s="219">
        <v>1</v>
      </c>
      <c r="L6" s="139">
        <v>25</v>
      </c>
      <c r="M6" s="219">
        <v>2</v>
      </c>
      <c r="N6" s="139">
        <v>21</v>
      </c>
      <c r="O6" s="219">
        <v>2</v>
      </c>
      <c r="P6" s="139">
        <v>21</v>
      </c>
      <c r="Q6" s="219">
        <v>1</v>
      </c>
      <c r="R6" s="220">
        <v>16</v>
      </c>
      <c r="S6" s="219">
        <v>10</v>
      </c>
      <c r="T6" s="221">
        <v>9</v>
      </c>
      <c r="U6" s="172">
        <v>2</v>
      </c>
      <c r="V6" s="222">
        <v>21</v>
      </c>
      <c r="W6" s="172">
        <v>2</v>
      </c>
      <c r="X6" s="222">
        <v>21</v>
      </c>
      <c r="Y6" s="172">
        <v>2</v>
      </c>
      <c r="Z6" s="222">
        <v>21</v>
      </c>
      <c r="AA6" s="172">
        <v>1</v>
      </c>
      <c r="AB6" s="222">
        <v>16</v>
      </c>
      <c r="AC6" s="172" t="s">
        <v>226</v>
      </c>
      <c r="AD6" s="222">
        <v>7</v>
      </c>
      <c r="AE6" s="224">
        <v>1</v>
      </c>
      <c r="AF6" s="223">
        <v>25</v>
      </c>
      <c r="AG6" s="224">
        <v>2</v>
      </c>
      <c r="AH6" s="223">
        <v>21</v>
      </c>
      <c r="AI6" s="224">
        <v>2</v>
      </c>
      <c r="AJ6" s="223">
        <v>21</v>
      </c>
      <c r="AK6" s="224">
        <v>1</v>
      </c>
      <c r="AL6" s="225">
        <v>16</v>
      </c>
      <c r="AM6" s="224">
        <v>2</v>
      </c>
      <c r="AN6" s="225">
        <v>13</v>
      </c>
      <c r="AO6" s="72">
        <v>8</v>
      </c>
      <c r="AP6" s="73">
        <v>11</v>
      </c>
      <c r="AQ6" s="72">
        <v>2</v>
      </c>
      <c r="AR6" s="90">
        <v>21</v>
      </c>
    </row>
    <row r="7" spans="1:46" ht="12.75">
      <c r="A7" s="52">
        <v>3</v>
      </c>
      <c r="B7" s="233" t="s">
        <v>281</v>
      </c>
      <c r="C7" s="249" t="s">
        <v>69</v>
      </c>
      <c r="D7" s="55">
        <f t="shared" si="0"/>
        <v>134</v>
      </c>
      <c r="E7" s="247">
        <f>SUM(P7+X7+Z7+AD7+AH7+AJ7)</f>
        <v>92</v>
      </c>
      <c r="F7" s="57">
        <f>SUM(T7+AP7)</f>
        <v>42</v>
      </c>
      <c r="G7" s="136">
        <v>7</v>
      </c>
      <c r="H7" s="137">
        <v>12</v>
      </c>
      <c r="I7" s="136">
        <v>4</v>
      </c>
      <c r="J7" s="137">
        <v>8</v>
      </c>
      <c r="K7" s="219">
        <v>8</v>
      </c>
      <c r="L7" s="220">
        <v>11</v>
      </c>
      <c r="M7" s="219">
        <v>11</v>
      </c>
      <c r="N7" s="220">
        <v>8</v>
      </c>
      <c r="O7" s="219">
        <v>3</v>
      </c>
      <c r="P7" s="139">
        <v>17</v>
      </c>
      <c r="Q7" s="219">
        <v>3</v>
      </c>
      <c r="R7" s="220">
        <v>10</v>
      </c>
      <c r="S7" s="219">
        <v>2</v>
      </c>
      <c r="T7" s="135">
        <v>21</v>
      </c>
      <c r="U7" s="172">
        <v>16</v>
      </c>
      <c r="V7" s="222">
        <v>3</v>
      </c>
      <c r="W7" s="172">
        <v>5</v>
      </c>
      <c r="X7" s="223">
        <v>14</v>
      </c>
      <c r="Y7" s="172">
        <v>4</v>
      </c>
      <c r="Z7" s="223">
        <v>15</v>
      </c>
      <c r="AA7" s="172">
        <v>2</v>
      </c>
      <c r="AB7" s="222">
        <v>13</v>
      </c>
      <c r="AC7" s="172">
        <v>1</v>
      </c>
      <c r="AD7" s="223">
        <v>16</v>
      </c>
      <c r="AE7" s="224">
        <v>14</v>
      </c>
      <c r="AF7" s="225">
        <v>5</v>
      </c>
      <c r="AG7" s="224">
        <v>6</v>
      </c>
      <c r="AH7" s="223">
        <v>13</v>
      </c>
      <c r="AI7" s="224">
        <v>3</v>
      </c>
      <c r="AJ7" s="223">
        <v>17</v>
      </c>
      <c r="AK7" s="224">
        <v>3</v>
      </c>
      <c r="AL7" s="225">
        <v>10</v>
      </c>
      <c r="AM7" s="224">
        <v>4</v>
      </c>
      <c r="AN7" s="225">
        <v>8</v>
      </c>
      <c r="AO7" s="72">
        <v>2</v>
      </c>
      <c r="AP7" s="90">
        <v>21</v>
      </c>
      <c r="AQ7" s="72">
        <v>5</v>
      </c>
      <c r="AR7" s="73">
        <v>14</v>
      </c>
      <c r="AS7" s="163"/>
      <c r="AT7" s="163"/>
    </row>
    <row r="8" spans="1:46" ht="12" customHeight="1">
      <c r="A8" s="52">
        <v>4</v>
      </c>
      <c r="B8" s="161" t="s">
        <v>282</v>
      </c>
      <c r="C8" s="250" t="s">
        <v>139</v>
      </c>
      <c r="D8" s="55">
        <f t="shared" si="0"/>
        <v>131</v>
      </c>
      <c r="E8" s="247">
        <f>SUM(R8+X8+Z8+AF8+AH8+AL8)</f>
        <v>100</v>
      </c>
      <c r="F8" s="57">
        <f>SUM(H8+J8)</f>
        <v>31</v>
      </c>
      <c r="G8" s="136">
        <v>4</v>
      </c>
      <c r="H8" s="135">
        <v>15</v>
      </c>
      <c r="I8" s="136">
        <v>1</v>
      </c>
      <c r="J8" s="135">
        <v>16</v>
      </c>
      <c r="K8" s="219">
        <v>4</v>
      </c>
      <c r="L8" s="220">
        <v>15</v>
      </c>
      <c r="M8" s="219">
        <v>4</v>
      </c>
      <c r="N8" s="220">
        <v>15</v>
      </c>
      <c r="O8" s="219">
        <v>5</v>
      </c>
      <c r="P8" s="220">
        <v>14</v>
      </c>
      <c r="Q8" s="219">
        <v>1</v>
      </c>
      <c r="R8" s="139">
        <v>16</v>
      </c>
      <c r="S8" s="219">
        <v>6</v>
      </c>
      <c r="T8" s="221">
        <v>13</v>
      </c>
      <c r="U8" s="172">
        <v>4</v>
      </c>
      <c r="V8" s="222">
        <v>15</v>
      </c>
      <c r="W8" s="172">
        <v>3</v>
      </c>
      <c r="X8" s="223">
        <v>17</v>
      </c>
      <c r="Y8" s="172">
        <v>3</v>
      </c>
      <c r="Z8" s="223">
        <v>17</v>
      </c>
      <c r="AA8" s="172">
        <v>1</v>
      </c>
      <c r="AB8" s="222">
        <v>16</v>
      </c>
      <c r="AC8" s="172" t="s">
        <v>226</v>
      </c>
      <c r="AD8" s="222">
        <v>7</v>
      </c>
      <c r="AE8" s="224">
        <v>3</v>
      </c>
      <c r="AF8" s="223">
        <v>17</v>
      </c>
      <c r="AG8" s="224">
        <v>3</v>
      </c>
      <c r="AH8" s="223">
        <v>17</v>
      </c>
      <c r="AI8" s="224">
        <v>9</v>
      </c>
      <c r="AJ8" s="225">
        <v>10</v>
      </c>
      <c r="AK8" s="224">
        <v>1</v>
      </c>
      <c r="AL8" s="223">
        <v>16</v>
      </c>
      <c r="AM8" s="224">
        <v>2</v>
      </c>
      <c r="AN8" s="225">
        <v>13</v>
      </c>
      <c r="AO8" s="72">
        <v>4</v>
      </c>
      <c r="AP8" s="73">
        <v>15</v>
      </c>
      <c r="AQ8" s="72">
        <v>4</v>
      </c>
      <c r="AR8" s="73">
        <v>15</v>
      </c>
      <c r="AS8" s="157"/>
      <c r="AT8" s="157"/>
    </row>
    <row r="9" spans="1:44" ht="12" customHeight="1">
      <c r="A9" s="52">
        <v>5</v>
      </c>
      <c r="B9" s="161" t="s">
        <v>283</v>
      </c>
      <c r="C9" s="250" t="s">
        <v>40</v>
      </c>
      <c r="D9" s="55">
        <f t="shared" si="0"/>
        <v>128</v>
      </c>
      <c r="E9" s="247">
        <f>SUM(L9+N9+V9+X9+Z9+AN9)</f>
        <v>96</v>
      </c>
      <c r="F9" s="57">
        <f>SUM(H9+T9)</f>
        <v>32</v>
      </c>
      <c r="G9" s="136">
        <v>3</v>
      </c>
      <c r="H9" s="135">
        <v>17</v>
      </c>
      <c r="I9" s="136">
        <v>3</v>
      </c>
      <c r="J9" s="137">
        <v>10</v>
      </c>
      <c r="K9" s="219">
        <v>3</v>
      </c>
      <c r="L9" s="139">
        <v>17</v>
      </c>
      <c r="M9" s="219">
        <v>3</v>
      </c>
      <c r="N9" s="139">
        <v>17</v>
      </c>
      <c r="O9" s="219">
        <v>7</v>
      </c>
      <c r="P9" s="220">
        <v>12</v>
      </c>
      <c r="Q9" s="219">
        <v>2</v>
      </c>
      <c r="R9" s="220">
        <v>13</v>
      </c>
      <c r="S9" s="219">
        <v>4</v>
      </c>
      <c r="T9" s="135">
        <v>15</v>
      </c>
      <c r="U9" s="172">
        <v>3</v>
      </c>
      <c r="V9" s="223">
        <v>17</v>
      </c>
      <c r="W9" s="172">
        <v>4</v>
      </c>
      <c r="X9" s="223">
        <v>15</v>
      </c>
      <c r="Y9" s="172">
        <v>5</v>
      </c>
      <c r="Z9" s="223">
        <v>14</v>
      </c>
      <c r="AA9" s="172"/>
      <c r="AB9" s="222"/>
      <c r="AC9" s="172"/>
      <c r="AD9" s="222"/>
      <c r="AE9" s="224"/>
      <c r="AF9" s="225"/>
      <c r="AG9" s="224">
        <v>10</v>
      </c>
      <c r="AH9" s="225">
        <v>9</v>
      </c>
      <c r="AI9" s="224">
        <v>5</v>
      </c>
      <c r="AJ9" s="225">
        <v>14</v>
      </c>
      <c r="AK9" s="224">
        <v>2</v>
      </c>
      <c r="AL9" s="225">
        <v>13</v>
      </c>
      <c r="AM9" s="224">
        <v>1</v>
      </c>
      <c r="AN9" s="223">
        <v>16</v>
      </c>
      <c r="AO9" s="72">
        <v>5</v>
      </c>
      <c r="AP9" s="73">
        <v>14</v>
      </c>
      <c r="AQ9" s="72"/>
      <c r="AR9" s="73"/>
    </row>
    <row r="10" spans="1:44" ht="12" customHeight="1">
      <c r="A10" s="52">
        <v>6</v>
      </c>
      <c r="B10" s="234" t="s">
        <v>284</v>
      </c>
      <c r="C10" s="251" t="s">
        <v>126</v>
      </c>
      <c r="D10" s="55">
        <f t="shared" si="0"/>
        <v>79</v>
      </c>
      <c r="E10" s="247">
        <f>SUM(L10+N10+P10+R10+AF10+AH10)</f>
        <v>59</v>
      </c>
      <c r="F10" s="57">
        <v>20</v>
      </c>
      <c r="G10" s="136">
        <v>12</v>
      </c>
      <c r="H10" s="137">
        <v>7</v>
      </c>
      <c r="I10" s="136">
        <v>6</v>
      </c>
      <c r="J10" s="137">
        <v>6</v>
      </c>
      <c r="K10" s="219">
        <v>6</v>
      </c>
      <c r="L10" s="139">
        <v>13</v>
      </c>
      <c r="M10" s="219">
        <v>8</v>
      </c>
      <c r="N10" s="139">
        <v>11</v>
      </c>
      <c r="O10" s="219">
        <v>6</v>
      </c>
      <c r="P10" s="139">
        <v>13</v>
      </c>
      <c r="Q10" s="219">
        <v>10</v>
      </c>
      <c r="R10" s="139">
        <v>2</v>
      </c>
      <c r="S10" s="219">
        <v>12</v>
      </c>
      <c r="T10" s="221">
        <v>7</v>
      </c>
      <c r="U10" s="172"/>
      <c r="V10" s="222"/>
      <c r="W10" s="172"/>
      <c r="X10" s="222"/>
      <c r="Y10" s="172"/>
      <c r="Z10" s="222"/>
      <c r="AA10" s="172"/>
      <c r="AB10" s="222"/>
      <c r="AC10" s="172"/>
      <c r="AD10" s="222"/>
      <c r="AE10" s="224">
        <v>7</v>
      </c>
      <c r="AF10" s="223">
        <v>12</v>
      </c>
      <c r="AG10" s="224">
        <v>11</v>
      </c>
      <c r="AH10" s="223">
        <v>8</v>
      </c>
      <c r="AI10" s="224"/>
      <c r="AJ10" s="225"/>
      <c r="AK10" s="224">
        <v>10</v>
      </c>
      <c r="AL10" s="225">
        <v>2</v>
      </c>
      <c r="AM10" s="224">
        <v>10</v>
      </c>
      <c r="AN10" s="225">
        <v>2</v>
      </c>
      <c r="AO10" s="72">
        <v>9</v>
      </c>
      <c r="AP10" s="90">
        <v>10</v>
      </c>
      <c r="AQ10" s="72">
        <v>9</v>
      </c>
      <c r="AR10" s="90">
        <v>10</v>
      </c>
    </row>
    <row r="11" spans="1:46" s="157" customFormat="1" ht="12" customHeight="1">
      <c r="A11" s="95">
        <v>7</v>
      </c>
      <c r="B11" s="174" t="s">
        <v>285</v>
      </c>
      <c r="C11" s="252" t="s">
        <v>29</v>
      </c>
      <c r="D11" s="55">
        <f t="shared" si="0"/>
        <v>71</v>
      </c>
      <c r="E11" s="247">
        <f>SUM(X11+Z11+AD11+AH11+AL11+AN11)</f>
        <v>55</v>
      </c>
      <c r="F11" s="57">
        <f>SUM(AP11+AR11)</f>
        <v>16</v>
      </c>
      <c r="G11" s="136">
        <v>15</v>
      </c>
      <c r="H11" s="137">
        <v>4</v>
      </c>
      <c r="I11" s="136">
        <v>11</v>
      </c>
      <c r="J11" s="137">
        <v>1</v>
      </c>
      <c r="K11" s="219"/>
      <c r="L11" s="220"/>
      <c r="M11" s="219">
        <v>16</v>
      </c>
      <c r="N11" s="220">
        <v>3</v>
      </c>
      <c r="O11" s="219">
        <v>16</v>
      </c>
      <c r="P11" s="220">
        <v>3</v>
      </c>
      <c r="Q11" s="219">
        <v>9</v>
      </c>
      <c r="R11" s="220">
        <v>3</v>
      </c>
      <c r="S11" s="219">
        <v>14</v>
      </c>
      <c r="T11" s="221">
        <v>5</v>
      </c>
      <c r="U11" s="172"/>
      <c r="V11" s="222"/>
      <c r="W11" s="172">
        <v>12</v>
      </c>
      <c r="X11" s="223">
        <v>7</v>
      </c>
      <c r="Y11" s="172">
        <v>12</v>
      </c>
      <c r="Z11" s="223">
        <v>7</v>
      </c>
      <c r="AA11" s="172">
        <v>11</v>
      </c>
      <c r="AB11" s="222">
        <v>1</v>
      </c>
      <c r="AC11" s="172">
        <v>7</v>
      </c>
      <c r="AD11" s="223">
        <v>5</v>
      </c>
      <c r="AE11" s="224">
        <v>15</v>
      </c>
      <c r="AF11" s="225">
        <v>4</v>
      </c>
      <c r="AG11" s="224">
        <v>12</v>
      </c>
      <c r="AH11" s="223">
        <v>7</v>
      </c>
      <c r="AI11" s="224">
        <v>15</v>
      </c>
      <c r="AJ11" s="225">
        <v>4</v>
      </c>
      <c r="AK11" s="224">
        <v>2</v>
      </c>
      <c r="AL11" s="223">
        <v>13</v>
      </c>
      <c r="AM11" s="224">
        <v>1</v>
      </c>
      <c r="AN11" s="223">
        <v>16</v>
      </c>
      <c r="AO11" s="72">
        <v>12</v>
      </c>
      <c r="AP11" s="90">
        <v>7</v>
      </c>
      <c r="AQ11" s="72">
        <v>10</v>
      </c>
      <c r="AR11" s="90">
        <v>9</v>
      </c>
      <c r="AS11" s="1"/>
      <c r="AT11" s="1"/>
    </row>
    <row r="12" spans="1:46" s="163" customFormat="1" ht="12" customHeight="1">
      <c r="A12" s="95">
        <v>8</v>
      </c>
      <c r="B12" s="174" t="s">
        <v>286</v>
      </c>
      <c r="C12" s="252" t="s">
        <v>48</v>
      </c>
      <c r="D12" s="55">
        <f t="shared" si="0"/>
        <v>41</v>
      </c>
      <c r="E12" s="247">
        <f>SUM(N12+V12+AB12+AD12+AL12+AN12)</f>
        <v>38</v>
      </c>
      <c r="F12" s="57">
        <v>3</v>
      </c>
      <c r="G12" s="136"/>
      <c r="H12" s="137"/>
      <c r="I12" s="136">
        <v>9</v>
      </c>
      <c r="J12" s="135">
        <v>3</v>
      </c>
      <c r="K12" s="219"/>
      <c r="L12" s="220"/>
      <c r="M12" s="219">
        <v>18</v>
      </c>
      <c r="N12" s="139">
        <v>1</v>
      </c>
      <c r="O12" s="219"/>
      <c r="P12" s="220"/>
      <c r="Q12" s="219"/>
      <c r="R12" s="220"/>
      <c r="S12" s="219"/>
      <c r="T12" s="221"/>
      <c r="U12" s="172">
        <v>11</v>
      </c>
      <c r="V12" s="223">
        <v>8</v>
      </c>
      <c r="W12" s="172"/>
      <c r="X12" s="222"/>
      <c r="Y12" s="172"/>
      <c r="Z12" s="222"/>
      <c r="AA12" s="172">
        <v>3</v>
      </c>
      <c r="AB12" s="223">
        <v>10</v>
      </c>
      <c r="AC12" s="172">
        <v>4</v>
      </c>
      <c r="AD12" s="223">
        <v>8</v>
      </c>
      <c r="AE12" s="224"/>
      <c r="AF12" s="225"/>
      <c r="AG12" s="224"/>
      <c r="AH12" s="225"/>
      <c r="AI12" s="224"/>
      <c r="AJ12" s="225"/>
      <c r="AK12" s="224">
        <v>5</v>
      </c>
      <c r="AL12" s="223">
        <v>7</v>
      </c>
      <c r="AM12" s="224">
        <v>8</v>
      </c>
      <c r="AN12" s="223">
        <v>4</v>
      </c>
      <c r="AO12" s="72"/>
      <c r="AP12" s="73"/>
      <c r="AQ12" s="72"/>
      <c r="AR12" s="73"/>
      <c r="AS12" s="1"/>
      <c r="AT12" s="1"/>
    </row>
    <row r="13" spans="1:44" s="163" customFormat="1" ht="12.75" customHeight="1">
      <c r="A13" s="95">
        <v>9</v>
      </c>
      <c r="B13" s="174" t="s">
        <v>287</v>
      </c>
      <c r="C13" s="253" t="s">
        <v>69</v>
      </c>
      <c r="D13" s="55">
        <f t="shared" si="0"/>
        <v>40</v>
      </c>
      <c r="E13" s="247">
        <f>SUM(L13+R13+V13+X13+AB13+AF13)</f>
        <v>40</v>
      </c>
      <c r="F13" s="57">
        <v>0</v>
      </c>
      <c r="G13" s="136"/>
      <c r="H13" s="137"/>
      <c r="I13" s="136"/>
      <c r="J13" s="137"/>
      <c r="K13" s="219">
        <v>9</v>
      </c>
      <c r="L13" s="139">
        <v>10</v>
      </c>
      <c r="M13" s="219"/>
      <c r="N13" s="220"/>
      <c r="O13" s="219"/>
      <c r="P13" s="220"/>
      <c r="Q13" s="219">
        <v>6</v>
      </c>
      <c r="R13" s="139">
        <v>6</v>
      </c>
      <c r="S13" s="219"/>
      <c r="T13" s="221"/>
      <c r="U13" s="172">
        <v>12</v>
      </c>
      <c r="V13" s="223">
        <v>7</v>
      </c>
      <c r="W13" s="172">
        <v>15</v>
      </c>
      <c r="X13" s="223">
        <v>4</v>
      </c>
      <c r="Y13" s="172"/>
      <c r="Z13" s="222"/>
      <c r="AA13" s="172">
        <v>5</v>
      </c>
      <c r="AB13" s="223">
        <v>7</v>
      </c>
      <c r="AC13" s="172"/>
      <c r="AD13" s="222"/>
      <c r="AE13" s="224">
        <v>13</v>
      </c>
      <c r="AF13" s="223">
        <v>6</v>
      </c>
      <c r="AG13" s="224"/>
      <c r="AH13" s="225"/>
      <c r="AI13" s="224"/>
      <c r="AJ13" s="225"/>
      <c r="AK13" s="224"/>
      <c r="AL13" s="225"/>
      <c r="AM13" s="224"/>
      <c r="AN13" s="225"/>
      <c r="AO13" s="72"/>
      <c r="AP13" s="73"/>
      <c r="AQ13" s="72"/>
      <c r="AR13" s="73"/>
    </row>
    <row r="14" spans="1:46" s="163" customFormat="1" ht="12.75" customHeight="1">
      <c r="A14" s="95">
        <v>10</v>
      </c>
      <c r="B14" s="174" t="s">
        <v>288</v>
      </c>
      <c r="C14" s="252" t="s">
        <v>118</v>
      </c>
      <c r="D14" s="55">
        <f t="shared" si="0"/>
        <v>13</v>
      </c>
      <c r="E14" s="247">
        <f>SUM(L14+V14+Z14+AH14)</f>
        <v>13</v>
      </c>
      <c r="F14" s="57">
        <v>0</v>
      </c>
      <c r="G14" s="136"/>
      <c r="H14" s="137"/>
      <c r="I14" s="136"/>
      <c r="J14" s="137"/>
      <c r="K14" s="219">
        <v>14</v>
      </c>
      <c r="L14" s="139">
        <v>5</v>
      </c>
      <c r="M14" s="219"/>
      <c r="N14" s="220"/>
      <c r="O14" s="219"/>
      <c r="P14" s="220"/>
      <c r="Q14" s="219"/>
      <c r="R14" s="220"/>
      <c r="S14" s="219"/>
      <c r="T14" s="221"/>
      <c r="U14" s="172">
        <v>14</v>
      </c>
      <c r="V14" s="223">
        <v>5</v>
      </c>
      <c r="W14" s="172"/>
      <c r="X14" s="222"/>
      <c r="Y14" s="172">
        <v>17</v>
      </c>
      <c r="Z14" s="223">
        <v>2</v>
      </c>
      <c r="AA14" s="172"/>
      <c r="AB14" s="222"/>
      <c r="AC14" s="172"/>
      <c r="AD14" s="222"/>
      <c r="AE14" s="224"/>
      <c r="AF14" s="225"/>
      <c r="AG14" s="224">
        <v>18</v>
      </c>
      <c r="AH14" s="223">
        <v>1</v>
      </c>
      <c r="AI14" s="224"/>
      <c r="AJ14" s="225"/>
      <c r="AK14" s="224"/>
      <c r="AL14" s="225"/>
      <c r="AM14" s="224"/>
      <c r="AN14" s="225"/>
      <c r="AO14" s="72"/>
      <c r="AP14" s="73"/>
      <c r="AQ14" s="72"/>
      <c r="AR14" s="73"/>
      <c r="AS14" s="1"/>
      <c r="AT14" s="1"/>
    </row>
    <row r="15" spans="1:46" s="163" customFormat="1" ht="12.75" customHeight="1">
      <c r="A15" s="95">
        <v>11</v>
      </c>
      <c r="B15" s="174" t="s">
        <v>289</v>
      </c>
      <c r="C15" s="252" t="s">
        <v>126</v>
      </c>
      <c r="D15" s="55">
        <f t="shared" si="0"/>
        <v>12</v>
      </c>
      <c r="E15" s="247">
        <v>6</v>
      </c>
      <c r="F15" s="57">
        <v>6</v>
      </c>
      <c r="G15" s="136"/>
      <c r="H15" s="137"/>
      <c r="I15" s="136">
        <v>6</v>
      </c>
      <c r="J15" s="135">
        <v>6</v>
      </c>
      <c r="K15" s="219"/>
      <c r="L15" s="220"/>
      <c r="M15" s="219"/>
      <c r="N15" s="220"/>
      <c r="O15" s="219"/>
      <c r="P15" s="220"/>
      <c r="Q15" s="219">
        <v>10</v>
      </c>
      <c r="R15" s="139">
        <v>2</v>
      </c>
      <c r="S15" s="219"/>
      <c r="T15" s="221"/>
      <c r="U15" s="172"/>
      <c r="V15" s="222"/>
      <c r="W15" s="172"/>
      <c r="X15" s="222"/>
      <c r="Y15" s="172"/>
      <c r="Z15" s="222"/>
      <c r="AA15" s="172"/>
      <c r="AB15" s="222"/>
      <c r="AC15" s="172"/>
      <c r="AD15" s="222"/>
      <c r="AE15" s="224"/>
      <c r="AF15" s="225"/>
      <c r="AG15" s="224"/>
      <c r="AH15" s="225"/>
      <c r="AI15" s="224"/>
      <c r="AJ15" s="225"/>
      <c r="AK15" s="224">
        <v>10</v>
      </c>
      <c r="AL15" s="223">
        <v>2</v>
      </c>
      <c r="AM15" s="224">
        <v>10</v>
      </c>
      <c r="AN15" s="223">
        <v>2</v>
      </c>
      <c r="AO15" s="72"/>
      <c r="AP15" s="73"/>
      <c r="AQ15" s="72"/>
      <c r="AR15" s="73"/>
      <c r="AS15" s="1"/>
      <c r="AT15" s="1"/>
    </row>
    <row r="16" spans="1:46" s="163" customFormat="1" ht="12.75" customHeight="1">
      <c r="A16" s="95">
        <v>12</v>
      </c>
      <c r="B16" s="235" t="s">
        <v>290</v>
      </c>
      <c r="C16" s="254" t="s">
        <v>48</v>
      </c>
      <c r="D16" s="55">
        <f t="shared" si="0"/>
        <v>3</v>
      </c>
      <c r="E16" s="247">
        <v>0</v>
      </c>
      <c r="F16" s="57">
        <v>3</v>
      </c>
      <c r="G16" s="136"/>
      <c r="H16" s="137"/>
      <c r="I16" s="136">
        <v>9</v>
      </c>
      <c r="J16" s="135">
        <v>3</v>
      </c>
      <c r="K16" s="219"/>
      <c r="L16" s="220"/>
      <c r="M16" s="219"/>
      <c r="N16" s="220"/>
      <c r="O16" s="219"/>
      <c r="P16" s="220"/>
      <c r="Q16" s="219"/>
      <c r="R16" s="220"/>
      <c r="S16" s="219"/>
      <c r="T16" s="221"/>
      <c r="U16" s="172"/>
      <c r="V16" s="222"/>
      <c r="W16" s="172"/>
      <c r="X16" s="222"/>
      <c r="Y16" s="172"/>
      <c r="Z16" s="222"/>
      <c r="AA16" s="172"/>
      <c r="AB16" s="222"/>
      <c r="AC16" s="172"/>
      <c r="AD16" s="222"/>
      <c r="AE16" s="224"/>
      <c r="AF16" s="225"/>
      <c r="AG16" s="224"/>
      <c r="AH16" s="225"/>
      <c r="AI16" s="224"/>
      <c r="AJ16" s="225"/>
      <c r="AK16" s="224"/>
      <c r="AL16" s="225"/>
      <c r="AM16" s="224"/>
      <c r="AN16" s="225"/>
      <c r="AO16" s="72"/>
      <c r="AP16" s="73"/>
      <c r="AQ16" s="72"/>
      <c r="AR16" s="73"/>
      <c r="AS16" s="1"/>
      <c r="AT16" s="1"/>
    </row>
    <row r="17" spans="1:46" s="163" customFormat="1" ht="12.75" customHeight="1">
      <c r="A17" s="95">
        <v>13</v>
      </c>
      <c r="B17" s="174" t="s">
        <v>291</v>
      </c>
      <c r="C17" s="252" t="s">
        <v>31</v>
      </c>
      <c r="D17" s="55">
        <f t="shared" si="0"/>
        <v>3</v>
      </c>
      <c r="E17" s="247">
        <v>3</v>
      </c>
      <c r="F17" s="57">
        <v>0</v>
      </c>
      <c r="G17" s="136"/>
      <c r="H17" s="137"/>
      <c r="I17" s="136"/>
      <c r="J17" s="137"/>
      <c r="K17" s="219"/>
      <c r="L17" s="220"/>
      <c r="M17" s="219"/>
      <c r="N17" s="220"/>
      <c r="O17" s="219"/>
      <c r="P17" s="220"/>
      <c r="Q17" s="219"/>
      <c r="R17" s="220"/>
      <c r="S17" s="219"/>
      <c r="T17" s="221"/>
      <c r="U17" s="172"/>
      <c r="V17" s="222"/>
      <c r="W17" s="172"/>
      <c r="X17" s="222"/>
      <c r="Y17" s="172"/>
      <c r="Z17" s="222"/>
      <c r="AA17" s="172">
        <v>10</v>
      </c>
      <c r="AB17" s="223">
        <v>2</v>
      </c>
      <c r="AC17" s="172"/>
      <c r="AD17" s="222"/>
      <c r="AE17" s="224"/>
      <c r="AF17" s="225"/>
      <c r="AG17" s="224"/>
      <c r="AH17" s="225"/>
      <c r="AI17" s="224"/>
      <c r="AJ17" s="225"/>
      <c r="AK17" s="224"/>
      <c r="AL17" s="225"/>
      <c r="AM17" s="224">
        <v>11</v>
      </c>
      <c r="AN17" s="223">
        <v>1</v>
      </c>
      <c r="AO17" s="72"/>
      <c r="AP17" s="73"/>
      <c r="AQ17" s="72"/>
      <c r="AR17" s="73"/>
      <c r="AS17" s="1"/>
      <c r="AT17" s="1"/>
    </row>
    <row r="18" spans="1:46" s="163" customFormat="1" ht="12.75" customHeight="1">
      <c r="A18" s="95">
        <v>14</v>
      </c>
      <c r="B18" s="174" t="s">
        <v>292</v>
      </c>
      <c r="C18" s="252" t="s">
        <v>31</v>
      </c>
      <c r="D18" s="55">
        <f t="shared" si="0"/>
        <v>3</v>
      </c>
      <c r="E18" s="247">
        <v>3</v>
      </c>
      <c r="F18" s="57">
        <v>0</v>
      </c>
      <c r="G18" s="136"/>
      <c r="H18" s="137"/>
      <c r="I18" s="136"/>
      <c r="J18" s="137"/>
      <c r="K18" s="219"/>
      <c r="L18" s="220"/>
      <c r="M18" s="219"/>
      <c r="N18" s="220"/>
      <c r="O18" s="219"/>
      <c r="P18" s="220"/>
      <c r="Q18" s="219"/>
      <c r="R18" s="220"/>
      <c r="S18" s="219"/>
      <c r="T18" s="221"/>
      <c r="U18" s="172"/>
      <c r="V18" s="222"/>
      <c r="W18" s="172"/>
      <c r="X18" s="222"/>
      <c r="Y18" s="172"/>
      <c r="Z18" s="222"/>
      <c r="AA18" s="172">
        <v>10</v>
      </c>
      <c r="AB18" s="223">
        <v>2</v>
      </c>
      <c r="AC18" s="172"/>
      <c r="AD18" s="222"/>
      <c r="AE18" s="224"/>
      <c r="AF18" s="225"/>
      <c r="AG18" s="224"/>
      <c r="AH18" s="225"/>
      <c r="AI18" s="224"/>
      <c r="AJ18" s="225"/>
      <c r="AK18" s="224"/>
      <c r="AL18" s="225"/>
      <c r="AM18" s="224">
        <v>11</v>
      </c>
      <c r="AN18" s="223">
        <v>1</v>
      </c>
      <c r="AO18" s="72"/>
      <c r="AP18" s="73"/>
      <c r="AQ18" s="72"/>
      <c r="AR18" s="73"/>
      <c r="AS18" s="1"/>
      <c r="AT18" s="1"/>
    </row>
    <row r="19" spans="1:46" s="163" customFormat="1" ht="12.75" customHeight="1">
      <c r="A19" s="95">
        <v>15</v>
      </c>
      <c r="B19" s="174" t="s">
        <v>293</v>
      </c>
      <c r="C19" s="252" t="s">
        <v>44</v>
      </c>
      <c r="D19" s="55">
        <f t="shared" si="0"/>
        <v>6</v>
      </c>
      <c r="E19" s="247">
        <v>0</v>
      </c>
      <c r="F19" s="57">
        <v>6</v>
      </c>
      <c r="G19" s="136"/>
      <c r="H19" s="137"/>
      <c r="I19" s="136"/>
      <c r="J19" s="137"/>
      <c r="K19" s="219"/>
      <c r="L19" s="220"/>
      <c r="M19" s="219"/>
      <c r="N19" s="220"/>
      <c r="O19" s="219"/>
      <c r="P19" s="220"/>
      <c r="Q19" s="219"/>
      <c r="R19" s="220"/>
      <c r="S19" s="219"/>
      <c r="T19" s="221"/>
      <c r="U19" s="172"/>
      <c r="V19" s="222"/>
      <c r="W19" s="172"/>
      <c r="X19" s="222"/>
      <c r="Y19" s="172"/>
      <c r="Z19" s="222"/>
      <c r="AA19" s="172"/>
      <c r="AB19" s="222"/>
      <c r="AC19" s="172"/>
      <c r="AD19" s="222"/>
      <c r="AE19" s="224"/>
      <c r="AF19" s="225"/>
      <c r="AG19" s="224"/>
      <c r="AH19" s="225"/>
      <c r="AI19" s="224"/>
      <c r="AJ19" s="225"/>
      <c r="AK19" s="224"/>
      <c r="AL19" s="225"/>
      <c r="AM19" s="224"/>
      <c r="AN19" s="225"/>
      <c r="AO19" s="72">
        <v>16</v>
      </c>
      <c r="AP19" s="90">
        <v>3</v>
      </c>
      <c r="AQ19" s="72">
        <v>16</v>
      </c>
      <c r="AR19" s="90">
        <v>3</v>
      </c>
      <c r="AS19" s="1"/>
      <c r="AT19" s="1"/>
    </row>
    <row r="20" spans="1:46" s="163" customFormat="1" ht="12.75" customHeight="1">
      <c r="A20" s="95">
        <v>16</v>
      </c>
      <c r="B20" s="174" t="s">
        <v>294</v>
      </c>
      <c r="C20" s="252" t="s">
        <v>77</v>
      </c>
      <c r="D20" s="55">
        <f t="shared" si="0"/>
        <v>1</v>
      </c>
      <c r="E20" s="247">
        <v>1</v>
      </c>
      <c r="F20" s="57">
        <v>0</v>
      </c>
      <c r="G20" s="136"/>
      <c r="H20" s="137"/>
      <c r="I20" s="136"/>
      <c r="J20" s="137"/>
      <c r="K20" s="219">
        <v>18</v>
      </c>
      <c r="L20" s="139">
        <v>1</v>
      </c>
      <c r="M20" s="219"/>
      <c r="N20" s="220"/>
      <c r="O20" s="219"/>
      <c r="P20" s="220"/>
      <c r="Q20" s="219"/>
      <c r="R20" s="220"/>
      <c r="S20" s="219"/>
      <c r="T20" s="221"/>
      <c r="U20" s="172"/>
      <c r="V20" s="222"/>
      <c r="W20" s="172"/>
      <c r="X20" s="222"/>
      <c r="Y20" s="172"/>
      <c r="Z20" s="222"/>
      <c r="AA20" s="172"/>
      <c r="AB20" s="222"/>
      <c r="AC20" s="172"/>
      <c r="AD20" s="222"/>
      <c r="AE20" s="224"/>
      <c r="AF20" s="225"/>
      <c r="AG20" s="224"/>
      <c r="AH20" s="225"/>
      <c r="AI20" s="224"/>
      <c r="AJ20" s="225"/>
      <c r="AK20" s="224"/>
      <c r="AL20" s="225"/>
      <c r="AM20" s="224"/>
      <c r="AN20" s="225"/>
      <c r="AO20" s="72"/>
      <c r="AP20" s="73"/>
      <c r="AQ20" s="72"/>
      <c r="AR20" s="73"/>
      <c r="AS20" s="1"/>
      <c r="AT20" s="1"/>
    </row>
  </sheetData>
  <sheetProtection selectLockedCells="1" selectUnlockedCells="1"/>
  <mergeCells count="5">
    <mergeCell ref="G2:J2"/>
    <mergeCell ref="K2:T2"/>
    <mergeCell ref="U2:AD2"/>
    <mergeCell ref="AE2:AN2"/>
    <mergeCell ref="AO2:AR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/>
  <cp:lastPrinted>2016-10-05T08:46:34Z</cp:lastPrinted>
  <dcterms:created xsi:type="dcterms:W3CDTF">2005-06-15T07:41:54Z</dcterms:created>
  <dcterms:modified xsi:type="dcterms:W3CDTF">2019-09-24T03:43:02Z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