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9960" firstSheet="1" activeTab="1"/>
  </bookViews>
  <sheets>
    <sheet name="05,04D " sheetId="44" r:id="rId1"/>
    <sheet name="05,04C" sheetId="45" r:id="rId2"/>
    <sheet name="05,04K" sheetId="43" r:id="rId3"/>
    <sheet name="03D" sheetId="56" r:id="rId4"/>
    <sheet name="03C" sheetId="40" r:id="rId5"/>
    <sheet name="03K" sheetId="39" r:id="rId6"/>
    <sheet name="02D" sheetId="60" r:id="rId7"/>
    <sheet name="02C " sheetId="57" r:id="rId8"/>
    <sheet name="02K" sheetId="58" r:id="rId9"/>
    <sheet name="01D" sheetId="61" r:id="rId10"/>
    <sheet name="01C" sheetId="8" r:id="rId11"/>
    <sheet name="01K" sheetId="9" r:id="rId12"/>
    <sheet name=" 04,03,02 kanoistky" sheetId="55" r:id="rId13"/>
    <sheet name="01 kanoistky " sheetId="59" r:id="rId14"/>
  </sheets>
  <calcPr calcId="152511"/>
</workbook>
</file>

<file path=xl/calcChain.xml><?xml version="1.0" encoding="utf-8"?>
<calcChain xmlns="http://schemas.openxmlformats.org/spreadsheetml/2006/main">
  <c r="F14" i="61"/>
  <c r="E14"/>
  <c r="F13"/>
  <c r="D13" s="1"/>
  <c r="E13"/>
  <c r="F12"/>
  <c r="E12"/>
  <c r="F11"/>
  <c r="D11" s="1"/>
  <c r="E11"/>
  <c r="F10"/>
  <c r="E10"/>
  <c r="D10" s="1"/>
  <c r="F9"/>
  <c r="D9" s="1"/>
  <c r="E9"/>
  <c r="F8"/>
  <c r="E8"/>
  <c r="F7"/>
  <c r="E7"/>
  <c r="F6"/>
  <c r="E6"/>
  <c r="F5"/>
  <c r="D5" s="1"/>
  <c r="E5"/>
  <c r="D6" l="1"/>
  <c r="D7"/>
  <c r="D8"/>
  <c r="D12"/>
  <c r="D14"/>
  <c r="E9" i="60"/>
  <c r="F11"/>
  <c r="E11"/>
  <c r="F10"/>
  <c r="E10"/>
  <c r="F9"/>
  <c r="F8"/>
  <c r="E8"/>
  <c r="F7"/>
  <c r="E7"/>
  <c r="F6"/>
  <c r="E6"/>
  <c r="F5"/>
  <c r="E5"/>
  <c r="D11" l="1"/>
  <c r="D5"/>
  <c r="D10"/>
  <c r="D7"/>
  <c r="D9"/>
  <c r="D6"/>
  <c r="D8"/>
  <c r="F13" i="59"/>
  <c r="E13"/>
  <c r="F12"/>
  <c r="E12"/>
  <c r="F11"/>
  <c r="E11"/>
  <c r="D11" s="1"/>
  <c r="F10"/>
  <c r="E10"/>
  <c r="D10" s="1"/>
  <c r="F9"/>
  <c r="E9"/>
  <c r="F8"/>
  <c r="E8"/>
  <c r="D8" s="1"/>
  <c r="F7"/>
  <c r="E7"/>
  <c r="F6"/>
  <c r="E6"/>
  <c r="F5"/>
  <c r="E5"/>
  <c r="F27" i="58"/>
  <c r="E27"/>
  <c r="F26"/>
  <c r="E26"/>
  <c r="F25"/>
  <c r="E25"/>
  <c r="F24"/>
  <c r="E24"/>
  <c r="F23"/>
  <c r="E23"/>
  <c r="F22"/>
  <c r="E22"/>
  <c r="D22" s="1"/>
  <c r="F21"/>
  <c r="E21"/>
  <c r="F20"/>
  <c r="E20"/>
  <c r="F19"/>
  <c r="E19"/>
  <c r="F18"/>
  <c r="E18"/>
  <c r="F17"/>
  <c r="E17"/>
  <c r="F16"/>
  <c r="E16"/>
  <c r="F15"/>
  <c r="E15"/>
  <c r="F14"/>
  <c r="E14"/>
  <c r="F13"/>
  <c r="D13" s="1"/>
  <c r="E13"/>
  <c r="F12"/>
  <c r="E12"/>
  <c r="F11"/>
  <c r="E11"/>
  <c r="D11" s="1"/>
  <c r="F10"/>
  <c r="E10"/>
  <c r="D10" s="1"/>
  <c r="F9"/>
  <c r="E9"/>
  <c r="D9" s="1"/>
  <c r="F8"/>
  <c r="E8"/>
  <c r="F7"/>
  <c r="E7"/>
  <c r="F6"/>
  <c r="E6"/>
  <c r="D6" s="1"/>
  <c r="F5"/>
  <c r="E5"/>
  <c r="F12" i="57"/>
  <c r="E12"/>
  <c r="F11"/>
  <c r="E11"/>
  <c r="F10"/>
  <c r="E10"/>
  <c r="F9"/>
  <c r="D9" s="1"/>
  <c r="E9"/>
  <c r="F8"/>
  <c r="E8"/>
  <c r="D8"/>
  <c r="F7"/>
  <c r="E7"/>
  <c r="F6"/>
  <c r="E6"/>
  <c r="F5"/>
  <c r="E5"/>
  <c r="D5"/>
  <c r="D22" i="56"/>
  <c r="D21"/>
  <c r="F20"/>
  <c r="E20"/>
  <c r="F19"/>
  <c r="E19"/>
  <c r="D19"/>
  <c r="F18"/>
  <c r="D18" s="1"/>
  <c r="E18"/>
  <c r="F17"/>
  <c r="E17"/>
  <c r="F16"/>
  <c r="E16"/>
  <c r="F15"/>
  <c r="E15"/>
  <c r="F14"/>
  <c r="D14" s="1"/>
  <c r="E14"/>
  <c r="F13"/>
  <c r="E13"/>
  <c r="F12"/>
  <c r="E12"/>
  <c r="F11"/>
  <c r="E11"/>
  <c r="F10"/>
  <c r="E10"/>
  <c r="F9"/>
  <c r="E9"/>
  <c r="F8"/>
  <c r="E8"/>
  <c r="F7"/>
  <c r="E7"/>
  <c r="F6"/>
  <c r="D6" s="1"/>
  <c r="E6"/>
  <c r="F5"/>
  <c r="E5"/>
  <c r="D5" i="59" l="1"/>
  <c r="D7"/>
  <c r="D9"/>
  <c r="D6"/>
  <c r="D12"/>
  <c r="D13"/>
  <c r="D5" i="58"/>
  <c r="D17"/>
  <c r="D19"/>
  <c r="D25"/>
  <c r="D27"/>
  <c r="D21"/>
  <c r="D14"/>
  <c r="D18"/>
  <c r="D20"/>
  <c r="D12"/>
  <c r="D26"/>
  <c r="D7"/>
  <c r="D15"/>
  <c r="D23"/>
  <c r="D8"/>
  <c r="D16"/>
  <c r="D24"/>
  <c r="D12" i="57"/>
  <c r="D7"/>
  <c r="D10"/>
  <c r="D6"/>
  <c r="D11"/>
  <c r="D7" i="56"/>
  <c r="D11"/>
  <c r="D10"/>
  <c r="D15"/>
  <c r="D9"/>
  <c r="D12"/>
  <c r="D17"/>
  <c r="D20"/>
  <c r="D5"/>
  <c r="D8"/>
  <c r="D13"/>
  <c r="D16"/>
  <c r="E22" i="9" l="1"/>
  <c r="E21"/>
  <c r="E16"/>
  <c r="E20"/>
  <c r="E19"/>
  <c r="E18"/>
  <c r="E17"/>
  <c r="E15"/>
  <c r="E14"/>
  <c r="E12"/>
  <c r="E13"/>
  <c r="E11"/>
  <c r="E8"/>
  <c r="E10"/>
  <c r="E9"/>
  <c r="E7"/>
  <c r="E6"/>
  <c r="E5"/>
  <c r="F22"/>
  <c r="F21"/>
  <c r="F16"/>
  <c r="F20"/>
  <c r="F18"/>
  <c r="F17"/>
  <c r="F19"/>
  <c r="F14"/>
  <c r="F15"/>
  <c r="F12"/>
  <c r="F13"/>
  <c r="F11"/>
  <c r="F8"/>
  <c r="F10"/>
  <c r="F9"/>
  <c r="F7"/>
  <c r="F6"/>
  <c r="F5"/>
  <c r="E15" i="8"/>
  <c r="E13"/>
  <c r="E14"/>
  <c r="E12"/>
  <c r="E11"/>
  <c r="E10"/>
  <c r="E9"/>
  <c r="E8"/>
  <c r="E7"/>
  <c r="E6"/>
  <c r="E5"/>
  <c r="F15"/>
  <c r="F13"/>
  <c r="F14"/>
  <c r="F12"/>
  <c r="F11"/>
  <c r="F10"/>
  <c r="F9"/>
  <c r="F8"/>
  <c r="F7"/>
  <c r="F6"/>
  <c r="F5"/>
  <c r="E13" i="39"/>
  <c r="E12"/>
  <c r="E11"/>
  <c r="E10"/>
  <c r="E9"/>
  <c r="E8"/>
  <c r="E5"/>
  <c r="E7"/>
  <c r="E6"/>
  <c r="F11"/>
  <c r="F5"/>
  <c r="F9"/>
  <c r="F8"/>
  <c r="F7"/>
  <c r="F6"/>
  <c r="F13"/>
  <c r="F12"/>
  <c r="F10"/>
  <c r="E10" i="40"/>
  <c r="E9"/>
  <c r="E11"/>
  <c r="E8"/>
  <c r="E6"/>
  <c r="E7"/>
  <c r="E5"/>
  <c r="F9"/>
  <c r="F11"/>
  <c r="F6"/>
  <c r="F10"/>
  <c r="F8"/>
  <c r="F7"/>
  <c r="F5"/>
  <c r="E13" i="55"/>
  <c r="E14"/>
  <c r="E12"/>
  <c r="E11"/>
  <c r="E9"/>
  <c r="E10"/>
  <c r="E6"/>
  <c r="E8"/>
  <c r="E7"/>
  <c r="E5"/>
  <c r="F13"/>
  <c r="F14"/>
  <c r="D14" s="1"/>
  <c r="F12"/>
  <c r="F11"/>
  <c r="F9"/>
  <c r="F10"/>
  <c r="F6"/>
  <c r="F8"/>
  <c r="F7"/>
  <c r="F5"/>
  <c r="D13"/>
  <c r="D12" l="1"/>
  <c r="D15" i="8"/>
  <c r="D21" i="9" l="1"/>
  <c r="D22"/>
  <c r="E31" i="45" l="1"/>
  <c r="E30"/>
  <c r="E36"/>
  <c r="D36" s="1"/>
  <c r="E32"/>
  <c r="E35"/>
  <c r="E29"/>
  <c r="E34"/>
  <c r="E33"/>
  <c r="F36"/>
  <c r="F31"/>
  <c r="F30"/>
  <c r="F32"/>
  <c r="F35"/>
  <c r="F29"/>
  <c r="E28"/>
  <c r="F34"/>
  <c r="F33"/>
  <c r="F28"/>
  <c r="E27"/>
  <c r="F27"/>
  <c r="E25"/>
  <c r="F25"/>
  <c r="E26"/>
  <c r="F26"/>
  <c r="E22"/>
  <c r="F22"/>
  <c r="E24"/>
  <c r="F24"/>
  <c r="E20"/>
  <c r="F20"/>
  <c r="E19"/>
  <c r="F19"/>
  <c r="E23"/>
  <c r="F23"/>
  <c r="E18"/>
  <c r="F18"/>
  <c r="E21"/>
  <c r="F21"/>
  <c r="E16"/>
  <c r="F16"/>
  <c r="E17"/>
  <c r="F17"/>
  <c r="E15"/>
  <c r="F15"/>
  <c r="E14"/>
  <c r="F14"/>
  <c r="E11"/>
  <c r="F11"/>
  <c r="E13"/>
  <c r="F13"/>
  <c r="E10"/>
  <c r="F10"/>
  <c r="E12"/>
  <c r="F12"/>
  <c r="E9"/>
  <c r="F9"/>
  <c r="E6"/>
  <c r="F6"/>
  <c r="E8"/>
  <c r="F8"/>
  <c r="E7"/>
  <c r="F7"/>
  <c r="E5"/>
  <c r="F5"/>
  <c r="D35"/>
  <c r="D30" l="1"/>
  <c r="D32"/>
  <c r="D31"/>
  <c r="D29"/>
  <c r="E40" i="44"/>
  <c r="E39"/>
  <c r="E38"/>
  <c r="E36"/>
  <c r="E35"/>
  <c r="E29"/>
  <c r="E28"/>
  <c r="E33"/>
  <c r="E32"/>
  <c r="F40"/>
  <c r="F39"/>
  <c r="F38"/>
  <c r="F36"/>
  <c r="F35"/>
  <c r="F29"/>
  <c r="F28"/>
  <c r="F33"/>
  <c r="F32"/>
  <c r="E37"/>
  <c r="F37"/>
  <c r="E34"/>
  <c r="F34"/>
  <c r="E31"/>
  <c r="F31"/>
  <c r="E30"/>
  <c r="F30"/>
  <c r="E24"/>
  <c r="F24"/>
  <c r="E27"/>
  <c r="F27"/>
  <c r="E21"/>
  <c r="F21"/>
  <c r="E22"/>
  <c r="F22"/>
  <c r="E25"/>
  <c r="F25"/>
  <c r="E26"/>
  <c r="F26"/>
  <c r="E23"/>
  <c r="F23"/>
  <c r="E19"/>
  <c r="F19"/>
  <c r="E20"/>
  <c r="F20"/>
  <c r="E18"/>
  <c r="F18"/>
  <c r="E16"/>
  <c r="F16"/>
  <c r="E14"/>
  <c r="F14"/>
  <c r="E17"/>
  <c r="F17"/>
  <c r="E15"/>
  <c r="F15"/>
  <c r="E10"/>
  <c r="F10"/>
  <c r="E12"/>
  <c r="F12"/>
  <c r="E11"/>
  <c r="F11"/>
  <c r="E9" l="1"/>
  <c r="F9"/>
  <c r="E13"/>
  <c r="F13"/>
  <c r="E8"/>
  <c r="F8"/>
  <c r="E7"/>
  <c r="F7"/>
  <c r="E6"/>
  <c r="F6"/>
  <c r="E30" i="43" l="1"/>
  <c r="E31"/>
  <c r="E32"/>
  <c r="E28"/>
  <c r="E27"/>
  <c r="F27"/>
  <c r="E29"/>
  <c r="E25"/>
  <c r="F29"/>
  <c r="E23"/>
  <c r="F23"/>
  <c r="E5" i="44" l="1"/>
  <c r="F5"/>
  <c r="D39" l="1"/>
  <c r="D38"/>
  <c r="D40"/>
  <c r="D36"/>
  <c r="D35"/>
  <c r="D29" l="1"/>
  <c r="D28"/>
  <c r="E21" i="43"/>
  <c r="F21"/>
  <c r="E26"/>
  <c r="F26"/>
  <c r="E24"/>
  <c r="F24"/>
  <c r="E20"/>
  <c r="F20"/>
  <c r="E22"/>
  <c r="F22"/>
  <c r="E19"/>
  <c r="F19"/>
  <c r="E18"/>
  <c r="F18"/>
  <c r="E15"/>
  <c r="F15"/>
  <c r="E16"/>
  <c r="F16"/>
  <c r="E17" l="1"/>
  <c r="F17"/>
  <c r="E14" l="1"/>
  <c r="F14"/>
  <c r="E10"/>
  <c r="F10"/>
  <c r="E13"/>
  <c r="F13"/>
  <c r="E12"/>
  <c r="F12"/>
  <c r="E11"/>
  <c r="F11"/>
  <c r="E7"/>
  <c r="F7"/>
  <c r="E9"/>
  <c r="F9"/>
  <c r="E8"/>
  <c r="F8"/>
  <c r="E6"/>
  <c r="F6"/>
  <c r="E5"/>
  <c r="F5"/>
  <c r="F36"/>
  <c r="E36"/>
  <c r="D36"/>
  <c r="F35"/>
  <c r="E35"/>
  <c r="F30"/>
  <c r="D30"/>
  <c r="D35" l="1"/>
  <c r="D11" i="55"/>
  <c r="D20" i="9" l="1"/>
  <c r="D19" l="1"/>
  <c r="D34" i="45" l="1"/>
  <c r="D33"/>
  <c r="D28"/>
  <c r="D13"/>
  <c r="D8"/>
  <c r="D19" l="1"/>
  <c r="D5"/>
  <c r="D18"/>
  <c r="D26"/>
  <c r="D23"/>
  <c r="D9"/>
  <c r="D6"/>
  <c r="D22"/>
  <c r="D25"/>
  <c r="D27"/>
  <c r="D20"/>
  <c r="D24"/>
  <c r="D21"/>
  <c r="D14"/>
  <c r="D16"/>
  <c r="D15"/>
  <c r="D11"/>
  <c r="D17"/>
  <c r="D10"/>
  <c r="D12"/>
  <c r="D32" i="44"/>
  <c r="F31" i="43"/>
  <c r="F32"/>
  <c r="D32"/>
  <c r="D31" l="1"/>
  <c r="E34" l="1"/>
  <c r="E33"/>
  <c r="F34"/>
  <c r="F33"/>
  <c r="F25"/>
  <c r="F28"/>
  <c r="D20" l="1"/>
  <c r="D14" i="8" l="1"/>
  <c r="D13"/>
  <c r="D5" i="55" l="1"/>
  <c r="D18" i="9"/>
  <c r="D13"/>
  <c r="D16"/>
  <c r="D11"/>
  <c r="D15"/>
  <c r="D12"/>
  <c r="D8"/>
  <c r="D14"/>
  <c r="D10"/>
  <c r="D6"/>
  <c r="D5"/>
  <c r="D6" i="8" l="1"/>
  <c r="D9"/>
  <c r="D7"/>
  <c r="D10"/>
  <c r="D9" i="9"/>
  <c r="D17"/>
  <c r="D7"/>
  <c r="D8" i="8"/>
  <c r="D5"/>
  <c r="D11"/>
  <c r="D12"/>
  <c r="D10" i="39"/>
  <c r="D5" i="40"/>
  <c r="D7"/>
  <c r="D11"/>
  <c r="D9"/>
  <c r="D5" i="39" l="1"/>
  <c r="D8"/>
  <c r="D6"/>
  <c r="D13"/>
  <c r="D7"/>
  <c r="D9"/>
  <c r="D11"/>
  <c r="D12"/>
  <c r="D6" i="40"/>
  <c r="D10"/>
  <c r="D8"/>
  <c r="D34" i="43" l="1"/>
  <c r="D33" l="1"/>
  <c r="D28"/>
  <c r="D17"/>
  <c r="D21" i="44"/>
  <c r="D33"/>
  <c r="D31"/>
  <c r="D22"/>
  <c r="D37"/>
  <c r="D30"/>
  <c r="D29" i="43" l="1"/>
  <c r="D27"/>
  <c r="D11"/>
  <c r="D18"/>
  <c r="D15"/>
  <c r="D25"/>
  <c r="D19"/>
  <c r="D23"/>
  <c r="D16"/>
  <c r="D5"/>
  <c r="D26"/>
  <c r="D27" i="44"/>
  <c r="D17"/>
  <c r="D23"/>
  <c r="D14"/>
  <c r="D12"/>
  <c r="D15"/>
  <c r="D6"/>
  <c r="D18"/>
  <c r="D26"/>
  <c r="D13"/>
  <c r="D16"/>
  <c r="D5"/>
  <c r="D9" i="55" l="1"/>
  <c r="D10"/>
  <c r="D10" i="44" l="1"/>
  <c r="D19"/>
  <c r="D22" i="43" l="1"/>
  <c r="D12"/>
  <c r="D21"/>
  <c r="D14"/>
  <c r="D10"/>
  <c r="D7"/>
  <c r="D24"/>
  <c r="D13"/>
  <c r="D9"/>
  <c r="D8"/>
  <c r="D6"/>
  <c r="D8" i="55" l="1"/>
  <c r="D7" l="1"/>
  <c r="D6"/>
  <c r="D24" i="44" l="1"/>
  <c r="D34"/>
  <c r="D25" l="1"/>
  <c r="D11"/>
  <c r="D20"/>
  <c r="D8"/>
  <c r="D7"/>
  <c r="D9" l="1"/>
  <c r="D7" i="45" l="1"/>
</calcChain>
</file>

<file path=xl/sharedStrings.xml><?xml version="1.0" encoding="utf-8"?>
<sst xmlns="http://schemas.openxmlformats.org/spreadsheetml/2006/main" count="1195" uniqueCount="325">
  <si>
    <t>JMÉNO</t>
  </si>
  <si>
    <t>K1 500</t>
  </si>
  <si>
    <t>K2 500</t>
  </si>
  <si>
    <t>K1 1km</t>
  </si>
  <si>
    <t>K2 1km</t>
  </si>
  <si>
    <t>b.</t>
  </si>
  <si>
    <t>umístění</t>
  </si>
  <si>
    <t>celk.</t>
  </si>
  <si>
    <t>odd.</t>
  </si>
  <si>
    <t>K1 5km</t>
  </si>
  <si>
    <t>K2 5km</t>
  </si>
  <si>
    <t>kr.tr.</t>
  </si>
  <si>
    <t>dl.tr.</t>
  </si>
  <si>
    <t>C1 5km</t>
  </si>
  <si>
    <t>C2 5km</t>
  </si>
  <si>
    <t>C1 500</t>
  </si>
  <si>
    <t>C2 500</t>
  </si>
  <si>
    <t>C1 1km</t>
  </si>
  <si>
    <t>C2 1km</t>
  </si>
  <si>
    <t>K1 200</t>
  </si>
  <si>
    <t>C1 200</t>
  </si>
  <si>
    <t>K2 200</t>
  </si>
  <si>
    <t>C2 200</t>
  </si>
  <si>
    <t>USK</t>
  </si>
  <si>
    <t>CHO</t>
  </si>
  <si>
    <t>JAB</t>
  </si>
  <si>
    <t>OLO</t>
  </si>
  <si>
    <t>POD</t>
  </si>
  <si>
    <t>MOD</t>
  </si>
  <si>
    <t>SPA</t>
  </si>
  <si>
    <t>DEC</t>
  </si>
  <si>
    <t>TYN</t>
  </si>
  <si>
    <t>KVS</t>
  </si>
  <si>
    <t>ONV</t>
  </si>
  <si>
    <t>NYM</t>
  </si>
  <si>
    <t>PRV</t>
  </si>
  <si>
    <t>ZAM</t>
  </si>
  <si>
    <t>TSE</t>
  </si>
  <si>
    <t>PPL</t>
  </si>
  <si>
    <t>CER</t>
  </si>
  <si>
    <t>SOP</t>
  </si>
  <si>
    <t>UNL</t>
  </si>
  <si>
    <t>KAD</t>
  </si>
  <si>
    <t>PDM</t>
  </si>
  <si>
    <t>Sobíšek Tomáš 01</t>
  </si>
  <si>
    <t>Brabec Jakub 01</t>
  </si>
  <si>
    <t>Kulich Michal 01</t>
  </si>
  <si>
    <t>Novotný Vojtěch 02</t>
  </si>
  <si>
    <t>Remuta Jakub 02</t>
  </si>
  <si>
    <t>Predka Andreas 02</t>
  </si>
  <si>
    <t>Sedláček Dan 01</t>
  </si>
  <si>
    <t>Dědič Tomislav 02</t>
  </si>
  <si>
    <t>PIS</t>
  </si>
  <si>
    <t>Jarolím Jáchym 02</t>
  </si>
  <si>
    <t>Müller Roman 01</t>
  </si>
  <si>
    <t>Podraský Patrik 02</t>
  </si>
  <si>
    <t>KOJ</t>
  </si>
  <si>
    <t>ZBR</t>
  </si>
  <si>
    <t>Prokop Michael 01</t>
  </si>
  <si>
    <t>Záhora Josef 01</t>
  </si>
  <si>
    <t>Macháček Jan 02</t>
  </si>
  <si>
    <t>Zárubová Kateřina 01</t>
  </si>
  <si>
    <t>Dvořák Jakub 01</t>
  </si>
  <si>
    <t>SEZ</t>
  </si>
  <si>
    <t>Nováček Vojtěch 01</t>
  </si>
  <si>
    <t>Večerka Martin 01</t>
  </si>
  <si>
    <t>Burda Vojtěch 01</t>
  </si>
  <si>
    <t>Hovorka Michal 01</t>
  </si>
  <si>
    <t>Součková Natálie 01</t>
  </si>
  <si>
    <t>Reichová Magdalena 01</t>
  </si>
  <si>
    <t>Černohousová Monika 01</t>
  </si>
  <si>
    <t>Doktorová Sabina 01</t>
  </si>
  <si>
    <t>Bláhová Tereza 01</t>
  </si>
  <si>
    <t>SED</t>
  </si>
  <si>
    <t>Kvasilová Klára 01</t>
  </si>
  <si>
    <t>Betlachová Barbora 01</t>
  </si>
  <si>
    <t>Vohryzka Vít 01</t>
  </si>
  <si>
    <t>Prokop Marek 02</t>
  </si>
  <si>
    <t>Novotný Lukáš 02</t>
  </si>
  <si>
    <t>Andrušík Radek 02</t>
  </si>
  <si>
    <t>Sobíšková Štěpánka 01</t>
  </si>
  <si>
    <t>SHK</t>
  </si>
  <si>
    <t>Dřímálková Adéla 01</t>
  </si>
  <si>
    <t>Hettfleischová Tereza 01</t>
  </si>
  <si>
    <t>Hradil Tomáš 02</t>
  </si>
  <si>
    <t>Kapoun Miroslav 03</t>
  </si>
  <si>
    <t>Cerman Vladimír 02</t>
  </si>
  <si>
    <t>LIB</t>
  </si>
  <si>
    <t>Moudrý Matyáš 02</t>
  </si>
  <si>
    <t>Žáček Jakub 02</t>
  </si>
  <si>
    <t>Minařík Jiří 02</t>
  </si>
  <si>
    <t>Bacílek Lukáš 02</t>
  </si>
  <si>
    <t>Štursa Otakar 02</t>
  </si>
  <si>
    <t>Papoušek Jonáš 02</t>
  </si>
  <si>
    <t>Študlar Štěpán 02</t>
  </si>
  <si>
    <t>Tettinger Petr 03</t>
  </si>
  <si>
    <t>Fiala Šimon 02</t>
  </si>
  <si>
    <t>Hanák Ondřej 03</t>
  </si>
  <si>
    <t>Neradil Vojtěch 03</t>
  </si>
  <si>
    <t>Galádová Barbora 02</t>
  </si>
  <si>
    <t>Házová Adéla 02</t>
  </si>
  <si>
    <t>Beránková Valentýna 03</t>
  </si>
  <si>
    <t>Hermély Gabriela 02</t>
  </si>
  <si>
    <t>Kusovská Adéla 03</t>
  </si>
  <si>
    <t>Zadražilová Anežka 03</t>
  </si>
  <si>
    <t>Vohryzková Anna 03</t>
  </si>
  <si>
    <t>Lahnerová Andrea 03</t>
  </si>
  <si>
    <t>Úlehlová Markéta 03</t>
  </si>
  <si>
    <t>Vrbenská Kateřina 03</t>
  </si>
  <si>
    <t>Báčková Sandra 02</t>
  </si>
  <si>
    <t>Bláhová Karolína 03</t>
  </si>
  <si>
    <t>Počepková Jana 03</t>
  </si>
  <si>
    <t>Havlátová Karolína 03</t>
  </si>
  <si>
    <t>Hronková Monika 02</t>
  </si>
  <si>
    <t>Palatová Jindřiška 03</t>
  </si>
  <si>
    <t>Samec David 01</t>
  </si>
  <si>
    <t>SKD</t>
  </si>
  <si>
    <t>Keist Tomáš 02</t>
  </si>
  <si>
    <t>Sedlák Jiří 03</t>
  </si>
  <si>
    <t>SLH</t>
  </si>
  <si>
    <t>Spěváček Jaroslav 02</t>
  </si>
  <si>
    <t>Müldner Jan 03</t>
  </si>
  <si>
    <t>Veverková Alžběta 01</t>
  </si>
  <si>
    <t>Jakl Jaroslav 01</t>
  </si>
  <si>
    <t>Havlová Kristýna 01</t>
  </si>
  <si>
    <t>Termer Václav 03</t>
  </si>
  <si>
    <t>Húsek Josef 03</t>
  </si>
  <si>
    <t>Herzánová Lucie 03</t>
  </si>
  <si>
    <t>Bokoč Matyáš 01</t>
  </si>
  <si>
    <t>Rác Václav 01</t>
  </si>
  <si>
    <t>Labuť Vojtěch 01</t>
  </si>
  <si>
    <t>Truhlář Filip 03</t>
  </si>
  <si>
    <t>Zendulka Ondřej 02</t>
  </si>
  <si>
    <t>Valsa Radek 03</t>
  </si>
  <si>
    <t>Řáhová Denisa 01</t>
  </si>
  <si>
    <t>Horáčková Adéla 03</t>
  </si>
  <si>
    <t>Tillerová Andrea 03</t>
  </si>
  <si>
    <t>Dvořáková Eliška 01</t>
  </si>
  <si>
    <t>Vaňourková Markéta 03</t>
  </si>
  <si>
    <t>Húsková Veronika 01</t>
  </si>
  <si>
    <t>Niebauer Jakub 04</t>
  </si>
  <si>
    <t>Vávra Jiří 03</t>
  </si>
  <si>
    <t>Humhal Jiří 03</t>
  </si>
  <si>
    <t>Macháček Vojtěch 04</t>
  </si>
  <si>
    <t>Jahoda Filip 04</t>
  </si>
  <si>
    <t>Serra Jakub 03</t>
  </si>
  <si>
    <t>Bartoška Daniel 04</t>
  </si>
  <si>
    <t>Bartoška Matěj 04</t>
  </si>
  <si>
    <t>Lošťák Eduard 04</t>
  </si>
  <si>
    <t>Bien Matouš 04</t>
  </si>
  <si>
    <t>Přibyl Lukáš 04</t>
  </si>
  <si>
    <t>Samcová Veronika 04</t>
  </si>
  <si>
    <t>Pudilová Vlaďka 03</t>
  </si>
  <si>
    <t>Jurečková Petra 04</t>
  </si>
  <si>
    <t>Málková Karolína 04</t>
  </si>
  <si>
    <t>Málková Nikola 04</t>
  </si>
  <si>
    <t>Pavlíčková Anna 04</t>
  </si>
  <si>
    <t>Petráčková Magdaléna 04</t>
  </si>
  <si>
    <t>Mikšovicová Natálie 04</t>
  </si>
  <si>
    <t>Doktor Tomáš 04</t>
  </si>
  <si>
    <t>Kleňha Adam 04</t>
  </si>
  <si>
    <t>Košnar Adam 04</t>
  </si>
  <si>
    <t>Pavlíček Jan 04</t>
  </si>
  <si>
    <t>Dvořák Filip 04</t>
  </si>
  <si>
    <t>Janda Tomáš 04</t>
  </si>
  <si>
    <t>Janda Jiří 04</t>
  </si>
  <si>
    <t>Fojtík Adam 04</t>
  </si>
  <si>
    <t>Kleist Milan 01</t>
  </si>
  <si>
    <t>7 jři</t>
  </si>
  <si>
    <t>Hejcman Jakub 01</t>
  </si>
  <si>
    <t>LSB</t>
  </si>
  <si>
    <t>K1 2km</t>
  </si>
  <si>
    <t>Militký David 01</t>
  </si>
  <si>
    <t>Ždárský Hubert 04</t>
  </si>
  <si>
    <t>Fulík Albert 04</t>
  </si>
  <si>
    <t>Rudolf Adam 04</t>
  </si>
  <si>
    <t>C1 2km</t>
  </si>
  <si>
    <t>2. ČP RAČICE (I.NZ)</t>
  </si>
  <si>
    <t>Novák Pavel 04</t>
  </si>
  <si>
    <t>2.ČP RAČICE (I.NZ)</t>
  </si>
  <si>
    <t>Junioři</t>
  </si>
  <si>
    <t>Juniorky</t>
  </si>
  <si>
    <t>dorostenci</t>
  </si>
  <si>
    <t>dorostenky</t>
  </si>
  <si>
    <t>žáci</t>
  </si>
  <si>
    <t>Menšíková Hana 02</t>
  </si>
  <si>
    <t>žákyně</t>
  </si>
  <si>
    <t>Seidlerová Eliška 01</t>
  </si>
  <si>
    <t>Pospíchal Petr 03</t>
  </si>
  <si>
    <t>2 dlouhé + 4 krátké tratě</t>
  </si>
  <si>
    <t>2 dlouhé + 6 krátké tratě</t>
  </si>
  <si>
    <t>2 dlouhé + 7 krátké tratě</t>
  </si>
  <si>
    <t>Plhoň Jan 04</t>
  </si>
  <si>
    <t>Procházková Barbora 04</t>
  </si>
  <si>
    <t>Kotěrová Marie 04</t>
  </si>
  <si>
    <t>Davidová Veronika 04</t>
  </si>
  <si>
    <t>VOS</t>
  </si>
  <si>
    <t>Uher Miroslav 03</t>
  </si>
  <si>
    <t>Němeček Tomáš 03</t>
  </si>
  <si>
    <t>HRA</t>
  </si>
  <si>
    <t>Žákovská Adéla 01</t>
  </si>
  <si>
    <t>8 jři</t>
  </si>
  <si>
    <t>Šulitka Jan 02</t>
  </si>
  <si>
    <t>Hladík Tomáš 02</t>
  </si>
  <si>
    <t>Kropáček Jan 02</t>
  </si>
  <si>
    <t>Pojezný Jan 01</t>
  </si>
  <si>
    <t>Dvořák Čestmír 02</t>
  </si>
  <si>
    <t>Tureček Vojtěch 02</t>
  </si>
  <si>
    <t>C1  2 dlouhé + 4 krátké tratě</t>
  </si>
  <si>
    <t>kanoistky</t>
  </si>
  <si>
    <t>Krejčí Aleš 04</t>
  </si>
  <si>
    <t>Kukačková Natálie 04</t>
  </si>
  <si>
    <t>Stengelová Denisa 03</t>
  </si>
  <si>
    <t>Krausová Alena 02</t>
  </si>
  <si>
    <t>Kyselá Vendule 01</t>
  </si>
  <si>
    <t>Vítková Veronika 04</t>
  </si>
  <si>
    <t>Janatová Adéla 04</t>
  </si>
  <si>
    <t xml:space="preserve"> 1.ČP Praha (MČR dl.tr.)</t>
  </si>
  <si>
    <t>Zvěřová Kristýna 04</t>
  </si>
  <si>
    <t>VSO</t>
  </si>
  <si>
    <t>Vodičková Klára 04</t>
  </si>
  <si>
    <t>Kukačková Karolína 05</t>
  </si>
  <si>
    <t>Boumová Aneta 05</t>
  </si>
  <si>
    <t xml:space="preserve">Tettingerová Tereza </t>
  </si>
  <si>
    <t>Sovová Barbora 05</t>
  </si>
  <si>
    <t>Schořová Johana 05</t>
  </si>
  <si>
    <t>Bartáková Kateřina 05</t>
  </si>
  <si>
    <t>Blechová Kateřina 05</t>
  </si>
  <si>
    <t>Ondrová Vendula 04</t>
  </si>
  <si>
    <t>Krausová Karolína 05</t>
  </si>
  <si>
    <t>Čechová Zuzana 04</t>
  </si>
  <si>
    <t>Hejcmanová Leona 05</t>
  </si>
  <si>
    <t>Hrábek Lukáš 05</t>
  </si>
  <si>
    <t>Kurťák Šimon 05</t>
  </si>
  <si>
    <t>Svrček Radovan 04</t>
  </si>
  <si>
    <t>Prchlík Ondřej 05</t>
  </si>
  <si>
    <t>Hirsch Ondřej 05</t>
  </si>
  <si>
    <t>Kapoun Pavel 05</t>
  </si>
  <si>
    <t>Váňa Vojtěch 04</t>
  </si>
  <si>
    <t>Souček Lukáš 05</t>
  </si>
  <si>
    <t>Horňák Rostislav 04</t>
  </si>
  <si>
    <t xml:space="preserve">Hadaš Petr 04 </t>
  </si>
  <si>
    <t>Šimek Albert 05</t>
  </si>
  <si>
    <t>Váverka Filip 05</t>
  </si>
  <si>
    <t>Dědič Stanislav 04</t>
  </si>
  <si>
    <t>Koreš Dan 04</t>
  </si>
  <si>
    <t>Janďourek Šimon 04</t>
  </si>
  <si>
    <t>Fiala Oldřich 04</t>
  </si>
  <si>
    <t>Pták Zbyněk 05</t>
  </si>
  <si>
    <t>Kot Artur 05</t>
  </si>
  <si>
    <t>Horáček Adam 05</t>
  </si>
  <si>
    <t>Hrádek Adam</t>
  </si>
  <si>
    <t>Kot Bartoloměj 05</t>
  </si>
  <si>
    <t>Rašek Ondřej 05</t>
  </si>
  <si>
    <t>Hildebrant Stanislav 05</t>
  </si>
  <si>
    <t>Hájek Tomáš 05</t>
  </si>
  <si>
    <t>Šafařík Filip 05</t>
  </si>
  <si>
    <t>Papoušek Štěpán 05</t>
  </si>
  <si>
    <t>Tobiášek Daniel 05</t>
  </si>
  <si>
    <t>Špaček Marek 05</t>
  </si>
  <si>
    <t>Balane Kateřina 02</t>
  </si>
  <si>
    <t>Cigánek Martin 02</t>
  </si>
  <si>
    <t>8 jky</t>
  </si>
  <si>
    <t>Čermák Jan 01</t>
  </si>
  <si>
    <t>Kubeš Patrik 01</t>
  </si>
  <si>
    <t>9 jří</t>
  </si>
  <si>
    <t>Lekešová Dominika 05</t>
  </si>
  <si>
    <t>Hojná Anežka 05</t>
  </si>
  <si>
    <t>Trnka Filip 04</t>
  </si>
  <si>
    <t>Béňa Ondřej 05</t>
  </si>
  <si>
    <t>Kotek Petr 05</t>
  </si>
  <si>
    <t>Merhautová Lucie 05</t>
  </si>
  <si>
    <t>Tvrdoňová Anna 05</t>
  </si>
  <si>
    <t>Prášil Kryštov 04</t>
  </si>
  <si>
    <t>Milo Vojtěch 04</t>
  </si>
  <si>
    <t xml:space="preserve"> 3. ČP RAČICE </t>
  </si>
  <si>
    <t>Tichý Jan 05</t>
  </si>
  <si>
    <t>1 jři</t>
  </si>
  <si>
    <t>4 jři</t>
  </si>
  <si>
    <t>Kortan Petr 01</t>
  </si>
  <si>
    <t>Perol Benjamín 01</t>
  </si>
  <si>
    <t>1 jky</t>
  </si>
  <si>
    <t xml:space="preserve">3.ČP RAČICE </t>
  </si>
  <si>
    <t>6 jky</t>
  </si>
  <si>
    <t>Gavalová Nikola 05</t>
  </si>
  <si>
    <t>Pastorová Denisa 03</t>
  </si>
  <si>
    <t>Kučírek Lukáš 04</t>
  </si>
  <si>
    <t>Frolík Martin 05</t>
  </si>
  <si>
    <t>Nykl Michal 05</t>
  </si>
  <si>
    <t>Kučírková Tereza 05</t>
  </si>
  <si>
    <t>Svozilová Petra 05</t>
  </si>
  <si>
    <t>Kotková Lenka 05</t>
  </si>
  <si>
    <t>Šulitková Kateřina 05</t>
  </si>
  <si>
    <t>Žáčková Barbora 05</t>
  </si>
  <si>
    <t>Koubová Kateřina 05</t>
  </si>
  <si>
    <t>Pavlisová Ludmila 05</t>
  </si>
  <si>
    <t>Tmejová Tereza 05</t>
  </si>
  <si>
    <t>Šantora Jáchym 04</t>
  </si>
  <si>
    <t>Černošek Radim 05</t>
  </si>
  <si>
    <t>Hynčica Jan 04</t>
  </si>
  <si>
    <t>Pražský Lukáš 04</t>
  </si>
  <si>
    <t>Hanák Ondřej 04</t>
  </si>
  <si>
    <t>Lohndorfofová Anežka 03</t>
  </si>
  <si>
    <t>Lovíšek David 02</t>
  </si>
  <si>
    <t>Bubák Milan 02</t>
  </si>
  <si>
    <t>5 jky</t>
  </si>
  <si>
    <t>7 jky</t>
  </si>
  <si>
    <t>4 jky</t>
  </si>
  <si>
    <t>13 jky</t>
  </si>
  <si>
    <t>2 jky</t>
  </si>
  <si>
    <t>Pavlík Josef 01</t>
  </si>
  <si>
    <t>Pjajčík Michal 01</t>
  </si>
  <si>
    <t>11 jři</t>
  </si>
  <si>
    <t>Křižovič Jan 01</t>
  </si>
  <si>
    <t>2 jři</t>
  </si>
  <si>
    <t>3 jky</t>
  </si>
  <si>
    <t>Kočandrlová Viktorie 03</t>
  </si>
  <si>
    <t>Šloufová Kristýna 05</t>
  </si>
  <si>
    <t>Andrýsková Simona 05</t>
  </si>
  <si>
    <t>3. ČP RAČICE</t>
  </si>
  <si>
    <t xml:space="preserve">3. ČP RAČICE </t>
  </si>
  <si>
    <t>3.ČP RAČICE</t>
  </si>
  <si>
    <t xml:space="preserve"> 3.ČP RAČICE </t>
  </si>
  <si>
    <t xml:space="preserve">5 jky </t>
  </si>
  <si>
    <t>3 ženy</t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</si>
</sst>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6" tint="-0.249977111117893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FFC000"/>
      <name val="Arial"/>
      <family val="2"/>
      <charset val="238"/>
    </font>
    <font>
      <sz val="11"/>
      <name val="Arial"/>
      <family val="2"/>
      <charset val="238"/>
    </font>
    <font>
      <b/>
      <sz val="10"/>
      <color rgb="FF181DEC"/>
      <name val="Arial"/>
      <family val="2"/>
      <charset val="238"/>
    </font>
    <font>
      <sz val="10"/>
      <color rgb="FF181DEC"/>
      <name val="Arial"/>
      <family val="2"/>
      <charset val="238"/>
    </font>
    <font>
      <b/>
      <sz val="10"/>
      <color rgb="FFFF33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0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/>
    <xf numFmtId="1" fontId="8" fillId="0" borderId="1" xfId="0" applyNumberFormat="1" applyFont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1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2" borderId="11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3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3" borderId="14" xfId="0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7" fillId="4" borderId="10" xfId="0" applyFont="1" applyFill="1" applyBorder="1" applyAlignment="1">
      <alignment vertical="top"/>
    </xf>
    <xf numFmtId="1" fontId="10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NumberFormat="1" applyFont="1" applyBorder="1" applyAlignment="1"/>
    <xf numFmtId="0" fontId="2" fillId="0" borderId="11" xfId="0" applyNumberFormat="1" applyFont="1" applyBorder="1" applyAlignment="1">
      <alignment horizontal="left"/>
    </xf>
    <xf numFmtId="0" fontId="2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3" borderId="17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0" fontId="1" fillId="3" borderId="24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3" borderId="18" xfId="0" applyFont="1" applyFill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20" xfId="0" applyFont="1" applyFill="1" applyBorder="1" applyAlignment="1">
      <alignment vertical="top"/>
    </xf>
    <xf numFmtId="0" fontId="4" fillId="2" borderId="21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21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1" fillId="3" borderId="36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NumberFormat="1" applyFont="1" applyFill="1" applyBorder="1" applyAlignment="1">
      <alignment horizontal="center"/>
    </xf>
    <xf numFmtId="0" fontId="1" fillId="4" borderId="2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" fillId="2" borderId="22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5" fillId="3" borderId="16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2" fillId="0" borderId="29" xfId="0" applyFont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1" fontId="7" fillId="0" borderId="26" xfId="0" applyNumberFormat="1" applyFont="1" applyBorder="1" applyAlignment="1">
      <alignment horizontal="center"/>
    </xf>
    <xf numFmtId="0" fontId="1" fillId="8" borderId="3" xfId="0" applyFont="1" applyFill="1" applyBorder="1" applyAlignment="1">
      <alignment horizontal="center" vertical="top"/>
    </xf>
    <xf numFmtId="0" fontId="11" fillId="0" borderId="26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6" fillId="0" borderId="0" xfId="0" applyNumberFormat="1" applyFont="1" applyFill="1" applyBorder="1" applyAlignment="1">
      <alignment horizontal="left"/>
    </xf>
    <xf numFmtId="0" fontId="5" fillId="5" borderId="11" xfId="0" applyFont="1" applyFill="1" applyBorder="1" applyAlignment="1">
      <alignment horizontal="center" vertical="top"/>
    </xf>
    <xf numFmtId="1" fontId="2" fillId="9" borderId="11" xfId="0" applyNumberFormat="1" applyFont="1" applyFill="1" applyBorder="1" applyAlignment="1">
      <alignment horizontal="center"/>
    </xf>
    <xf numFmtId="1" fontId="9" fillId="10" borderId="11" xfId="0" applyNumberFormat="1" applyFont="1" applyFill="1" applyBorder="1" applyAlignment="1">
      <alignment horizontal="center"/>
    </xf>
    <xf numFmtId="0" fontId="1" fillId="10" borderId="20" xfId="0" applyFont="1" applyFill="1" applyBorder="1" applyAlignment="1">
      <alignment vertical="top"/>
    </xf>
    <xf numFmtId="0" fontId="1" fillId="10" borderId="5" xfId="0" applyFont="1" applyFill="1" applyBorder="1" applyAlignment="1">
      <alignment vertical="top"/>
    </xf>
    <xf numFmtId="0" fontId="1" fillId="10" borderId="6" xfId="0" applyFont="1" applyFill="1" applyBorder="1" applyAlignment="1">
      <alignment vertical="top"/>
    </xf>
    <xf numFmtId="0" fontId="1" fillId="10" borderId="15" xfId="0" applyFont="1" applyFill="1" applyBorder="1" applyAlignment="1">
      <alignment vertical="top"/>
    </xf>
    <xf numFmtId="0" fontId="1" fillId="5" borderId="24" xfId="0" applyFont="1" applyFill="1" applyBorder="1" applyAlignment="1">
      <alignment vertical="top"/>
    </xf>
    <xf numFmtId="0" fontId="1" fillId="5" borderId="9" xfId="0" applyFont="1" applyFill="1" applyBorder="1" applyAlignment="1">
      <alignment vertical="top"/>
    </xf>
    <xf numFmtId="0" fontId="1" fillId="5" borderId="10" xfId="0" applyFont="1" applyFill="1" applyBorder="1" applyAlignment="1">
      <alignment vertical="top"/>
    </xf>
    <xf numFmtId="0" fontId="1" fillId="11" borderId="20" xfId="0" applyFont="1" applyFill="1" applyBorder="1" applyAlignment="1">
      <alignment vertical="top"/>
    </xf>
    <xf numFmtId="0" fontId="7" fillId="11" borderId="5" xfId="0" applyFont="1" applyFill="1" applyBorder="1" applyAlignment="1">
      <alignment vertical="top"/>
    </xf>
    <xf numFmtId="0" fontId="1" fillId="11" borderId="5" xfId="0" applyFont="1" applyFill="1" applyBorder="1" applyAlignment="1">
      <alignment vertical="top"/>
    </xf>
    <xf numFmtId="0" fontId="7" fillId="5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11" borderId="9" xfId="0" applyFont="1" applyFill="1" applyBorder="1" applyAlignment="1">
      <alignment horizontal="center" vertical="top"/>
    </xf>
    <xf numFmtId="0" fontId="7" fillId="11" borderId="9" xfId="0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1" fontId="10" fillId="0" borderId="42" xfId="0" applyNumberFormat="1" applyFont="1" applyBorder="1" applyAlignment="1">
      <alignment horizontal="center"/>
    </xf>
    <xf numFmtId="0" fontId="1" fillId="3" borderId="6" xfId="0" applyFont="1" applyFill="1" applyBorder="1" applyAlignment="1">
      <alignment vertical="top"/>
    </xf>
    <xf numFmtId="0" fontId="2" fillId="2" borderId="9" xfId="0" applyFont="1" applyFill="1" applyBorder="1" applyAlignment="1">
      <alignment horizontal="center" vertical="top"/>
    </xf>
    <xf numFmtId="0" fontId="15" fillId="2" borderId="11" xfId="0" applyFont="1" applyFill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4" fillId="2" borderId="9" xfId="0" applyFont="1" applyFill="1" applyBorder="1" applyAlignment="1">
      <alignment horizontal="center" vertical="top"/>
    </xf>
    <xf numFmtId="0" fontId="14" fillId="2" borderId="11" xfId="0" applyFont="1" applyFill="1" applyBorder="1" applyAlignment="1">
      <alignment horizontal="center" vertical="top"/>
    </xf>
    <xf numFmtId="0" fontId="14" fillId="2" borderId="11" xfId="0" applyFont="1" applyFill="1" applyBorder="1" applyAlignment="1">
      <alignment vertical="top"/>
    </xf>
    <xf numFmtId="0" fontId="7" fillId="3" borderId="11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0" fontId="2" fillId="2" borderId="13" xfId="0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/>
    <xf numFmtId="0" fontId="2" fillId="0" borderId="11" xfId="0" applyFont="1" applyFill="1" applyBorder="1"/>
    <xf numFmtId="1" fontId="2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1" fontId="14" fillId="2" borderId="11" xfId="0" applyNumberFormat="1" applyFont="1" applyFill="1" applyBorder="1" applyAlignment="1">
      <alignment horizontal="center"/>
    </xf>
    <xf numFmtId="1" fontId="2" fillId="5" borderId="13" xfId="0" applyNumberFormat="1" applyFont="1" applyFill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1" fillId="2" borderId="19" xfId="0" applyFont="1" applyFill="1" applyBorder="1" applyAlignment="1">
      <alignment vertical="top"/>
    </xf>
    <xf numFmtId="0" fontId="1" fillId="5" borderId="17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7" fillId="3" borderId="9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18" fillId="3" borderId="9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vertical="top"/>
    </xf>
    <xf numFmtId="0" fontId="1" fillId="10" borderId="14" xfId="0" applyFont="1" applyFill="1" applyBorder="1" applyAlignment="1">
      <alignment vertical="top"/>
    </xf>
    <xf numFmtId="1" fontId="14" fillId="0" borderId="11" xfId="0" applyNumberFormat="1" applyFont="1" applyBorder="1" applyAlignment="1">
      <alignment horizontal="center"/>
    </xf>
    <xf numFmtId="1" fontId="18" fillId="9" borderId="11" xfId="0" applyNumberFormat="1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 vertical="top"/>
    </xf>
    <xf numFmtId="0" fontId="14" fillId="3" borderId="9" xfId="0" applyFont="1" applyFill="1" applyBorder="1" applyAlignment="1">
      <alignment horizontal="center" vertical="top"/>
    </xf>
    <xf numFmtId="1" fontId="14" fillId="9" borderId="11" xfId="0" applyNumberFormat="1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14" fillId="2" borderId="23" xfId="0" applyFont="1" applyFill="1" applyBorder="1" applyAlignment="1">
      <alignment horizontal="center" vertical="top"/>
    </xf>
    <xf numFmtId="0" fontId="2" fillId="3" borderId="23" xfId="0" applyFont="1" applyFill="1" applyBorder="1" applyAlignment="1">
      <alignment horizontal="center" vertical="top"/>
    </xf>
    <xf numFmtId="0" fontId="7" fillId="3" borderId="23" xfId="0" applyFont="1" applyFill="1" applyBorder="1" applyAlignment="1">
      <alignment horizontal="center" vertical="top"/>
    </xf>
    <xf numFmtId="0" fontId="14" fillId="3" borderId="2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/>
    </xf>
    <xf numFmtId="0" fontId="18" fillId="0" borderId="9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1" fontId="18" fillId="7" borderId="11" xfId="0" applyNumberFormat="1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 vertical="top"/>
    </xf>
    <xf numFmtId="1" fontId="2" fillId="10" borderId="11" xfId="0" applyNumberFormat="1" applyFont="1" applyFill="1" applyBorder="1" applyAlignment="1">
      <alignment horizontal="center"/>
    </xf>
    <xf numFmtId="1" fontId="18" fillId="10" borderId="11" xfId="0" applyNumberFormat="1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 vertical="top"/>
    </xf>
    <xf numFmtId="0" fontId="18" fillId="10" borderId="11" xfId="0" applyFont="1" applyFill="1" applyBorder="1" applyAlignment="1">
      <alignment horizontal="center" vertical="top"/>
    </xf>
    <xf numFmtId="0" fontId="0" fillId="10" borderId="11" xfId="0" applyFill="1" applyBorder="1"/>
    <xf numFmtId="0" fontId="0" fillId="10" borderId="11" xfId="0" applyFill="1" applyBorder="1" applyAlignment="1">
      <alignment horizontal="center"/>
    </xf>
    <xf numFmtId="0" fontId="18" fillId="10" borderId="11" xfId="0" applyFont="1" applyFill="1" applyBorder="1" applyAlignment="1">
      <alignment horizontal="center"/>
    </xf>
    <xf numFmtId="1" fontId="0" fillId="10" borderId="11" xfId="0" applyNumberFormat="1" applyFill="1" applyBorder="1" applyAlignment="1">
      <alignment horizontal="center"/>
    </xf>
    <xf numFmtId="0" fontId="1" fillId="10" borderId="11" xfId="0" applyFont="1" applyFill="1" applyBorder="1"/>
    <xf numFmtId="1" fontId="7" fillId="10" borderId="11" xfId="0" applyNumberFormat="1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 vertical="top"/>
    </xf>
    <xf numFmtId="0" fontId="18" fillId="10" borderId="11" xfId="0" applyFont="1" applyFill="1" applyBorder="1"/>
    <xf numFmtId="0" fontId="2" fillId="10" borderId="11" xfId="0" applyFont="1" applyFill="1" applyBorder="1"/>
    <xf numFmtId="0" fontId="2" fillId="10" borderId="11" xfId="0" applyFont="1" applyFill="1" applyBorder="1" applyAlignment="1">
      <alignment horizontal="center"/>
    </xf>
    <xf numFmtId="0" fontId="14" fillId="12" borderId="11" xfId="0" applyFont="1" applyFill="1" applyBorder="1" applyAlignment="1">
      <alignment horizontal="center" vertical="top"/>
    </xf>
    <xf numFmtId="0" fontId="14" fillId="12" borderId="9" xfId="0" applyFont="1" applyFill="1" applyBorder="1" applyAlignment="1">
      <alignment horizontal="center" vertical="top"/>
    </xf>
    <xf numFmtId="0" fontId="18" fillId="7" borderId="9" xfId="0" applyFont="1" applyFill="1" applyBorder="1" applyAlignment="1">
      <alignment horizontal="center" vertical="top"/>
    </xf>
    <xf numFmtId="0" fontId="7" fillId="7" borderId="11" xfId="0" applyFont="1" applyFill="1" applyBorder="1" applyAlignment="1">
      <alignment horizontal="center" vertical="top"/>
    </xf>
    <xf numFmtId="0" fontId="18" fillId="7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 vertical="top"/>
    </xf>
    <xf numFmtId="0" fontId="18" fillId="11" borderId="11" xfId="0" applyFont="1" applyFill="1" applyBorder="1" applyAlignment="1">
      <alignment horizontal="center" vertical="top"/>
    </xf>
    <xf numFmtId="1" fontId="8" fillId="0" borderId="30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2" xfId="0" applyFont="1" applyBorder="1"/>
    <xf numFmtId="0" fontId="1" fillId="8" borderId="40" xfId="0" applyFont="1" applyFill="1" applyBorder="1" applyAlignment="1">
      <alignment horizontal="center" vertical="top"/>
    </xf>
    <xf numFmtId="0" fontId="2" fillId="0" borderId="13" xfId="0" applyNumberFormat="1" applyFont="1" applyBorder="1" applyAlignment="1"/>
    <xf numFmtId="0" fontId="2" fillId="0" borderId="13" xfId="0" applyFont="1" applyBorder="1" applyAlignment="1">
      <alignment vertical="top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vertical="top"/>
    </xf>
    <xf numFmtId="0" fontId="2" fillId="0" borderId="13" xfId="0" applyFont="1" applyBorder="1" applyAlignment="1">
      <alignment horizontal="left"/>
    </xf>
    <xf numFmtId="0" fontId="7" fillId="7" borderId="9" xfId="0" applyFont="1" applyFill="1" applyBorder="1" applyAlignment="1">
      <alignment horizontal="center" vertical="top"/>
    </xf>
    <xf numFmtId="0" fontId="17" fillId="5" borderId="11" xfId="0" applyFont="1" applyFill="1" applyBorder="1" applyAlignment="1">
      <alignment horizontal="center" vertical="top"/>
    </xf>
    <xf numFmtId="1" fontId="8" fillId="0" borderId="26" xfId="0" applyNumberFormat="1" applyFont="1" applyBorder="1" applyAlignment="1">
      <alignment horizontal="center"/>
    </xf>
    <xf numFmtId="0" fontId="2" fillId="4" borderId="9" xfId="0" applyFont="1" applyFill="1" applyBorder="1" applyAlignment="1">
      <alignment horizontal="center" vertical="top"/>
    </xf>
    <xf numFmtId="0" fontId="5" fillId="7" borderId="11" xfId="0" applyFont="1" applyFill="1" applyBorder="1" applyAlignment="1">
      <alignment horizontal="center" vertical="top"/>
    </xf>
    <xf numFmtId="0" fontId="2" fillId="0" borderId="38" xfId="0" applyFont="1" applyBorder="1"/>
    <xf numFmtId="0" fontId="7" fillId="5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2" fillId="5" borderId="11" xfId="0" applyFont="1" applyFill="1" applyBorder="1" applyAlignment="1">
      <alignment horizontal="center" vertical="top"/>
    </xf>
    <xf numFmtId="1" fontId="18" fillId="5" borderId="13" xfId="0" applyNumberFormat="1" applyFont="1" applyFill="1" applyBorder="1" applyAlignment="1">
      <alignment horizontal="center"/>
    </xf>
    <xf numFmtId="1" fontId="14" fillId="12" borderId="11" xfId="0" applyNumberFormat="1" applyFont="1" applyFill="1" applyBorder="1" applyAlignment="1">
      <alignment horizontal="center"/>
    </xf>
    <xf numFmtId="1" fontId="18" fillId="7" borderId="13" xfId="0" applyNumberFormat="1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top"/>
    </xf>
    <xf numFmtId="1" fontId="14" fillId="0" borderId="11" xfId="0" applyNumberFormat="1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4" fillId="12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 vertical="top"/>
    </xf>
    <xf numFmtId="0" fontId="7" fillId="7" borderId="23" xfId="0" applyFont="1" applyFill="1" applyBorder="1" applyAlignment="1">
      <alignment horizontal="center" vertical="top"/>
    </xf>
    <xf numFmtId="1" fontId="18" fillId="0" borderId="11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0" fontId="15" fillId="13" borderId="1" xfId="0" applyNumberFormat="1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5" fillId="13" borderId="26" xfId="0" applyFont="1" applyFill="1" applyBorder="1" applyAlignment="1">
      <alignment horizontal="center"/>
    </xf>
    <xf numFmtId="0" fontId="15" fillId="13" borderId="13" xfId="0" applyNumberFormat="1" applyFont="1" applyFill="1" applyBorder="1" applyAlignment="1"/>
    <xf numFmtId="0" fontId="15" fillId="13" borderId="11" xfId="0" applyNumberFormat="1" applyFont="1" applyFill="1" applyBorder="1" applyAlignment="1">
      <alignment horizontal="center"/>
    </xf>
    <xf numFmtId="0" fontId="15" fillId="13" borderId="13" xfId="0" applyFont="1" applyFill="1" applyBorder="1" applyAlignment="1">
      <alignment horizontal="left" vertical="top"/>
    </xf>
    <xf numFmtId="0" fontId="15" fillId="13" borderId="11" xfId="0" applyFont="1" applyFill="1" applyBorder="1" applyAlignment="1">
      <alignment horizontal="center" vertical="top"/>
    </xf>
    <xf numFmtId="0" fontId="15" fillId="13" borderId="13" xfId="0" applyFont="1" applyFill="1" applyBorder="1" applyAlignment="1">
      <alignment vertical="top"/>
    </xf>
    <xf numFmtId="0" fontId="15" fillId="13" borderId="13" xfId="0" applyFont="1" applyFill="1" applyBorder="1" applyAlignment="1">
      <alignment horizontal="left"/>
    </xf>
    <xf numFmtId="0" fontId="15" fillId="13" borderId="13" xfId="0" applyFont="1" applyFill="1" applyBorder="1"/>
    <xf numFmtId="0" fontId="15" fillId="13" borderId="11" xfId="0" applyFont="1" applyFill="1" applyBorder="1"/>
    <xf numFmtId="0" fontId="15" fillId="10" borderId="13" xfId="0" applyFont="1" applyFill="1" applyBorder="1" applyAlignment="1">
      <alignment vertical="top"/>
    </xf>
    <xf numFmtId="0" fontId="12" fillId="10" borderId="11" xfId="0" applyNumberFormat="1" applyFont="1" applyFill="1" applyBorder="1" applyAlignment="1">
      <alignment horizontal="center"/>
    </xf>
    <xf numFmtId="0" fontId="12" fillId="10" borderId="11" xfId="0" applyNumberFormat="1" applyFont="1" applyFill="1" applyBorder="1" applyAlignment="1">
      <alignment horizontal="left"/>
    </xf>
    <xf numFmtId="0" fontId="1" fillId="10" borderId="0" xfId="0" applyFont="1" applyFill="1" applyBorder="1" applyAlignment="1">
      <alignment horizontal="center"/>
    </xf>
    <xf numFmtId="0" fontId="15" fillId="10" borderId="11" xfId="0" applyNumberFormat="1" applyFont="1" applyFill="1" applyBorder="1" applyAlignment="1">
      <alignment horizontal="center"/>
    </xf>
    <xf numFmtId="0" fontId="15" fillId="10" borderId="11" xfId="0" applyFont="1" applyFill="1" applyBorder="1"/>
    <xf numFmtId="0" fontId="15" fillId="10" borderId="11" xfId="0" applyNumberFormat="1" applyFont="1" applyFill="1" applyBorder="1" applyAlignment="1">
      <alignment horizontal="left"/>
    </xf>
    <xf numFmtId="0" fontId="1" fillId="10" borderId="0" xfId="0" applyFont="1" applyFill="1" applyAlignment="1">
      <alignment horizontal="center"/>
    </xf>
    <xf numFmtId="0" fontId="15" fillId="10" borderId="11" xfId="0" applyFont="1" applyFill="1" applyBorder="1" applyAlignment="1">
      <alignment horizontal="left"/>
    </xf>
    <xf numFmtId="0" fontId="15" fillId="10" borderId="11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8" borderId="32" xfId="0" applyFont="1" applyFill="1" applyBorder="1" applyAlignment="1">
      <alignment horizontal="center" vertical="top"/>
    </xf>
    <xf numFmtId="0" fontId="15" fillId="13" borderId="30" xfId="0" applyNumberFormat="1" applyFont="1" applyFill="1" applyBorder="1" applyAlignment="1">
      <alignment horizontal="left"/>
    </xf>
    <xf numFmtId="0" fontId="15" fillId="13" borderId="30" xfId="0" applyFont="1" applyFill="1" applyBorder="1" applyAlignment="1">
      <alignment horizontal="left"/>
    </xf>
    <xf numFmtId="0" fontId="2" fillId="0" borderId="30" xfId="0" applyNumberFormat="1" applyFont="1" applyFill="1" applyBorder="1" applyAlignment="1">
      <alignment horizontal="left"/>
    </xf>
    <xf numFmtId="0" fontId="2" fillId="0" borderId="4" xfId="0" applyFont="1" applyBorder="1"/>
    <xf numFmtId="0" fontId="1" fillId="13" borderId="11" xfId="0" applyFont="1" applyFill="1" applyBorder="1" applyAlignment="1">
      <alignment horizontal="center"/>
    </xf>
    <xf numFmtId="0" fontId="15" fillId="13" borderId="30" xfId="0" applyFont="1" applyFill="1" applyBorder="1" applyAlignment="1"/>
    <xf numFmtId="0" fontId="15" fillId="13" borderId="35" xfId="0" applyFont="1" applyFill="1" applyBorder="1" applyAlignment="1"/>
    <xf numFmtId="0" fontId="2" fillId="0" borderId="35" xfId="0" applyFont="1" applyBorder="1" applyAlignment="1"/>
    <xf numFmtId="0" fontId="2" fillId="0" borderId="30" xfId="0" applyFont="1" applyBorder="1" applyAlignment="1"/>
    <xf numFmtId="0" fontId="2" fillId="0" borderId="43" xfId="0" applyFont="1" applyBorder="1" applyAlignment="1"/>
    <xf numFmtId="0" fontId="12" fillId="10" borderId="13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5" fillId="10" borderId="13" xfId="0" applyFont="1" applyFill="1" applyBorder="1"/>
    <xf numFmtId="0" fontId="15" fillId="10" borderId="13" xfId="0" applyNumberFormat="1" applyFont="1" applyFill="1" applyBorder="1" applyAlignment="1">
      <alignment horizontal="left"/>
    </xf>
    <xf numFmtId="0" fontId="15" fillId="10" borderId="13" xfId="0" applyNumberFormat="1" applyFont="1" applyFill="1" applyBorder="1" applyAlignment="1"/>
    <xf numFmtId="0" fontId="2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/>
    <xf numFmtId="0" fontId="15" fillId="10" borderId="13" xfId="0" applyFont="1" applyFill="1" applyBorder="1" applyAlignment="1">
      <alignment horizontal="left"/>
    </xf>
    <xf numFmtId="0" fontId="2" fillId="0" borderId="13" xfId="0" applyFont="1" applyBorder="1" applyAlignment="1"/>
    <xf numFmtId="0" fontId="2" fillId="0" borderId="13" xfId="0" applyFont="1" applyFill="1" applyBorder="1"/>
    <xf numFmtId="0" fontId="4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/>
    <xf numFmtId="1" fontId="12" fillId="0" borderId="11" xfId="0" applyNumberFormat="1" applyFont="1" applyFill="1" applyBorder="1" applyAlignment="1">
      <alignment horizontal="center"/>
    </xf>
    <xf numFmtId="0" fontId="12" fillId="10" borderId="11" xfId="0" applyFont="1" applyFill="1" applyBorder="1"/>
    <xf numFmtId="0" fontId="0" fillId="0" borderId="11" xfId="0" applyFill="1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1" fillId="13" borderId="9" xfId="0" applyFont="1" applyFill="1" applyBorder="1" applyAlignment="1">
      <alignment horizontal="center"/>
    </xf>
    <xf numFmtId="0" fontId="15" fillId="13" borderId="36" xfId="0" applyNumberFormat="1" applyFont="1" applyFill="1" applyBorder="1" applyAlignment="1">
      <alignment horizontal="left"/>
    </xf>
    <xf numFmtId="0" fontId="15" fillId="13" borderId="44" xfId="0" applyNumberFormat="1" applyFont="1" applyFill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10" fillId="0" borderId="45" xfId="0" applyNumberFormat="1" applyFont="1" applyBorder="1" applyAlignment="1">
      <alignment horizontal="center"/>
    </xf>
    <xf numFmtId="0" fontId="2" fillId="11" borderId="9" xfId="0" applyFont="1" applyFill="1" applyBorder="1" applyAlignment="1">
      <alignment horizontal="center" vertical="top"/>
    </xf>
    <xf numFmtId="0" fontId="18" fillId="11" borderId="9" xfId="0" applyFont="1" applyFill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2" fillId="0" borderId="22" xfId="0" applyFont="1" applyBorder="1"/>
    <xf numFmtId="0" fontId="1" fillId="11" borderId="6" xfId="0" applyFont="1" applyFill="1" applyBorder="1" applyAlignment="1">
      <alignment vertical="top"/>
    </xf>
    <xf numFmtId="0" fontId="1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11" borderId="21" xfId="0" applyFont="1" applyFill="1" applyBorder="1" applyAlignment="1">
      <alignment horizontal="center" vertical="top"/>
    </xf>
    <xf numFmtId="0" fontId="5" fillId="11" borderId="7" xfId="0" applyFont="1" applyFill="1" applyBorder="1" applyAlignment="1">
      <alignment horizontal="center" vertical="top"/>
    </xf>
    <xf numFmtId="0" fontId="4" fillId="11" borderId="7" xfId="0" applyFont="1" applyFill="1" applyBorder="1" applyAlignment="1">
      <alignment horizontal="center" vertical="top"/>
    </xf>
    <xf numFmtId="0" fontId="5" fillId="11" borderId="8" xfId="0" applyFont="1" applyFill="1" applyBorder="1" applyAlignment="1">
      <alignment horizontal="center" vertical="top"/>
    </xf>
    <xf numFmtId="0" fontId="2" fillId="0" borderId="35" xfId="0" applyFont="1" applyFill="1" applyBorder="1" applyAlignment="1"/>
    <xf numFmtId="0" fontId="15" fillId="13" borderId="36" xfId="0" applyFont="1" applyFill="1" applyBorder="1" applyAlignment="1">
      <alignment horizontal="left"/>
    </xf>
    <xf numFmtId="0" fontId="15" fillId="13" borderId="44" xfId="0" applyFont="1" applyFill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center" vertical="top"/>
    </xf>
    <xf numFmtId="0" fontId="17" fillId="5" borderId="9" xfId="0" applyFont="1" applyFill="1" applyBorder="1" applyAlignment="1">
      <alignment horizontal="center" vertical="top"/>
    </xf>
    <xf numFmtId="0" fontId="5" fillId="7" borderId="9" xfId="0" applyFont="1" applyFill="1" applyBorder="1" applyAlignment="1">
      <alignment horizontal="center" vertical="top"/>
    </xf>
    <xf numFmtId="0" fontId="5" fillId="5" borderId="9" xfId="0" applyFont="1" applyFill="1" applyBorder="1" applyAlignment="1">
      <alignment horizontal="center" vertical="top"/>
    </xf>
    <xf numFmtId="0" fontId="0" fillId="0" borderId="27" xfId="0" applyBorder="1" applyAlignment="1">
      <alignment horizontal="center"/>
    </xf>
    <xf numFmtId="0" fontId="4" fillId="2" borderId="4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top"/>
    </xf>
    <xf numFmtId="0" fontId="15" fillId="13" borderId="17" xfId="0" applyNumberFormat="1" applyFont="1" applyFill="1" applyBorder="1" applyAlignment="1"/>
    <xf numFmtId="0" fontId="15" fillId="13" borderId="9" xfId="0" applyNumberFormat="1" applyFont="1" applyFill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1" fontId="2" fillId="10" borderId="9" xfId="0" applyNumberFormat="1" applyFont="1" applyFill="1" applyBorder="1" applyAlignment="1">
      <alignment horizontal="center"/>
    </xf>
    <xf numFmtId="1" fontId="18" fillId="7" borderId="9" xfId="0" applyNumberFormat="1" applyFont="1" applyFill="1" applyBorder="1" applyAlignment="1">
      <alignment horizontal="center"/>
    </xf>
    <xf numFmtId="1" fontId="18" fillId="10" borderId="9" xfId="0" applyNumberFormat="1" applyFont="1" applyFill="1" applyBorder="1" applyAlignment="1">
      <alignment horizontal="center"/>
    </xf>
    <xf numFmtId="1" fontId="7" fillId="10" borderId="9" xfId="0" applyNumberFormat="1" applyFont="1" applyFill="1" applyBorder="1" applyAlignment="1">
      <alignment horizontal="center"/>
    </xf>
    <xf numFmtId="0" fontId="2" fillId="0" borderId="20" xfId="0" applyFont="1" applyBorder="1"/>
    <xf numFmtId="0" fontId="5" fillId="2" borderId="16" xfId="0" applyFont="1" applyFill="1" applyBorder="1" applyAlignment="1">
      <alignment horizontal="center" vertical="top"/>
    </xf>
    <xf numFmtId="0" fontId="4" fillId="10" borderId="46" xfId="0" applyFont="1" applyFill="1" applyBorder="1" applyAlignment="1">
      <alignment horizontal="center" vertical="top"/>
    </xf>
    <xf numFmtId="0" fontId="5" fillId="10" borderId="7" xfId="0" applyFont="1" applyFill="1" applyBorder="1" applyAlignment="1">
      <alignment horizontal="center" vertical="top"/>
    </xf>
    <xf numFmtId="0" fontId="4" fillId="10" borderId="7" xfId="0" applyFont="1" applyFill="1" applyBorder="1" applyAlignment="1">
      <alignment horizontal="center" vertical="top"/>
    </xf>
    <xf numFmtId="0" fontId="5" fillId="10" borderId="16" xfId="0" applyFont="1" applyFill="1" applyBorder="1" applyAlignment="1">
      <alignment horizontal="center" vertical="top"/>
    </xf>
    <xf numFmtId="0" fontId="5" fillId="10" borderId="8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/>
    </xf>
    <xf numFmtId="0" fontId="12" fillId="10" borderId="17" xfId="0" applyNumberFormat="1" applyFont="1" applyFill="1" applyBorder="1" applyAlignment="1"/>
    <xf numFmtId="0" fontId="12" fillId="10" borderId="9" xfId="0" applyNumberFormat="1" applyFont="1" applyFill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5" fillId="10" borderId="17" xfId="0" applyFont="1" applyFill="1" applyBorder="1" applyAlignment="1"/>
    <xf numFmtId="0" fontId="15" fillId="10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14" fillId="12" borderId="9" xfId="0" applyNumberFormat="1" applyFont="1" applyFill="1" applyBorder="1" applyAlignment="1">
      <alignment horizontal="center"/>
    </xf>
    <xf numFmtId="1" fontId="14" fillId="2" borderId="9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>
      <alignment horizontal="center"/>
    </xf>
    <xf numFmtId="1" fontId="18" fillId="9" borderId="9" xfId="0" applyNumberFormat="1" applyFont="1" applyFill="1" applyBorder="1" applyAlignment="1">
      <alignment horizontal="center"/>
    </xf>
    <xf numFmtId="1" fontId="9" fillId="10" borderId="9" xfId="0" applyNumberFormat="1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 vertical="top"/>
    </xf>
    <xf numFmtId="0" fontId="15" fillId="10" borderId="17" xfId="0" applyFont="1" applyFill="1" applyBorder="1"/>
    <xf numFmtId="0" fontId="15" fillId="10" borderId="9" xfId="0" applyFont="1" applyFill="1" applyBorder="1"/>
    <xf numFmtId="1" fontId="8" fillId="0" borderId="47" xfId="0" applyNumberFormat="1" applyFont="1" applyBorder="1" applyAlignment="1">
      <alignment horizontal="center"/>
    </xf>
    <xf numFmtId="1" fontId="2" fillId="5" borderId="17" xfId="0" applyNumberFormat="1" applyFont="1" applyFill="1" applyBorder="1" applyAlignment="1">
      <alignment horizontal="center"/>
    </xf>
    <xf numFmtId="1" fontId="18" fillId="7" borderId="17" xfId="0" applyNumberFormat="1" applyFont="1" applyFill="1" applyBorder="1" applyAlignment="1">
      <alignment horizontal="center"/>
    </xf>
    <xf numFmtId="0" fontId="2" fillId="0" borderId="27" xfId="0" applyFont="1" applyBorder="1"/>
    <xf numFmtId="0" fontId="4" fillId="4" borderId="21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12" fillId="10" borderId="17" xfId="0" applyNumberFormat="1" applyFont="1" applyFill="1" applyBorder="1" applyAlignment="1">
      <alignment horizontal="left"/>
    </xf>
    <xf numFmtId="1" fontId="12" fillId="0" borderId="9" xfId="0" applyNumberFormat="1" applyFont="1" applyBorder="1" applyAlignment="1">
      <alignment horizontal="center"/>
    </xf>
    <xf numFmtId="1" fontId="18" fillId="5" borderId="17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4" fillId="3" borderId="46" xfId="0" applyFont="1" applyFill="1" applyBorder="1" applyAlignment="1">
      <alignment horizontal="center" vertical="top"/>
    </xf>
    <xf numFmtId="0" fontId="12" fillId="10" borderId="9" xfId="0" applyNumberFormat="1" applyFont="1" applyFill="1" applyBorder="1" applyAlignment="1">
      <alignment horizontal="left"/>
    </xf>
    <xf numFmtId="1" fontId="12" fillId="0" borderId="9" xfId="0" applyNumberFormat="1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49" xfId="0" applyBorder="1"/>
    <xf numFmtId="0" fontId="4" fillId="0" borderId="50" xfId="0" applyFont="1" applyBorder="1" applyAlignment="1">
      <alignment horizontal="center" vertical="top"/>
    </xf>
    <xf numFmtId="0" fontId="0" fillId="0" borderId="48" xfId="0" applyBorder="1" applyAlignment="1">
      <alignment horizontal="center"/>
    </xf>
    <xf numFmtId="0" fontId="4" fillId="3" borderId="7" xfId="0" applyFont="1" applyFill="1" applyBorder="1" applyAlignment="1">
      <alignment vertical="top"/>
    </xf>
    <xf numFmtId="0" fontId="15" fillId="10" borderId="17" xfId="0" applyNumberFormat="1" applyFont="1" applyFill="1" applyBorder="1" applyAlignment="1">
      <alignment horizontal="left"/>
    </xf>
    <xf numFmtId="0" fontId="15" fillId="10" borderId="9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 vertical="top"/>
    </xf>
    <xf numFmtId="0" fontId="18" fillId="10" borderId="9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11" borderId="10" xfId="0" applyFont="1" applyFill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7" fillId="11" borderId="7" xfId="0" applyFont="1" applyFill="1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1" fillId="8" borderId="44" xfId="0" applyFont="1" applyFill="1" applyBorder="1" applyAlignment="1">
      <alignment horizontal="center" vertical="top"/>
    </xf>
    <xf numFmtId="0" fontId="15" fillId="10" borderId="17" xfId="0" applyFont="1" applyFill="1" applyBorder="1" applyAlignment="1">
      <alignment horizontal="left"/>
    </xf>
    <xf numFmtId="0" fontId="0" fillId="0" borderId="42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0" borderId="0" xfId="1" applyFont="1"/>
    <xf numFmtId="0" fontId="6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2" fillId="0" borderId="25" xfId="1" applyFont="1" applyBorder="1" applyAlignment="1">
      <alignment horizontal="center" vertical="top"/>
    </xf>
    <xf numFmtId="0" fontId="2" fillId="0" borderId="25" xfId="1" applyBorder="1" applyAlignment="1">
      <alignment horizontal="center" vertical="top"/>
    </xf>
    <xf numFmtId="0" fontId="2" fillId="0" borderId="29" xfId="1" applyBorder="1" applyAlignment="1">
      <alignment horizontal="center" vertical="top"/>
    </xf>
    <xf numFmtId="0" fontId="1" fillId="8" borderId="3" xfId="1" applyFont="1" applyFill="1" applyBorder="1" applyAlignment="1">
      <alignment horizontal="center" vertical="top"/>
    </xf>
    <xf numFmtId="0" fontId="2" fillId="0" borderId="3" xfId="1" applyFont="1" applyBorder="1" applyAlignment="1">
      <alignment vertical="top"/>
    </xf>
    <xf numFmtId="0" fontId="1" fillId="0" borderId="3" xfId="1" applyFont="1" applyBorder="1" applyAlignment="1">
      <alignment horizontal="center" vertical="top"/>
    </xf>
    <xf numFmtId="0" fontId="1" fillId="2" borderId="13" xfId="1" applyFont="1" applyFill="1" applyBorder="1" applyAlignment="1">
      <alignment vertical="top"/>
    </xf>
    <xf numFmtId="0" fontId="1" fillId="2" borderId="11" xfId="1" applyFont="1" applyFill="1" applyBorder="1" applyAlignment="1">
      <alignment vertical="top"/>
    </xf>
    <xf numFmtId="0" fontId="1" fillId="3" borderId="14" xfId="1" applyFont="1" applyFill="1" applyBorder="1" applyAlignment="1">
      <alignment vertical="top"/>
    </xf>
    <xf numFmtId="0" fontId="7" fillId="3" borderId="5" xfId="1" applyFont="1" applyFill="1" applyBorder="1" applyAlignment="1">
      <alignment vertical="top"/>
    </xf>
    <xf numFmtId="0" fontId="1" fillId="3" borderId="5" xfId="1" applyFont="1" applyFill="1" applyBorder="1" applyAlignment="1">
      <alignment vertical="top"/>
    </xf>
    <xf numFmtId="0" fontId="2" fillId="3" borderId="15" xfId="1" applyFont="1" applyFill="1" applyBorder="1" applyAlignment="1">
      <alignment vertical="top"/>
    </xf>
    <xf numFmtId="0" fontId="2" fillId="3" borderId="6" xfId="1" applyFont="1" applyFill="1" applyBorder="1" applyAlignment="1">
      <alignment vertical="top"/>
    </xf>
    <xf numFmtId="0" fontId="1" fillId="4" borderId="20" xfId="1" applyFont="1" applyFill="1" applyBorder="1" applyAlignment="1">
      <alignment vertical="top"/>
    </xf>
    <xf numFmtId="0" fontId="7" fillId="4" borderId="5" xfId="1" applyFont="1" applyFill="1" applyBorder="1" applyAlignment="1">
      <alignment vertical="top"/>
    </xf>
    <xf numFmtId="0" fontId="1" fillId="4" borderId="5" xfId="1" applyFont="1" applyFill="1" applyBorder="1" applyAlignment="1">
      <alignment vertical="top"/>
    </xf>
    <xf numFmtId="0" fontId="1" fillId="4" borderId="6" xfId="1" applyFont="1" applyFill="1" applyBorder="1" applyAlignment="1">
      <alignment vertical="top"/>
    </xf>
    <xf numFmtId="0" fontId="1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1" fontId="10" fillId="0" borderId="1" xfId="1" applyNumberFormat="1" applyFont="1" applyBorder="1" applyAlignment="1">
      <alignment horizontal="center"/>
    </xf>
    <xf numFmtId="1" fontId="2" fillId="2" borderId="13" xfId="1" applyNumberFormat="1" applyFont="1" applyFill="1" applyBorder="1" applyAlignment="1">
      <alignment horizontal="center"/>
    </xf>
    <xf numFmtId="1" fontId="14" fillId="12" borderId="11" xfId="1" applyNumberFormat="1" applyFont="1" applyFill="1" applyBorder="1" applyAlignment="1">
      <alignment horizontal="center"/>
    </xf>
    <xf numFmtId="1" fontId="2" fillId="2" borderId="11" xfId="1" applyNumberFormat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 vertical="top"/>
    </xf>
    <xf numFmtId="0" fontId="7" fillId="7" borderId="11" xfId="1" applyFont="1" applyFill="1" applyBorder="1" applyAlignment="1">
      <alignment horizontal="center" vertical="top"/>
    </xf>
    <xf numFmtId="0" fontId="7" fillId="3" borderId="11" xfId="1" applyFont="1" applyFill="1" applyBorder="1" applyAlignment="1">
      <alignment horizontal="center" vertical="top"/>
    </xf>
    <xf numFmtId="0" fontId="14" fillId="3" borderId="11" xfId="1" applyFont="1" applyFill="1" applyBorder="1" applyAlignment="1">
      <alignment horizontal="center" vertical="top"/>
    </xf>
    <xf numFmtId="0" fontId="2" fillId="4" borderId="11" xfId="1" applyFont="1" applyFill="1" applyBorder="1" applyAlignment="1">
      <alignment horizontal="center" vertical="top"/>
    </xf>
    <xf numFmtId="0" fontId="7" fillId="4" borderId="11" xfId="1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1" fontId="14" fillId="2" borderId="11" xfId="1" applyNumberFormat="1" applyFont="1" applyFill="1" applyBorder="1" applyAlignment="1">
      <alignment horizontal="center"/>
    </xf>
    <xf numFmtId="0" fontId="14" fillId="12" borderId="11" xfId="1" applyFont="1" applyFill="1" applyBorder="1" applyAlignment="1">
      <alignment horizontal="center" vertical="top"/>
    </xf>
    <xf numFmtId="0" fontId="2" fillId="0" borderId="1" xfId="1" applyNumberFormat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1" fillId="10" borderId="0" xfId="1" applyFont="1" applyFill="1" applyBorder="1" applyAlignment="1">
      <alignment horizontal="center"/>
    </xf>
    <xf numFmtId="0" fontId="20" fillId="10" borderId="1" xfId="1" applyNumberFormat="1" applyFont="1" applyFill="1" applyBorder="1" applyAlignment="1">
      <alignment horizontal="left"/>
    </xf>
    <xf numFmtId="0" fontId="20" fillId="10" borderId="1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2" fillId="10" borderId="1" xfId="1" applyFont="1" applyFill="1" applyBorder="1" applyAlignment="1">
      <alignment horizontal="left"/>
    </xf>
    <xf numFmtId="0" fontId="12" fillId="10" borderId="1" xfId="1" applyNumberFormat="1" applyFont="1" applyFill="1" applyBorder="1" applyAlignment="1">
      <alignment horizontal="center"/>
    </xf>
    <xf numFmtId="0" fontId="15" fillId="10" borderId="1" xfId="1" applyNumberFormat="1" applyFont="1" applyFill="1" applyBorder="1" applyAlignment="1">
      <alignment horizontal="left"/>
    </xf>
    <xf numFmtId="0" fontId="15" fillId="1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17" fillId="0" borderId="2" xfId="1" applyFont="1" applyBorder="1" applyAlignment="1">
      <alignment horizontal="left" vertical="top"/>
    </xf>
    <xf numFmtId="0" fontId="4" fillId="0" borderId="2" xfId="1" applyFont="1" applyBorder="1" applyAlignment="1">
      <alignment vertical="top"/>
    </xf>
    <xf numFmtId="0" fontId="4" fillId="0" borderId="2" xfId="1" applyFont="1" applyBorder="1" applyAlignment="1">
      <alignment horizontal="center" vertical="top"/>
    </xf>
    <xf numFmtId="1" fontId="10" fillId="0" borderId="2" xfId="1" applyNumberFormat="1" applyFont="1" applyBorder="1" applyAlignment="1">
      <alignment horizontal="center"/>
    </xf>
    <xf numFmtId="0" fontId="2" fillId="0" borderId="0" xfId="1" applyFont="1" applyFill="1"/>
    <xf numFmtId="0" fontId="6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ill="1"/>
    <xf numFmtId="0" fontId="20" fillId="10" borderId="44" xfId="1" applyNumberFormat="1" applyFont="1" applyFill="1" applyBorder="1" applyAlignment="1">
      <alignment horizontal="left"/>
    </xf>
    <xf numFmtId="0" fontId="20" fillId="10" borderId="44" xfId="1" applyNumberFormat="1" applyFont="1" applyFill="1" applyBorder="1" applyAlignment="1">
      <alignment horizontal="center"/>
    </xf>
    <xf numFmtId="1" fontId="8" fillId="0" borderId="44" xfId="1" applyNumberFormat="1" applyFont="1" applyBorder="1" applyAlignment="1">
      <alignment horizontal="center"/>
    </xf>
    <xf numFmtId="1" fontId="7" fillId="0" borderId="44" xfId="1" applyNumberFormat="1" applyFont="1" applyBorder="1" applyAlignment="1">
      <alignment horizontal="center"/>
    </xf>
    <xf numFmtId="1" fontId="10" fillId="0" borderId="44" xfId="1" applyNumberFormat="1" applyFont="1" applyBorder="1" applyAlignment="1">
      <alignment horizontal="center"/>
    </xf>
    <xf numFmtId="1" fontId="2" fillId="2" borderId="17" xfId="1" applyNumberFormat="1" applyFont="1" applyFill="1" applyBorder="1" applyAlignment="1">
      <alignment horizontal="center"/>
    </xf>
    <xf numFmtId="1" fontId="14" fillId="12" borderId="9" xfId="1" applyNumberFormat="1" applyFont="1" applyFill="1" applyBorder="1" applyAlignment="1">
      <alignment horizontal="center"/>
    </xf>
    <xf numFmtId="1" fontId="2" fillId="2" borderId="9" xfId="1" applyNumberFormat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 vertical="top"/>
    </xf>
    <xf numFmtId="0" fontId="7" fillId="7" borderId="9" xfId="1" applyFont="1" applyFill="1" applyBorder="1" applyAlignment="1">
      <alignment horizontal="center" vertical="top"/>
    </xf>
    <xf numFmtId="0" fontId="7" fillId="3" borderId="9" xfId="1" applyFont="1" applyFill="1" applyBorder="1" applyAlignment="1">
      <alignment horizontal="center" vertical="top"/>
    </xf>
    <xf numFmtId="0" fontId="14" fillId="3" borderId="9" xfId="1" applyFont="1" applyFill="1" applyBorder="1" applyAlignment="1">
      <alignment horizontal="center" vertical="top"/>
    </xf>
    <xf numFmtId="0" fontId="2" fillId="4" borderId="9" xfId="1" applyFont="1" applyFill="1" applyBorder="1" applyAlignment="1">
      <alignment horizontal="center" vertical="top"/>
    </xf>
    <xf numFmtId="0" fontId="7" fillId="4" borderId="9" xfId="1" applyFont="1" applyFill="1" applyBorder="1" applyAlignment="1">
      <alignment horizontal="center" vertical="top"/>
    </xf>
    <xf numFmtId="0" fontId="2" fillId="0" borderId="27" xfId="1" applyBorder="1" applyAlignment="1">
      <alignment horizontal="center"/>
    </xf>
    <xf numFmtId="0" fontId="2" fillId="0" borderId="48" xfId="1" applyFont="1" applyBorder="1"/>
    <xf numFmtId="0" fontId="1" fillId="0" borderId="49" xfId="1" applyFont="1" applyBorder="1" applyAlignment="1">
      <alignment horizontal="center"/>
    </xf>
    <xf numFmtId="0" fontId="4" fillId="2" borderId="46" xfId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0" fontId="4" fillId="2" borderId="7" xfId="1" applyFont="1" applyFill="1" applyBorder="1" applyAlignment="1">
      <alignment horizontal="center" vertical="top"/>
    </xf>
    <xf numFmtId="0" fontId="4" fillId="3" borderId="46" xfId="1" applyFont="1" applyFill="1" applyBorder="1" applyAlignment="1">
      <alignment horizontal="center" vertical="top"/>
    </xf>
    <xf numFmtId="0" fontId="5" fillId="3" borderId="7" xfId="1" applyFont="1" applyFill="1" applyBorder="1" applyAlignment="1">
      <alignment horizontal="center" vertical="top"/>
    </xf>
    <xf numFmtId="0" fontId="4" fillId="3" borderId="7" xfId="1" applyFont="1" applyFill="1" applyBorder="1" applyAlignment="1">
      <alignment horizontal="center" vertical="top"/>
    </xf>
    <xf numFmtId="0" fontId="5" fillId="3" borderId="16" xfId="1" applyFont="1" applyFill="1" applyBorder="1" applyAlignment="1">
      <alignment horizontal="center" vertical="top"/>
    </xf>
    <xf numFmtId="0" fontId="5" fillId="3" borderId="8" xfId="1" applyFont="1" applyFill="1" applyBorder="1" applyAlignment="1">
      <alignment horizontal="center" vertical="top"/>
    </xf>
    <xf numFmtId="0" fontId="4" fillId="4" borderId="21" xfId="1" applyFont="1" applyFill="1" applyBorder="1" applyAlignment="1">
      <alignment horizontal="center" vertical="top"/>
    </xf>
    <xf numFmtId="0" fontId="5" fillId="4" borderId="7" xfId="1" applyFont="1" applyFill="1" applyBorder="1" applyAlignment="1">
      <alignment horizontal="center" vertical="top"/>
    </xf>
    <xf numFmtId="0" fontId="4" fillId="4" borderId="7" xfId="1" applyFont="1" applyFill="1" applyBorder="1" applyAlignment="1">
      <alignment horizontal="center" vertical="top"/>
    </xf>
    <xf numFmtId="0" fontId="5" fillId="4" borderId="8" xfId="1" applyFont="1" applyFill="1" applyBorder="1" applyAlignment="1">
      <alignment horizontal="center" vertical="top"/>
    </xf>
    <xf numFmtId="0" fontId="1" fillId="6" borderId="31" xfId="0" applyFont="1" applyFill="1" applyBorder="1" applyAlignment="1">
      <alignment horizontal="center" vertical="top"/>
    </xf>
    <xf numFmtId="0" fontId="1" fillId="6" borderId="33" xfId="0" applyFont="1" applyFill="1" applyBorder="1" applyAlignment="1">
      <alignment horizontal="center" vertical="top"/>
    </xf>
    <xf numFmtId="0" fontId="1" fillId="6" borderId="34" xfId="0" applyFont="1" applyFill="1" applyBorder="1" applyAlignment="1">
      <alignment horizontal="center" vertical="top"/>
    </xf>
    <xf numFmtId="0" fontId="1" fillId="6" borderId="27" xfId="0" applyFont="1" applyFill="1" applyBorder="1" applyAlignment="1">
      <alignment horizontal="center" vertical="top"/>
    </xf>
    <xf numFmtId="0" fontId="0" fillId="6" borderId="28" xfId="0" applyFill="1" applyBorder="1" applyAlignment="1">
      <alignment horizontal="center" vertical="top"/>
    </xf>
    <xf numFmtId="0" fontId="0" fillId="6" borderId="32" xfId="0" applyFill="1" applyBorder="1" applyAlignment="1">
      <alignment horizontal="center" vertical="top"/>
    </xf>
    <xf numFmtId="0" fontId="1" fillId="6" borderId="28" xfId="0" applyFont="1" applyFill="1" applyBorder="1" applyAlignment="1">
      <alignment horizontal="center" vertical="top"/>
    </xf>
    <xf numFmtId="0" fontId="1" fillId="6" borderId="32" xfId="0" applyFont="1" applyFill="1" applyBorder="1" applyAlignment="1">
      <alignment horizontal="center" vertical="top"/>
    </xf>
    <xf numFmtId="0" fontId="0" fillId="6" borderId="33" xfId="0" applyFill="1" applyBorder="1" applyAlignment="1">
      <alignment horizontal="center" vertical="top"/>
    </xf>
    <xf numFmtId="0" fontId="0" fillId="6" borderId="34" xfId="0" applyFill="1" applyBorder="1" applyAlignment="1">
      <alignment horizontal="center" vertical="top"/>
    </xf>
    <xf numFmtId="0" fontId="1" fillId="6" borderId="41" xfId="0" applyFont="1" applyFill="1" applyBorder="1" applyAlignment="1">
      <alignment horizontal="center" vertical="top"/>
    </xf>
    <xf numFmtId="0" fontId="1" fillId="6" borderId="37" xfId="0" applyFont="1" applyFill="1" applyBorder="1" applyAlignment="1">
      <alignment horizontal="center" vertical="top"/>
    </xf>
    <xf numFmtId="0" fontId="1" fillId="6" borderId="40" xfId="0" applyFont="1" applyFill="1" applyBorder="1" applyAlignment="1">
      <alignment horizontal="center" vertical="top"/>
    </xf>
    <xf numFmtId="0" fontId="1" fillId="6" borderId="28" xfId="1" applyFont="1" applyFill="1" applyBorder="1" applyAlignment="1">
      <alignment horizontal="center" vertical="top"/>
    </xf>
    <xf numFmtId="0" fontId="1" fillId="6" borderId="32" xfId="1" applyFont="1" applyFill="1" applyBorder="1" applyAlignment="1">
      <alignment horizontal="center" vertical="top"/>
    </xf>
    <xf numFmtId="0" fontId="1" fillId="6" borderId="33" xfId="1" applyFont="1" applyFill="1" applyBorder="1" applyAlignment="1">
      <alignment horizontal="center" vertical="top"/>
    </xf>
    <xf numFmtId="0" fontId="1" fillId="6" borderId="34" xfId="1" applyFont="1" applyFill="1" applyBorder="1" applyAlignment="1">
      <alignment horizontal="center" vertical="top"/>
    </xf>
    <xf numFmtId="0" fontId="1" fillId="6" borderId="31" xfId="1" applyFont="1" applyFill="1" applyBorder="1" applyAlignment="1">
      <alignment horizontal="center" vertical="top"/>
    </xf>
    <xf numFmtId="0" fontId="2" fillId="6" borderId="33" xfId="1" applyFill="1" applyBorder="1" applyAlignment="1">
      <alignment horizontal="center" vertical="top"/>
    </xf>
    <xf numFmtId="0" fontId="2" fillId="6" borderId="34" xfId="1" applyFill="1" applyBorder="1" applyAlignment="1">
      <alignment horizontal="center"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3300"/>
      <color rgb="FF66FFFF"/>
      <color rgb="FF00FF00"/>
      <color rgb="FF181DEC"/>
      <color rgb="FF66FF99"/>
      <color rgb="FFCCCCFF"/>
      <color rgb="FF3123ED"/>
      <color rgb="FFFFFF99"/>
      <color rgb="FFFF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D40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AF22" sqref="AF22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8.140625" style="1" customWidth="1"/>
    <col min="16" max="16" width="4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28515625" customWidth="1"/>
    <col min="30" max="30" width="3.7109375" customWidth="1"/>
    <col min="31" max="16384" width="9.140625" style="1"/>
  </cols>
  <sheetData>
    <row r="1" spans="1:30" ht="13.5" thickBot="1"/>
    <row r="2" spans="1:30" s="3" customFormat="1" ht="13.5" thickBot="1">
      <c r="A2" s="295"/>
      <c r="B2" s="255" t="s">
        <v>186</v>
      </c>
      <c r="C2" s="23"/>
      <c r="D2" s="283"/>
      <c r="E2" s="24"/>
      <c r="F2" s="24"/>
      <c r="G2" s="485" t="s">
        <v>217</v>
      </c>
      <c r="H2" s="486"/>
      <c r="I2" s="486"/>
      <c r="J2" s="487"/>
      <c r="K2" s="485" t="s">
        <v>179</v>
      </c>
      <c r="L2" s="486"/>
      <c r="M2" s="486"/>
      <c r="N2" s="486"/>
      <c r="O2" s="486"/>
      <c r="P2" s="486"/>
      <c r="Q2" s="486"/>
      <c r="R2" s="486"/>
      <c r="S2" s="486"/>
      <c r="T2" s="487"/>
      <c r="U2" s="485" t="s">
        <v>319</v>
      </c>
      <c r="V2" s="486"/>
      <c r="W2" s="486"/>
      <c r="X2" s="486"/>
      <c r="Y2" s="486"/>
      <c r="Z2" s="486"/>
      <c r="AA2" s="486"/>
      <c r="AB2" s="486"/>
      <c r="AC2" s="486"/>
      <c r="AD2" s="487"/>
    </row>
    <row r="3" spans="1:30" ht="13.5" thickBot="1">
      <c r="A3" s="296"/>
      <c r="B3" s="256" t="s">
        <v>189</v>
      </c>
      <c r="C3" s="25"/>
      <c r="D3" s="285" t="s">
        <v>7</v>
      </c>
      <c r="E3" s="22" t="s">
        <v>11</v>
      </c>
      <c r="F3" s="22" t="s">
        <v>12</v>
      </c>
      <c r="G3" s="61" t="s">
        <v>6</v>
      </c>
      <c r="H3" s="26"/>
      <c r="I3" s="26" t="s">
        <v>6</v>
      </c>
      <c r="J3" s="27"/>
      <c r="K3" s="65" t="s">
        <v>6</v>
      </c>
      <c r="L3" s="29"/>
      <c r="M3" s="28" t="s">
        <v>6</v>
      </c>
      <c r="N3" s="30"/>
      <c r="O3" s="30"/>
      <c r="P3" s="30"/>
      <c r="Q3" s="30" t="s">
        <v>6</v>
      </c>
      <c r="R3" s="75"/>
      <c r="S3" s="28" t="s">
        <v>6</v>
      </c>
      <c r="T3" s="118"/>
      <c r="U3" s="105" t="s">
        <v>6</v>
      </c>
      <c r="V3" s="106"/>
      <c r="W3" s="107" t="s">
        <v>6</v>
      </c>
      <c r="X3" s="107"/>
      <c r="Y3" s="107" t="s">
        <v>6</v>
      </c>
      <c r="Z3" s="107"/>
      <c r="AA3" s="107" t="s">
        <v>6</v>
      </c>
      <c r="AB3" s="107"/>
      <c r="AC3" s="107" t="s">
        <v>6</v>
      </c>
      <c r="AD3" s="297"/>
    </row>
    <row r="4" spans="1:30" s="2" customFormat="1" ht="13.15" customHeight="1" thickBot="1">
      <c r="A4" s="298"/>
      <c r="B4" s="299" t="s">
        <v>0</v>
      </c>
      <c r="C4" s="58" t="s">
        <v>8</v>
      </c>
      <c r="D4" s="300" t="s">
        <v>5</v>
      </c>
      <c r="E4" s="58" t="s">
        <v>5</v>
      </c>
      <c r="F4" s="58" t="s">
        <v>5</v>
      </c>
      <c r="G4" s="62" t="s">
        <v>9</v>
      </c>
      <c r="H4" s="64" t="s">
        <v>5</v>
      </c>
      <c r="I4" s="63" t="s">
        <v>10</v>
      </c>
      <c r="J4" s="64" t="s">
        <v>5</v>
      </c>
      <c r="K4" s="67" t="s">
        <v>19</v>
      </c>
      <c r="L4" s="69" t="s">
        <v>5</v>
      </c>
      <c r="M4" s="68" t="s">
        <v>1</v>
      </c>
      <c r="N4" s="69" t="s">
        <v>5</v>
      </c>
      <c r="O4" s="68" t="s">
        <v>3</v>
      </c>
      <c r="P4" s="69" t="s">
        <v>5</v>
      </c>
      <c r="Q4" s="68" t="s">
        <v>2</v>
      </c>
      <c r="R4" s="80" t="s">
        <v>5</v>
      </c>
      <c r="S4" s="68" t="s">
        <v>171</v>
      </c>
      <c r="T4" s="70" t="s">
        <v>5</v>
      </c>
      <c r="U4" s="301" t="s">
        <v>19</v>
      </c>
      <c r="V4" s="302" t="s">
        <v>5</v>
      </c>
      <c r="W4" s="303" t="s">
        <v>1</v>
      </c>
      <c r="X4" s="302" t="s">
        <v>5</v>
      </c>
      <c r="Y4" s="303" t="s">
        <v>3</v>
      </c>
      <c r="Z4" s="302" t="s">
        <v>5</v>
      </c>
      <c r="AA4" s="303" t="s">
        <v>21</v>
      </c>
      <c r="AB4" s="302" t="s">
        <v>5</v>
      </c>
      <c r="AC4" s="303" t="s">
        <v>2</v>
      </c>
      <c r="AD4" s="304" t="s">
        <v>5</v>
      </c>
    </row>
    <row r="5" spans="1:30" ht="13.15" customHeight="1">
      <c r="A5" s="287">
        <v>1</v>
      </c>
      <c r="B5" s="288" t="s">
        <v>218</v>
      </c>
      <c r="C5" s="289" t="s">
        <v>219</v>
      </c>
      <c r="D5" s="290">
        <f t="shared" ref="D5:D40" si="0">F5+E5</f>
        <v>150</v>
      </c>
      <c r="E5" s="291">
        <f>SUM(N5+P5+X5+Z5)</f>
        <v>100</v>
      </c>
      <c r="F5" s="292">
        <f>H5+T5</f>
        <v>50</v>
      </c>
      <c r="G5" s="119">
        <v>1</v>
      </c>
      <c r="H5" s="190">
        <v>25</v>
      </c>
      <c r="I5" s="119">
        <v>1</v>
      </c>
      <c r="J5" s="124">
        <v>16</v>
      </c>
      <c r="K5" s="148">
        <v>3</v>
      </c>
      <c r="L5" s="147">
        <v>17</v>
      </c>
      <c r="M5" s="148">
        <v>1</v>
      </c>
      <c r="N5" s="191">
        <v>25</v>
      </c>
      <c r="O5" s="148">
        <v>1</v>
      </c>
      <c r="P5" s="191">
        <v>25</v>
      </c>
      <c r="Q5" s="148">
        <v>1</v>
      </c>
      <c r="R5" s="149">
        <v>16</v>
      </c>
      <c r="S5" s="148">
        <v>1</v>
      </c>
      <c r="T5" s="190">
        <v>25</v>
      </c>
      <c r="U5" s="293">
        <v>5</v>
      </c>
      <c r="V5" s="294">
        <v>14</v>
      </c>
      <c r="W5" s="293">
        <v>1</v>
      </c>
      <c r="X5" s="191">
        <v>25</v>
      </c>
      <c r="Y5" s="293">
        <v>1</v>
      </c>
      <c r="Z5" s="191">
        <v>25</v>
      </c>
      <c r="AA5" s="293">
        <v>1</v>
      </c>
      <c r="AB5" s="294">
        <v>16</v>
      </c>
      <c r="AC5" s="293">
        <v>1</v>
      </c>
      <c r="AD5" s="294">
        <v>16</v>
      </c>
    </row>
    <row r="6" spans="1:30" s="2" customFormat="1" ht="13.15" customHeight="1">
      <c r="A6" s="261">
        <v>2</v>
      </c>
      <c r="B6" s="257" t="s">
        <v>220</v>
      </c>
      <c r="C6" s="231" t="s">
        <v>29</v>
      </c>
      <c r="D6" s="196">
        <f t="shared" si="0"/>
        <v>130</v>
      </c>
      <c r="E6" s="13">
        <f>SUM(L6+N6+V6+X6)</f>
        <v>88</v>
      </c>
      <c r="F6" s="117">
        <f>H6+T6</f>
        <v>42</v>
      </c>
      <c r="G6" s="48">
        <v>2</v>
      </c>
      <c r="H6" s="189">
        <v>21</v>
      </c>
      <c r="I6" s="48">
        <v>1</v>
      </c>
      <c r="J6" s="125">
        <v>16</v>
      </c>
      <c r="K6" s="148">
        <v>1</v>
      </c>
      <c r="L6" s="206">
        <v>25</v>
      </c>
      <c r="M6" s="148">
        <v>2</v>
      </c>
      <c r="N6" s="191">
        <v>21</v>
      </c>
      <c r="O6" s="148">
        <v>4</v>
      </c>
      <c r="P6" s="149">
        <v>15</v>
      </c>
      <c r="Q6" s="148">
        <v>1</v>
      </c>
      <c r="R6" s="149">
        <v>16</v>
      </c>
      <c r="S6" s="148">
        <v>2</v>
      </c>
      <c r="T6" s="190">
        <v>21</v>
      </c>
      <c r="U6" s="194">
        <v>1</v>
      </c>
      <c r="V6" s="174">
        <v>25</v>
      </c>
      <c r="W6" s="194">
        <v>3</v>
      </c>
      <c r="X6" s="174">
        <v>17</v>
      </c>
      <c r="Y6" s="194">
        <v>3</v>
      </c>
      <c r="Z6" s="195">
        <v>17</v>
      </c>
      <c r="AA6" s="194">
        <v>1</v>
      </c>
      <c r="AB6" s="195">
        <v>16</v>
      </c>
      <c r="AC6" s="194">
        <v>1</v>
      </c>
      <c r="AD6" s="195">
        <v>16</v>
      </c>
    </row>
    <row r="7" spans="1:30" ht="13.15" customHeight="1">
      <c r="A7" s="261">
        <v>3</v>
      </c>
      <c r="B7" s="258" t="s">
        <v>154</v>
      </c>
      <c r="C7" s="232" t="s">
        <v>36</v>
      </c>
      <c r="D7" s="196">
        <f t="shared" si="0"/>
        <v>101</v>
      </c>
      <c r="E7" s="13">
        <f>SUM(L7+N7+X7+Z7)</f>
        <v>71</v>
      </c>
      <c r="F7" s="117">
        <f>J7+T7</f>
        <v>30</v>
      </c>
      <c r="G7" s="48"/>
      <c r="H7" s="126"/>
      <c r="I7" s="48">
        <v>2</v>
      </c>
      <c r="J7" s="189">
        <v>13</v>
      </c>
      <c r="K7" s="148">
        <v>5</v>
      </c>
      <c r="L7" s="206">
        <v>14</v>
      </c>
      <c r="M7" s="148">
        <v>4</v>
      </c>
      <c r="N7" s="191">
        <v>15</v>
      </c>
      <c r="O7" s="148">
        <v>5</v>
      </c>
      <c r="P7" s="149">
        <v>14</v>
      </c>
      <c r="Q7" s="148">
        <v>2</v>
      </c>
      <c r="R7" s="149">
        <v>13</v>
      </c>
      <c r="S7" s="148">
        <v>3</v>
      </c>
      <c r="T7" s="190">
        <v>17</v>
      </c>
      <c r="U7" s="194">
        <v>4</v>
      </c>
      <c r="V7" s="195">
        <v>15</v>
      </c>
      <c r="W7" s="194">
        <v>2</v>
      </c>
      <c r="X7" s="174">
        <v>21</v>
      </c>
      <c r="Y7" s="194">
        <v>2</v>
      </c>
      <c r="Z7" s="174">
        <v>21</v>
      </c>
      <c r="AA7" s="194">
        <v>3</v>
      </c>
      <c r="AB7" s="195">
        <v>10</v>
      </c>
      <c r="AC7" s="194">
        <v>2</v>
      </c>
      <c r="AD7" s="195">
        <v>13</v>
      </c>
    </row>
    <row r="8" spans="1:30" s="2" customFormat="1" ht="13.15" customHeight="1">
      <c r="A8" s="261">
        <v>4</v>
      </c>
      <c r="B8" s="257" t="s">
        <v>151</v>
      </c>
      <c r="C8" s="231" t="s">
        <v>37</v>
      </c>
      <c r="D8" s="196">
        <f t="shared" si="0"/>
        <v>90</v>
      </c>
      <c r="E8" s="13">
        <f>SUM(N8+P8+X8+Z8)</f>
        <v>58</v>
      </c>
      <c r="F8" s="117">
        <f>H8+T8</f>
        <v>32</v>
      </c>
      <c r="G8" s="48">
        <v>3</v>
      </c>
      <c r="H8" s="189">
        <v>17</v>
      </c>
      <c r="I8" s="48">
        <v>5</v>
      </c>
      <c r="J8" s="125">
        <v>7</v>
      </c>
      <c r="K8" s="148">
        <v>14</v>
      </c>
      <c r="L8" s="147">
        <v>5</v>
      </c>
      <c r="M8" s="148">
        <v>6</v>
      </c>
      <c r="N8" s="191">
        <v>13</v>
      </c>
      <c r="O8" s="148">
        <v>2</v>
      </c>
      <c r="P8" s="191">
        <v>21</v>
      </c>
      <c r="Q8" s="148">
        <v>6</v>
      </c>
      <c r="R8" s="149">
        <v>6</v>
      </c>
      <c r="S8" s="148">
        <v>4</v>
      </c>
      <c r="T8" s="190">
        <v>15</v>
      </c>
      <c r="U8" s="194"/>
      <c r="V8" s="195"/>
      <c r="W8" s="194">
        <v>9</v>
      </c>
      <c r="X8" s="174">
        <v>10</v>
      </c>
      <c r="Y8" s="194">
        <v>5</v>
      </c>
      <c r="Z8" s="174">
        <v>14</v>
      </c>
      <c r="AA8" s="194">
        <v>8</v>
      </c>
      <c r="AB8" s="195">
        <v>4</v>
      </c>
      <c r="AC8" s="194">
        <v>7</v>
      </c>
      <c r="AD8" s="195">
        <v>5</v>
      </c>
    </row>
    <row r="9" spans="1:30" s="2" customFormat="1" ht="13.15" customHeight="1">
      <c r="A9" s="261">
        <v>5</v>
      </c>
      <c r="B9" s="257" t="s">
        <v>157</v>
      </c>
      <c r="C9" s="231" t="s">
        <v>24</v>
      </c>
      <c r="D9" s="196">
        <f t="shared" si="0"/>
        <v>88</v>
      </c>
      <c r="E9" s="13">
        <f>SUM(L9+N9+V9+Z9)</f>
        <v>74</v>
      </c>
      <c r="F9" s="117">
        <f>H9+T9</f>
        <v>14</v>
      </c>
      <c r="G9" s="48">
        <v>14</v>
      </c>
      <c r="H9" s="189">
        <v>5</v>
      </c>
      <c r="I9" s="48">
        <v>7</v>
      </c>
      <c r="J9" s="125">
        <v>5</v>
      </c>
      <c r="K9" s="148">
        <v>2</v>
      </c>
      <c r="L9" s="206">
        <v>21</v>
      </c>
      <c r="M9" s="148">
        <v>3</v>
      </c>
      <c r="N9" s="191">
        <v>17</v>
      </c>
      <c r="O9" s="148">
        <v>15</v>
      </c>
      <c r="P9" s="149">
        <v>4</v>
      </c>
      <c r="Q9" s="148">
        <v>3</v>
      </c>
      <c r="R9" s="149">
        <v>10</v>
      </c>
      <c r="S9" s="148">
        <v>10</v>
      </c>
      <c r="T9" s="190">
        <v>9</v>
      </c>
      <c r="U9" s="194">
        <v>2</v>
      </c>
      <c r="V9" s="174">
        <v>21</v>
      </c>
      <c r="W9" s="194">
        <v>5</v>
      </c>
      <c r="X9" s="195">
        <v>14</v>
      </c>
      <c r="Y9" s="194">
        <v>4</v>
      </c>
      <c r="Z9" s="174">
        <v>15</v>
      </c>
      <c r="AA9" s="194">
        <v>4</v>
      </c>
      <c r="AB9" s="195">
        <v>8</v>
      </c>
      <c r="AC9" s="194">
        <v>5</v>
      </c>
      <c r="AD9" s="195">
        <v>7</v>
      </c>
    </row>
    <row r="10" spans="1:30" s="2" customFormat="1" ht="13.15" customHeight="1">
      <c r="A10" s="261">
        <v>6</v>
      </c>
      <c r="B10" s="257" t="s">
        <v>211</v>
      </c>
      <c r="C10" s="231" t="s">
        <v>40</v>
      </c>
      <c r="D10" s="196">
        <f t="shared" si="0"/>
        <v>86</v>
      </c>
      <c r="E10" s="13">
        <f>SUM(L10+N10+V10+X10)</f>
        <v>61</v>
      </c>
      <c r="F10" s="117">
        <f>H10+T10</f>
        <v>25</v>
      </c>
      <c r="G10" s="48">
        <v>7</v>
      </c>
      <c r="H10" s="189">
        <v>12</v>
      </c>
      <c r="I10" s="48"/>
      <c r="J10" s="125"/>
      <c r="K10" s="148">
        <v>4</v>
      </c>
      <c r="L10" s="206">
        <v>15</v>
      </c>
      <c r="M10" s="148">
        <v>5</v>
      </c>
      <c r="N10" s="191">
        <v>14</v>
      </c>
      <c r="O10" s="148">
        <v>10</v>
      </c>
      <c r="P10" s="149">
        <v>9</v>
      </c>
      <c r="Q10" s="148"/>
      <c r="R10" s="149"/>
      <c r="S10" s="148">
        <v>6</v>
      </c>
      <c r="T10" s="190">
        <v>13</v>
      </c>
      <c r="U10" s="194">
        <v>3</v>
      </c>
      <c r="V10" s="174">
        <v>17</v>
      </c>
      <c r="W10" s="194">
        <v>4</v>
      </c>
      <c r="X10" s="174">
        <v>15</v>
      </c>
      <c r="Y10" s="194">
        <v>7</v>
      </c>
      <c r="Z10" s="195">
        <v>12</v>
      </c>
      <c r="AA10" s="194"/>
      <c r="AB10" s="195"/>
      <c r="AC10" s="194"/>
      <c r="AD10" s="195"/>
    </row>
    <row r="11" spans="1:30" s="2" customFormat="1" ht="13.15" customHeight="1">
      <c r="A11" s="261">
        <v>7</v>
      </c>
      <c r="B11" s="257" t="s">
        <v>155</v>
      </c>
      <c r="C11" s="231" t="s">
        <v>36</v>
      </c>
      <c r="D11" s="196">
        <f t="shared" si="0"/>
        <v>75</v>
      </c>
      <c r="E11" s="13">
        <f>SUM(L11+R11+V11+AD11)</f>
        <v>51</v>
      </c>
      <c r="F11" s="117">
        <f>SUM(H11+J11)</f>
        <v>24</v>
      </c>
      <c r="G11" s="48">
        <v>8</v>
      </c>
      <c r="H11" s="189">
        <v>11</v>
      </c>
      <c r="I11" s="48">
        <v>2</v>
      </c>
      <c r="J11" s="189">
        <v>13</v>
      </c>
      <c r="K11" s="148">
        <v>6</v>
      </c>
      <c r="L11" s="206">
        <v>13</v>
      </c>
      <c r="M11" s="148">
        <v>9</v>
      </c>
      <c r="N11" s="149">
        <v>10</v>
      </c>
      <c r="O11" s="148">
        <v>16</v>
      </c>
      <c r="P11" s="149">
        <v>3</v>
      </c>
      <c r="Q11" s="148">
        <v>2</v>
      </c>
      <c r="R11" s="191">
        <v>13</v>
      </c>
      <c r="S11" s="148">
        <v>12</v>
      </c>
      <c r="T11" s="155">
        <v>7</v>
      </c>
      <c r="U11" s="194">
        <v>7</v>
      </c>
      <c r="V11" s="174">
        <v>12</v>
      </c>
      <c r="W11" s="194">
        <v>11</v>
      </c>
      <c r="X11" s="195">
        <v>8</v>
      </c>
      <c r="Y11" s="194"/>
      <c r="Z11" s="195"/>
      <c r="AA11" s="194">
        <v>3</v>
      </c>
      <c r="AB11" s="195">
        <v>10</v>
      </c>
      <c r="AC11" s="194">
        <v>2</v>
      </c>
      <c r="AD11" s="174">
        <v>13</v>
      </c>
    </row>
    <row r="12" spans="1:30" s="2" customFormat="1" ht="13.15" customHeight="1">
      <c r="A12" s="261">
        <v>8</v>
      </c>
      <c r="B12" s="257" t="s">
        <v>224</v>
      </c>
      <c r="C12" s="231" t="s">
        <v>25</v>
      </c>
      <c r="D12" s="196">
        <f t="shared" si="0"/>
        <v>72</v>
      </c>
      <c r="E12" s="13">
        <f>SUM(N12+V12+X12+AB12)</f>
        <v>48</v>
      </c>
      <c r="F12" s="117">
        <f>SUM(H12+T12)</f>
        <v>24</v>
      </c>
      <c r="G12" s="48">
        <v>9</v>
      </c>
      <c r="H12" s="189">
        <v>10</v>
      </c>
      <c r="I12" s="48">
        <v>4</v>
      </c>
      <c r="J12" s="125">
        <v>8</v>
      </c>
      <c r="K12" s="148">
        <v>10</v>
      </c>
      <c r="L12" s="147">
        <v>9</v>
      </c>
      <c r="M12" s="148">
        <v>7</v>
      </c>
      <c r="N12" s="191">
        <v>12</v>
      </c>
      <c r="O12" s="148">
        <v>14</v>
      </c>
      <c r="P12" s="149">
        <v>5</v>
      </c>
      <c r="Q12" s="148">
        <v>4</v>
      </c>
      <c r="R12" s="149">
        <v>8</v>
      </c>
      <c r="S12" s="148">
        <v>5</v>
      </c>
      <c r="T12" s="190">
        <v>14</v>
      </c>
      <c r="U12" s="194">
        <v>8</v>
      </c>
      <c r="V12" s="174">
        <v>11</v>
      </c>
      <c r="W12" s="194">
        <v>7</v>
      </c>
      <c r="X12" s="174">
        <v>12</v>
      </c>
      <c r="Y12" s="194">
        <v>8</v>
      </c>
      <c r="Z12" s="195">
        <v>11</v>
      </c>
      <c r="AA12" s="194">
        <v>2</v>
      </c>
      <c r="AB12" s="174">
        <v>13</v>
      </c>
      <c r="AC12" s="194">
        <v>3</v>
      </c>
      <c r="AD12" s="195">
        <v>10</v>
      </c>
    </row>
    <row r="13" spans="1:30" s="2" customFormat="1" ht="13.15" customHeight="1">
      <c r="A13" s="261">
        <v>9</v>
      </c>
      <c r="B13" s="257" t="s">
        <v>223</v>
      </c>
      <c r="C13" s="231" t="s">
        <v>34</v>
      </c>
      <c r="D13" s="196">
        <f t="shared" si="0"/>
        <v>71</v>
      </c>
      <c r="E13" s="13">
        <f>SUM(L13+P13+X13+AB13)</f>
        <v>46</v>
      </c>
      <c r="F13" s="117">
        <f>H13+T13</f>
        <v>25</v>
      </c>
      <c r="G13" s="48">
        <v>6</v>
      </c>
      <c r="H13" s="189">
        <v>13</v>
      </c>
      <c r="I13" s="48">
        <v>4</v>
      </c>
      <c r="J13" s="125">
        <v>8</v>
      </c>
      <c r="K13" s="148">
        <v>8</v>
      </c>
      <c r="L13" s="206">
        <v>11</v>
      </c>
      <c r="M13" s="148">
        <v>10</v>
      </c>
      <c r="N13" s="149">
        <v>9</v>
      </c>
      <c r="O13" s="148">
        <v>8</v>
      </c>
      <c r="P13" s="191">
        <v>11</v>
      </c>
      <c r="Q13" s="148">
        <v>4</v>
      </c>
      <c r="R13" s="149">
        <v>8</v>
      </c>
      <c r="S13" s="148">
        <v>7</v>
      </c>
      <c r="T13" s="190">
        <v>12</v>
      </c>
      <c r="U13" s="194">
        <v>9</v>
      </c>
      <c r="V13" s="195">
        <v>10</v>
      </c>
      <c r="W13" s="194">
        <v>8</v>
      </c>
      <c r="X13" s="174">
        <v>11</v>
      </c>
      <c r="Y13" s="194">
        <v>9</v>
      </c>
      <c r="Z13" s="195">
        <v>10</v>
      </c>
      <c r="AA13" s="194">
        <v>2</v>
      </c>
      <c r="AB13" s="174">
        <v>13</v>
      </c>
      <c r="AC13" s="194">
        <v>3</v>
      </c>
      <c r="AD13" s="195">
        <v>10</v>
      </c>
    </row>
    <row r="14" spans="1:30" s="2" customFormat="1" ht="13.15" customHeight="1">
      <c r="A14" s="261">
        <v>10</v>
      </c>
      <c r="B14" s="257" t="s">
        <v>225</v>
      </c>
      <c r="C14" s="231" t="s">
        <v>41</v>
      </c>
      <c r="D14" s="196">
        <f t="shared" si="0"/>
        <v>68</v>
      </c>
      <c r="E14" s="13">
        <f>SUM(L14+P14+V14+X14)</f>
        <v>50</v>
      </c>
      <c r="F14" s="117">
        <f>SUM(H14+J14)</f>
        <v>18</v>
      </c>
      <c r="G14" s="48">
        <v>11</v>
      </c>
      <c r="H14" s="189">
        <v>8</v>
      </c>
      <c r="I14" s="48">
        <v>3</v>
      </c>
      <c r="J14" s="189">
        <v>10</v>
      </c>
      <c r="K14" s="148">
        <v>7</v>
      </c>
      <c r="L14" s="206">
        <v>12</v>
      </c>
      <c r="M14" s="148">
        <v>17</v>
      </c>
      <c r="N14" s="149">
        <v>2</v>
      </c>
      <c r="O14" s="148">
        <v>7</v>
      </c>
      <c r="P14" s="191">
        <v>12</v>
      </c>
      <c r="Q14" s="148">
        <v>5</v>
      </c>
      <c r="R14" s="149">
        <v>7</v>
      </c>
      <c r="S14" s="148"/>
      <c r="T14" s="155"/>
      <c r="U14" s="194">
        <v>6</v>
      </c>
      <c r="V14" s="174">
        <v>13</v>
      </c>
      <c r="W14" s="194">
        <v>6</v>
      </c>
      <c r="X14" s="174">
        <v>13</v>
      </c>
      <c r="Y14" s="194">
        <v>13</v>
      </c>
      <c r="Z14" s="195">
        <v>6</v>
      </c>
      <c r="AA14" s="194">
        <v>5</v>
      </c>
      <c r="AB14" s="195">
        <v>7</v>
      </c>
      <c r="AC14" s="194">
        <v>4</v>
      </c>
      <c r="AD14" s="195">
        <v>8</v>
      </c>
    </row>
    <row r="15" spans="1:30" s="2" customFormat="1" ht="13.15" customHeight="1">
      <c r="A15" s="261">
        <v>11</v>
      </c>
      <c r="B15" s="257" t="s">
        <v>222</v>
      </c>
      <c r="C15" s="231" t="s">
        <v>37</v>
      </c>
      <c r="D15" s="196">
        <f t="shared" si="0"/>
        <v>61</v>
      </c>
      <c r="E15" s="13">
        <f>SUM(L15+N15+P15+Z15)</f>
        <v>37</v>
      </c>
      <c r="F15" s="117">
        <f>SUM(H15+T15)</f>
        <v>24</v>
      </c>
      <c r="G15" s="48">
        <v>5</v>
      </c>
      <c r="H15" s="189">
        <v>14</v>
      </c>
      <c r="I15" s="48">
        <v>6</v>
      </c>
      <c r="J15" s="125">
        <v>6</v>
      </c>
      <c r="K15" s="148">
        <v>13</v>
      </c>
      <c r="L15" s="206">
        <v>6</v>
      </c>
      <c r="M15" s="148">
        <v>8</v>
      </c>
      <c r="N15" s="191">
        <v>11</v>
      </c>
      <c r="O15" s="148">
        <v>6</v>
      </c>
      <c r="P15" s="191">
        <v>13</v>
      </c>
      <c r="Q15" s="148">
        <v>10</v>
      </c>
      <c r="R15" s="149">
        <v>2</v>
      </c>
      <c r="S15" s="148">
        <v>9</v>
      </c>
      <c r="T15" s="190">
        <v>10</v>
      </c>
      <c r="U15" s="194">
        <v>16</v>
      </c>
      <c r="V15" s="195">
        <v>3</v>
      </c>
      <c r="W15" s="194">
        <v>13</v>
      </c>
      <c r="X15" s="195">
        <v>6</v>
      </c>
      <c r="Y15" s="194">
        <v>12</v>
      </c>
      <c r="Z15" s="174">
        <v>7</v>
      </c>
      <c r="AA15" s="194"/>
      <c r="AB15" s="195"/>
      <c r="AC15" s="194">
        <v>9</v>
      </c>
      <c r="AD15" s="195">
        <v>3</v>
      </c>
    </row>
    <row r="16" spans="1:30" s="2" customFormat="1" ht="13.15" customHeight="1">
      <c r="A16" s="261">
        <v>12</v>
      </c>
      <c r="B16" s="257" t="s">
        <v>221</v>
      </c>
      <c r="C16" s="231" t="s">
        <v>41</v>
      </c>
      <c r="D16" s="196">
        <f t="shared" si="0"/>
        <v>59</v>
      </c>
      <c r="E16" s="13">
        <f>SUM(L16+R16+V16+AD16)</f>
        <v>34</v>
      </c>
      <c r="F16" s="117">
        <f>SUM(H16+J16)</f>
        <v>25</v>
      </c>
      <c r="G16" s="48">
        <v>4</v>
      </c>
      <c r="H16" s="189">
        <v>15</v>
      </c>
      <c r="I16" s="48">
        <v>3</v>
      </c>
      <c r="J16" s="189">
        <v>10</v>
      </c>
      <c r="K16" s="148">
        <v>9</v>
      </c>
      <c r="L16" s="206">
        <v>10</v>
      </c>
      <c r="M16" s="148"/>
      <c r="N16" s="149"/>
      <c r="O16" s="148">
        <v>13</v>
      </c>
      <c r="P16" s="149">
        <v>6</v>
      </c>
      <c r="Q16" s="148">
        <v>5</v>
      </c>
      <c r="R16" s="191">
        <v>7</v>
      </c>
      <c r="S16" s="148"/>
      <c r="T16" s="155"/>
      <c r="U16" s="194">
        <v>10</v>
      </c>
      <c r="V16" s="174">
        <v>9</v>
      </c>
      <c r="W16" s="194">
        <v>14</v>
      </c>
      <c r="X16" s="195">
        <v>5</v>
      </c>
      <c r="Y16" s="194">
        <v>15</v>
      </c>
      <c r="Z16" s="195">
        <v>4</v>
      </c>
      <c r="AA16" s="194">
        <v>5</v>
      </c>
      <c r="AB16" s="195">
        <v>7</v>
      </c>
      <c r="AC16" s="194">
        <v>4</v>
      </c>
      <c r="AD16" s="174">
        <v>8</v>
      </c>
    </row>
    <row r="17" spans="1:30" s="2" customFormat="1" ht="13.15" customHeight="1">
      <c r="A17" s="261">
        <v>13</v>
      </c>
      <c r="B17" s="257" t="s">
        <v>228</v>
      </c>
      <c r="C17" s="231" t="s">
        <v>119</v>
      </c>
      <c r="D17" s="196">
        <f t="shared" si="0"/>
        <v>56</v>
      </c>
      <c r="E17" s="13">
        <f>SUM(N17+P17+X17+Z17)</f>
        <v>41</v>
      </c>
      <c r="F17" s="117">
        <f>SUM(H17+T17)</f>
        <v>15</v>
      </c>
      <c r="G17" s="48">
        <v>15</v>
      </c>
      <c r="H17" s="189">
        <v>4</v>
      </c>
      <c r="I17" s="48">
        <v>9</v>
      </c>
      <c r="J17" s="125">
        <v>3</v>
      </c>
      <c r="K17" s="148">
        <v>12</v>
      </c>
      <c r="L17" s="147">
        <v>7</v>
      </c>
      <c r="M17" s="148">
        <v>11</v>
      </c>
      <c r="N17" s="191">
        <v>8</v>
      </c>
      <c r="O17" s="148">
        <v>3</v>
      </c>
      <c r="P17" s="191">
        <v>17</v>
      </c>
      <c r="Q17" s="148">
        <v>7</v>
      </c>
      <c r="R17" s="149">
        <v>5</v>
      </c>
      <c r="S17" s="148">
        <v>8</v>
      </c>
      <c r="T17" s="190">
        <v>11</v>
      </c>
      <c r="U17" s="194">
        <v>14</v>
      </c>
      <c r="V17" s="195">
        <v>5</v>
      </c>
      <c r="W17" s="194">
        <v>12</v>
      </c>
      <c r="X17" s="174">
        <v>7</v>
      </c>
      <c r="Y17" s="194">
        <v>10</v>
      </c>
      <c r="Z17" s="174">
        <v>9</v>
      </c>
      <c r="AA17" s="194"/>
      <c r="AB17" s="195"/>
      <c r="AC17" s="194"/>
      <c r="AD17" s="195"/>
    </row>
    <row r="18" spans="1:30" s="2" customFormat="1" ht="13.15" customHeight="1">
      <c r="A18" s="261">
        <v>14</v>
      </c>
      <c r="B18" s="257" t="s">
        <v>158</v>
      </c>
      <c r="C18" s="231" t="s">
        <v>24</v>
      </c>
      <c r="D18" s="196">
        <f t="shared" si="0"/>
        <v>49</v>
      </c>
      <c r="E18" s="13">
        <f>SUM(N18+P18+R18+AB18)</f>
        <v>35</v>
      </c>
      <c r="F18" s="117">
        <f>SUM(H18+J18)</f>
        <v>14</v>
      </c>
      <c r="G18" s="48">
        <v>10</v>
      </c>
      <c r="H18" s="189">
        <v>9</v>
      </c>
      <c r="I18" s="48">
        <v>7</v>
      </c>
      <c r="J18" s="189">
        <v>5</v>
      </c>
      <c r="K18" s="148">
        <v>15</v>
      </c>
      <c r="L18" s="147">
        <v>4</v>
      </c>
      <c r="M18" s="148">
        <v>12</v>
      </c>
      <c r="N18" s="191">
        <v>7</v>
      </c>
      <c r="O18" s="148">
        <v>9</v>
      </c>
      <c r="P18" s="191">
        <v>10</v>
      </c>
      <c r="Q18" s="148">
        <v>3</v>
      </c>
      <c r="R18" s="191">
        <v>10</v>
      </c>
      <c r="S18" s="148"/>
      <c r="T18" s="155"/>
      <c r="U18" s="194">
        <v>13</v>
      </c>
      <c r="V18" s="195">
        <v>6</v>
      </c>
      <c r="W18" s="194">
        <v>15</v>
      </c>
      <c r="X18" s="195">
        <v>4</v>
      </c>
      <c r="Y18" s="194">
        <v>14</v>
      </c>
      <c r="Z18" s="195">
        <v>5</v>
      </c>
      <c r="AA18" s="194">
        <v>4</v>
      </c>
      <c r="AB18" s="174">
        <v>8</v>
      </c>
      <c r="AC18" s="194">
        <v>5</v>
      </c>
      <c r="AD18" s="195">
        <v>7</v>
      </c>
    </row>
    <row r="19" spans="1:30" s="2" customFormat="1" ht="13.15" customHeight="1">
      <c r="A19" s="115">
        <v>15</v>
      </c>
      <c r="B19" s="259" t="s">
        <v>195</v>
      </c>
      <c r="C19" s="73" t="s">
        <v>39</v>
      </c>
      <c r="D19" s="196">
        <f t="shared" si="0"/>
        <v>41</v>
      </c>
      <c r="E19" s="13">
        <f>SUM(P19+V19+X19+Z19)</f>
        <v>31</v>
      </c>
      <c r="F19" s="117">
        <f>SUM(J19+T19)</f>
        <v>10</v>
      </c>
      <c r="G19" s="48">
        <v>17</v>
      </c>
      <c r="H19" s="125">
        <v>2</v>
      </c>
      <c r="I19" s="48">
        <v>10</v>
      </c>
      <c r="J19" s="189">
        <v>2</v>
      </c>
      <c r="K19" s="148">
        <v>17</v>
      </c>
      <c r="L19" s="147">
        <v>2</v>
      </c>
      <c r="M19" s="148">
        <v>14</v>
      </c>
      <c r="N19" s="149">
        <v>5</v>
      </c>
      <c r="O19" s="148">
        <v>12</v>
      </c>
      <c r="P19" s="191">
        <v>7</v>
      </c>
      <c r="Q19" s="148">
        <v>8</v>
      </c>
      <c r="R19" s="149">
        <v>4</v>
      </c>
      <c r="S19" s="148">
        <v>11</v>
      </c>
      <c r="T19" s="190">
        <v>8</v>
      </c>
      <c r="U19" s="194">
        <v>12</v>
      </c>
      <c r="V19" s="174">
        <v>7</v>
      </c>
      <c r="W19" s="194">
        <v>10</v>
      </c>
      <c r="X19" s="174">
        <v>9</v>
      </c>
      <c r="Y19" s="194">
        <v>11</v>
      </c>
      <c r="Z19" s="174">
        <v>8</v>
      </c>
      <c r="AA19" s="194">
        <v>6</v>
      </c>
      <c r="AB19" s="195">
        <v>6</v>
      </c>
      <c r="AC19" s="194">
        <v>6</v>
      </c>
      <c r="AD19" s="195">
        <v>6</v>
      </c>
    </row>
    <row r="20" spans="1:30" s="2" customFormat="1" ht="13.15" customHeight="1">
      <c r="A20" s="115">
        <v>16</v>
      </c>
      <c r="B20" s="259" t="s">
        <v>153</v>
      </c>
      <c r="C20" s="73" t="s">
        <v>56</v>
      </c>
      <c r="D20" s="196">
        <f t="shared" si="0"/>
        <v>37</v>
      </c>
      <c r="E20" s="13">
        <f>SUM(N20+P20+R20+AD20)</f>
        <v>25</v>
      </c>
      <c r="F20" s="117">
        <f>SUM(J20+T20)</f>
        <v>12</v>
      </c>
      <c r="G20" s="48">
        <v>16</v>
      </c>
      <c r="H20" s="125">
        <v>3</v>
      </c>
      <c r="I20" s="48">
        <v>5</v>
      </c>
      <c r="J20" s="189">
        <v>7</v>
      </c>
      <c r="K20" s="148">
        <v>18</v>
      </c>
      <c r="L20" s="147">
        <v>1</v>
      </c>
      <c r="M20" s="148">
        <v>13</v>
      </c>
      <c r="N20" s="191">
        <v>6</v>
      </c>
      <c r="O20" s="148">
        <v>11</v>
      </c>
      <c r="P20" s="191">
        <v>8</v>
      </c>
      <c r="Q20" s="148">
        <v>6</v>
      </c>
      <c r="R20" s="191">
        <v>6</v>
      </c>
      <c r="S20" s="148">
        <v>14</v>
      </c>
      <c r="T20" s="190">
        <v>5</v>
      </c>
      <c r="U20" s="194"/>
      <c r="V20" s="195"/>
      <c r="W20" s="194"/>
      <c r="X20" s="195"/>
      <c r="Y20" s="194">
        <v>18</v>
      </c>
      <c r="Z20" s="195">
        <v>1</v>
      </c>
      <c r="AA20" s="194">
        <v>8</v>
      </c>
      <c r="AB20" s="195">
        <v>4</v>
      </c>
      <c r="AC20" s="194">
        <v>7</v>
      </c>
      <c r="AD20" s="174">
        <v>5</v>
      </c>
    </row>
    <row r="21" spans="1:30" s="2" customFormat="1" ht="13.15" customHeight="1">
      <c r="A21" s="115">
        <v>17</v>
      </c>
      <c r="B21" s="259" t="s">
        <v>267</v>
      </c>
      <c r="C21" s="73" t="s">
        <v>39</v>
      </c>
      <c r="D21" s="196">
        <f t="shared" si="0"/>
        <v>24</v>
      </c>
      <c r="E21" s="13">
        <f>SUM(N21+P21+R21+Z21)</f>
        <v>18</v>
      </c>
      <c r="F21" s="117">
        <f>SUM(T21)</f>
        <v>6</v>
      </c>
      <c r="G21" s="48"/>
      <c r="H21" s="125"/>
      <c r="I21" s="48"/>
      <c r="J21" s="125"/>
      <c r="K21" s="148"/>
      <c r="L21" s="147"/>
      <c r="M21" s="148">
        <v>18</v>
      </c>
      <c r="N21" s="191">
        <v>1</v>
      </c>
      <c r="O21" s="148">
        <v>18</v>
      </c>
      <c r="P21" s="191">
        <v>1</v>
      </c>
      <c r="Q21" s="148">
        <v>9</v>
      </c>
      <c r="R21" s="191">
        <v>3</v>
      </c>
      <c r="S21" s="148">
        <v>13</v>
      </c>
      <c r="T21" s="190">
        <v>6</v>
      </c>
      <c r="U21" s="194">
        <v>18</v>
      </c>
      <c r="V21" s="195">
        <v>1</v>
      </c>
      <c r="W21" s="194"/>
      <c r="X21" s="195"/>
      <c r="Y21" s="194">
        <v>6</v>
      </c>
      <c r="Z21" s="174">
        <v>13</v>
      </c>
      <c r="AA21" s="194"/>
      <c r="AB21" s="195"/>
      <c r="AC21" s="194">
        <v>11</v>
      </c>
      <c r="AD21" s="195">
        <v>1</v>
      </c>
    </row>
    <row r="22" spans="1:30" s="2" customFormat="1" ht="13.15" customHeight="1">
      <c r="A22" s="115">
        <v>18</v>
      </c>
      <c r="B22" s="259" t="s">
        <v>266</v>
      </c>
      <c r="C22" s="73" t="s">
        <v>199</v>
      </c>
      <c r="D22" s="196">
        <f t="shared" si="0"/>
        <v>23</v>
      </c>
      <c r="E22" s="13">
        <f>SUM(L22+N22+V22+AB22)</f>
        <v>22</v>
      </c>
      <c r="F22" s="117">
        <f>SUM(T22)</f>
        <v>1</v>
      </c>
      <c r="G22" s="48"/>
      <c r="H22" s="125"/>
      <c r="I22" s="48"/>
      <c r="J22" s="125"/>
      <c r="K22" s="148">
        <v>11</v>
      </c>
      <c r="L22" s="206">
        <v>8</v>
      </c>
      <c r="M22" s="148">
        <v>16</v>
      </c>
      <c r="N22" s="191">
        <v>3</v>
      </c>
      <c r="O22" s="148"/>
      <c r="P22" s="149"/>
      <c r="Q22" s="148">
        <v>11</v>
      </c>
      <c r="R22" s="149">
        <v>1</v>
      </c>
      <c r="S22" s="148">
        <v>18</v>
      </c>
      <c r="T22" s="190">
        <v>1</v>
      </c>
      <c r="U22" s="194">
        <v>11</v>
      </c>
      <c r="V22" s="174">
        <v>8</v>
      </c>
      <c r="W22" s="194"/>
      <c r="X22" s="195"/>
      <c r="Y22" s="194"/>
      <c r="Z22" s="195"/>
      <c r="AA22" s="194">
        <v>9</v>
      </c>
      <c r="AB22" s="174">
        <v>3</v>
      </c>
      <c r="AC22" s="194"/>
      <c r="AD22" s="195"/>
    </row>
    <row r="23" spans="1:30" s="2" customFormat="1" ht="13.15" customHeight="1">
      <c r="A23" s="115">
        <v>19</v>
      </c>
      <c r="B23" s="259" t="s">
        <v>227</v>
      </c>
      <c r="C23" s="73" t="s">
        <v>31</v>
      </c>
      <c r="D23" s="196">
        <f t="shared" si="0"/>
        <v>21</v>
      </c>
      <c r="E23" s="13">
        <f>SUM(N23+X23+Z23+AD23)</f>
        <v>11</v>
      </c>
      <c r="F23" s="117">
        <f>SUM(H23+J23)</f>
        <v>10</v>
      </c>
      <c r="G23" s="48">
        <v>13</v>
      </c>
      <c r="H23" s="189">
        <v>6</v>
      </c>
      <c r="I23" s="48">
        <v>8</v>
      </c>
      <c r="J23" s="189">
        <v>4</v>
      </c>
      <c r="K23" s="148"/>
      <c r="L23" s="147"/>
      <c r="M23" s="148">
        <v>15</v>
      </c>
      <c r="N23" s="191">
        <v>4</v>
      </c>
      <c r="O23" s="148"/>
      <c r="P23" s="149"/>
      <c r="Q23" s="148"/>
      <c r="R23" s="149"/>
      <c r="S23" s="148">
        <v>15</v>
      </c>
      <c r="T23" s="155">
        <v>4</v>
      </c>
      <c r="U23" s="194"/>
      <c r="V23" s="195"/>
      <c r="W23" s="194">
        <v>16</v>
      </c>
      <c r="X23" s="174">
        <v>3</v>
      </c>
      <c r="Y23" s="194">
        <v>17</v>
      </c>
      <c r="Z23" s="174">
        <v>2</v>
      </c>
      <c r="AA23" s="194"/>
      <c r="AB23" s="195"/>
      <c r="AC23" s="194">
        <v>10</v>
      </c>
      <c r="AD23" s="174">
        <v>2</v>
      </c>
    </row>
    <row r="24" spans="1:30" s="2" customFormat="1" ht="13.15" customHeight="1">
      <c r="A24" s="115">
        <v>20</v>
      </c>
      <c r="B24" s="259" t="s">
        <v>194</v>
      </c>
      <c r="C24" s="73" t="s">
        <v>39</v>
      </c>
      <c r="D24" s="196">
        <f t="shared" si="0"/>
        <v>21</v>
      </c>
      <c r="E24" s="13">
        <f>SUM(R24+Z24+AB24+AD24)</f>
        <v>19</v>
      </c>
      <c r="F24" s="117">
        <f>SUM(J24)</f>
        <v>2</v>
      </c>
      <c r="G24" s="48"/>
      <c r="H24" s="125"/>
      <c r="I24" s="48">
        <v>10</v>
      </c>
      <c r="J24" s="189">
        <v>2</v>
      </c>
      <c r="K24" s="148"/>
      <c r="L24" s="147"/>
      <c r="M24" s="148"/>
      <c r="N24" s="149"/>
      <c r="O24" s="148"/>
      <c r="P24" s="149"/>
      <c r="Q24" s="148">
        <v>8</v>
      </c>
      <c r="R24" s="191">
        <v>4</v>
      </c>
      <c r="S24" s="148"/>
      <c r="T24" s="155"/>
      <c r="U24" s="194"/>
      <c r="V24" s="195"/>
      <c r="W24" s="194"/>
      <c r="X24" s="195"/>
      <c r="Y24" s="194">
        <v>16</v>
      </c>
      <c r="Z24" s="174">
        <v>3</v>
      </c>
      <c r="AA24" s="194">
        <v>6</v>
      </c>
      <c r="AB24" s="174">
        <v>6</v>
      </c>
      <c r="AC24" s="194">
        <v>6</v>
      </c>
      <c r="AD24" s="174">
        <v>6</v>
      </c>
    </row>
    <row r="25" spans="1:30" s="2" customFormat="1" ht="13.15" customHeight="1">
      <c r="A25" s="115">
        <v>21</v>
      </c>
      <c r="B25" s="259" t="s">
        <v>156</v>
      </c>
      <c r="C25" s="73" t="s">
        <v>33</v>
      </c>
      <c r="D25" s="196">
        <f t="shared" si="0"/>
        <v>15</v>
      </c>
      <c r="E25" s="13">
        <f>SUM(L25+R25+V25)</f>
        <v>10</v>
      </c>
      <c r="F25" s="117">
        <f>SUM(J25+T25)</f>
        <v>5</v>
      </c>
      <c r="G25" s="48"/>
      <c r="H25" s="125"/>
      <c r="I25" s="48">
        <v>9</v>
      </c>
      <c r="J25" s="189">
        <v>3</v>
      </c>
      <c r="K25" s="148">
        <v>16</v>
      </c>
      <c r="L25" s="206">
        <v>3</v>
      </c>
      <c r="M25" s="148"/>
      <c r="N25" s="149"/>
      <c r="O25" s="148"/>
      <c r="P25" s="149"/>
      <c r="Q25" s="148">
        <v>7</v>
      </c>
      <c r="R25" s="191">
        <v>5</v>
      </c>
      <c r="S25" s="148">
        <v>17</v>
      </c>
      <c r="T25" s="190">
        <v>2</v>
      </c>
      <c r="U25" s="194">
        <v>17</v>
      </c>
      <c r="V25" s="174">
        <v>2</v>
      </c>
      <c r="W25" s="194"/>
      <c r="X25" s="195"/>
      <c r="Y25" s="194"/>
      <c r="Z25" s="195"/>
      <c r="AA25" s="194"/>
      <c r="AB25" s="195"/>
      <c r="AC25" s="194"/>
      <c r="AD25" s="195"/>
    </row>
    <row r="26" spans="1:30" s="2" customFormat="1" ht="13.15" customHeight="1">
      <c r="A26" s="115">
        <v>22</v>
      </c>
      <c r="B26" s="259" t="s">
        <v>226</v>
      </c>
      <c r="C26" s="73" t="s">
        <v>56</v>
      </c>
      <c r="D26" s="196">
        <f t="shared" si="0"/>
        <v>14</v>
      </c>
      <c r="E26" s="13">
        <f>SUM(P26+X26)</f>
        <v>4</v>
      </c>
      <c r="F26" s="117">
        <f>SUM(H26+T26)</f>
        <v>10</v>
      </c>
      <c r="G26" s="48">
        <v>12</v>
      </c>
      <c r="H26" s="189">
        <v>7</v>
      </c>
      <c r="I26" s="48">
        <v>11</v>
      </c>
      <c r="J26" s="125">
        <v>1</v>
      </c>
      <c r="K26" s="148"/>
      <c r="L26" s="147"/>
      <c r="M26" s="148"/>
      <c r="N26" s="149"/>
      <c r="O26" s="148">
        <v>17</v>
      </c>
      <c r="P26" s="191">
        <v>2</v>
      </c>
      <c r="Q26" s="148"/>
      <c r="R26" s="149"/>
      <c r="S26" s="148">
        <v>16</v>
      </c>
      <c r="T26" s="190">
        <v>3</v>
      </c>
      <c r="U26" s="194"/>
      <c r="V26" s="195"/>
      <c r="W26" s="194">
        <v>17</v>
      </c>
      <c r="X26" s="174">
        <v>2</v>
      </c>
      <c r="Y26" s="194"/>
      <c r="Z26" s="195"/>
      <c r="AA26" s="194"/>
      <c r="AB26" s="195"/>
      <c r="AC26" s="194"/>
      <c r="AD26" s="195"/>
    </row>
    <row r="27" spans="1:30" s="2" customFormat="1" ht="13.15" customHeight="1">
      <c r="A27" s="115">
        <v>23</v>
      </c>
      <c r="B27" s="259" t="s">
        <v>229</v>
      </c>
      <c r="C27" s="73" t="s">
        <v>37</v>
      </c>
      <c r="D27" s="196">
        <f t="shared" si="0"/>
        <v>11</v>
      </c>
      <c r="E27" s="13">
        <f>SUM(R27+AD27)</f>
        <v>5</v>
      </c>
      <c r="F27" s="117">
        <f t="shared" ref="F27:F33" si="1">SUM(J27)</f>
        <v>6</v>
      </c>
      <c r="G27" s="48"/>
      <c r="H27" s="125"/>
      <c r="I27" s="48">
        <v>6</v>
      </c>
      <c r="J27" s="189">
        <v>6</v>
      </c>
      <c r="K27" s="148"/>
      <c r="L27" s="147"/>
      <c r="M27" s="148"/>
      <c r="N27" s="149"/>
      <c r="O27" s="148"/>
      <c r="P27" s="149"/>
      <c r="Q27" s="148">
        <v>10</v>
      </c>
      <c r="R27" s="191">
        <v>2</v>
      </c>
      <c r="S27" s="148"/>
      <c r="T27" s="155"/>
      <c r="U27" s="194"/>
      <c r="V27" s="195"/>
      <c r="W27" s="194"/>
      <c r="X27" s="195"/>
      <c r="Y27" s="194"/>
      <c r="Z27" s="195"/>
      <c r="AA27" s="194"/>
      <c r="AB27" s="195"/>
      <c r="AC27" s="194">
        <v>9</v>
      </c>
      <c r="AD27" s="174">
        <v>3</v>
      </c>
    </row>
    <row r="28" spans="1:30" s="2" customFormat="1" ht="13.15" customHeight="1">
      <c r="A28" s="115">
        <v>24</v>
      </c>
      <c r="B28" s="259" t="s">
        <v>290</v>
      </c>
      <c r="C28" s="73" t="s">
        <v>219</v>
      </c>
      <c r="D28" s="196">
        <f t="shared" si="0"/>
        <v>9</v>
      </c>
      <c r="E28" s="13">
        <f>SUM(AB28+AD28)</f>
        <v>9</v>
      </c>
      <c r="F28" s="117">
        <f t="shared" si="1"/>
        <v>0</v>
      </c>
      <c r="G28" s="48"/>
      <c r="H28" s="125"/>
      <c r="I28" s="48"/>
      <c r="J28" s="125"/>
      <c r="K28" s="148"/>
      <c r="L28" s="147"/>
      <c r="M28" s="148"/>
      <c r="N28" s="149"/>
      <c r="O28" s="148"/>
      <c r="P28" s="149"/>
      <c r="Q28" s="148"/>
      <c r="R28" s="149"/>
      <c r="S28" s="148"/>
      <c r="T28" s="155"/>
      <c r="U28" s="194"/>
      <c r="V28" s="195"/>
      <c r="W28" s="194"/>
      <c r="X28" s="195"/>
      <c r="Y28" s="194"/>
      <c r="Z28" s="195"/>
      <c r="AA28" s="194">
        <v>7</v>
      </c>
      <c r="AB28" s="174">
        <v>5</v>
      </c>
      <c r="AC28" s="194">
        <v>8</v>
      </c>
      <c r="AD28" s="174">
        <v>4</v>
      </c>
    </row>
    <row r="29" spans="1:30" s="2" customFormat="1" ht="13.15" customHeight="1">
      <c r="A29" s="115">
        <v>25</v>
      </c>
      <c r="B29" s="259" t="s">
        <v>291</v>
      </c>
      <c r="C29" s="73" t="s">
        <v>35</v>
      </c>
      <c r="D29" s="196">
        <f t="shared" si="0"/>
        <v>9</v>
      </c>
      <c r="E29" s="13">
        <f>SUM(AB29+AD29)</f>
        <v>9</v>
      </c>
      <c r="F29" s="117">
        <f t="shared" si="1"/>
        <v>0</v>
      </c>
      <c r="G29" s="48"/>
      <c r="H29" s="125"/>
      <c r="I29" s="48"/>
      <c r="J29" s="125"/>
      <c r="K29" s="148"/>
      <c r="L29" s="147"/>
      <c r="M29" s="148"/>
      <c r="N29" s="149"/>
      <c r="O29" s="148"/>
      <c r="P29" s="149"/>
      <c r="Q29" s="148"/>
      <c r="R29" s="149"/>
      <c r="S29" s="148"/>
      <c r="T29" s="155"/>
      <c r="U29" s="194"/>
      <c r="V29" s="195"/>
      <c r="W29" s="194"/>
      <c r="X29" s="195"/>
      <c r="Y29" s="194"/>
      <c r="Z29" s="195"/>
      <c r="AA29" s="194">
        <v>7</v>
      </c>
      <c r="AB29" s="174">
        <v>5</v>
      </c>
      <c r="AC29" s="194">
        <v>8</v>
      </c>
      <c r="AD29" s="174">
        <v>4</v>
      </c>
    </row>
    <row r="30" spans="1:30" s="2" customFormat="1" ht="13.15" customHeight="1">
      <c r="A30" s="115">
        <v>26</v>
      </c>
      <c r="B30" s="259" t="s">
        <v>230</v>
      </c>
      <c r="C30" s="73" t="s">
        <v>31</v>
      </c>
      <c r="D30" s="196">
        <f t="shared" si="0"/>
        <v>6</v>
      </c>
      <c r="E30" s="13">
        <f>SUM(AD30)</f>
        <v>2</v>
      </c>
      <c r="F30" s="117">
        <f t="shared" si="1"/>
        <v>4</v>
      </c>
      <c r="G30" s="48"/>
      <c r="H30" s="125"/>
      <c r="I30" s="48">
        <v>8</v>
      </c>
      <c r="J30" s="189">
        <v>4</v>
      </c>
      <c r="K30" s="148"/>
      <c r="L30" s="147"/>
      <c r="M30" s="148"/>
      <c r="N30" s="149"/>
      <c r="O30" s="148"/>
      <c r="P30" s="149"/>
      <c r="Q30" s="148"/>
      <c r="R30" s="149"/>
      <c r="S30" s="148"/>
      <c r="T30" s="155"/>
      <c r="U30" s="194"/>
      <c r="V30" s="195"/>
      <c r="W30" s="194"/>
      <c r="X30" s="195"/>
      <c r="Y30" s="194"/>
      <c r="Z30" s="195"/>
      <c r="AA30" s="194"/>
      <c r="AB30" s="195"/>
      <c r="AC30" s="194">
        <v>10</v>
      </c>
      <c r="AD30" s="174">
        <v>2</v>
      </c>
    </row>
    <row r="31" spans="1:30" s="2" customFormat="1" ht="13.15" customHeight="1">
      <c r="A31" s="115">
        <v>27</v>
      </c>
      <c r="B31" s="259" t="s">
        <v>271</v>
      </c>
      <c r="C31" s="73" t="s">
        <v>81</v>
      </c>
      <c r="D31" s="196">
        <f t="shared" si="0"/>
        <v>4</v>
      </c>
      <c r="E31" s="13">
        <f>SUM(R31+AD31)</f>
        <v>4</v>
      </c>
      <c r="F31" s="117">
        <f t="shared" si="1"/>
        <v>0</v>
      </c>
      <c r="G31" s="48"/>
      <c r="H31" s="125"/>
      <c r="I31" s="48"/>
      <c r="J31" s="125"/>
      <c r="K31" s="148"/>
      <c r="L31" s="147"/>
      <c r="M31" s="148"/>
      <c r="N31" s="149"/>
      <c r="O31" s="148"/>
      <c r="P31" s="149"/>
      <c r="Q31" s="148">
        <v>9</v>
      </c>
      <c r="R31" s="191">
        <v>3</v>
      </c>
      <c r="S31" s="148"/>
      <c r="T31" s="155"/>
      <c r="U31" s="194"/>
      <c r="V31" s="195"/>
      <c r="W31" s="194"/>
      <c r="X31" s="195"/>
      <c r="Y31" s="194"/>
      <c r="Z31" s="195"/>
      <c r="AA31" s="194"/>
      <c r="AB31" s="195"/>
      <c r="AC31" s="194">
        <v>11</v>
      </c>
      <c r="AD31" s="174">
        <v>1</v>
      </c>
    </row>
    <row r="32" spans="1:30" s="2" customFormat="1" ht="13.15" customHeight="1">
      <c r="A32" s="115">
        <v>28</v>
      </c>
      <c r="B32" s="259" t="s">
        <v>272</v>
      </c>
      <c r="C32" s="73" t="s">
        <v>170</v>
      </c>
      <c r="D32" s="196">
        <f t="shared" si="0"/>
        <v>4</v>
      </c>
      <c r="E32" s="13">
        <f>SUM(R32+AB32)</f>
        <v>4</v>
      </c>
      <c r="F32" s="117">
        <f t="shared" si="1"/>
        <v>0</v>
      </c>
      <c r="G32" s="48"/>
      <c r="H32" s="125"/>
      <c r="I32" s="48"/>
      <c r="J32" s="125"/>
      <c r="K32" s="148"/>
      <c r="L32" s="147"/>
      <c r="M32" s="148"/>
      <c r="N32" s="149"/>
      <c r="O32" s="148"/>
      <c r="P32" s="149"/>
      <c r="Q32" s="148">
        <v>11</v>
      </c>
      <c r="R32" s="191">
        <v>1</v>
      </c>
      <c r="S32" s="148"/>
      <c r="T32" s="155"/>
      <c r="U32" s="194"/>
      <c r="V32" s="195"/>
      <c r="W32" s="194"/>
      <c r="X32" s="195"/>
      <c r="Y32" s="194"/>
      <c r="Z32" s="195"/>
      <c r="AA32" s="194">
        <v>9</v>
      </c>
      <c r="AB32" s="174">
        <v>3</v>
      </c>
      <c r="AC32" s="194"/>
      <c r="AD32" s="195"/>
    </row>
    <row r="33" spans="1:30" ht="13.15" customHeight="1">
      <c r="A33" s="115">
        <v>29</v>
      </c>
      <c r="B33" s="259" t="s">
        <v>289</v>
      </c>
      <c r="C33" s="73" t="s">
        <v>57</v>
      </c>
      <c r="D33" s="196">
        <f t="shared" si="0"/>
        <v>4</v>
      </c>
      <c r="E33" s="13">
        <f>SUM(V33)</f>
        <v>4</v>
      </c>
      <c r="F33" s="117">
        <f t="shared" si="1"/>
        <v>0</v>
      </c>
      <c r="G33" s="48"/>
      <c r="H33" s="125"/>
      <c r="I33" s="48"/>
      <c r="J33" s="125"/>
      <c r="K33" s="148"/>
      <c r="L33" s="147"/>
      <c r="M33" s="148"/>
      <c r="N33" s="149"/>
      <c r="O33" s="148"/>
      <c r="P33" s="149"/>
      <c r="Q33" s="148"/>
      <c r="R33" s="54"/>
      <c r="S33" s="148"/>
      <c r="T33" s="155"/>
      <c r="U33" s="194">
        <v>15</v>
      </c>
      <c r="V33" s="174">
        <v>4</v>
      </c>
      <c r="W33" s="194"/>
      <c r="X33" s="195"/>
      <c r="Y33" s="194"/>
      <c r="Z33" s="195"/>
      <c r="AA33" s="194"/>
      <c r="AB33" s="195"/>
      <c r="AC33" s="194"/>
      <c r="AD33" s="195"/>
    </row>
    <row r="34" spans="1:30">
      <c r="A34" s="115">
        <v>30</v>
      </c>
      <c r="B34" s="259" t="s">
        <v>193</v>
      </c>
      <c r="C34" s="73" t="s">
        <v>27</v>
      </c>
      <c r="D34" s="196">
        <f t="shared" si="0"/>
        <v>2</v>
      </c>
      <c r="E34" s="13">
        <f>SUM(X34)</f>
        <v>1</v>
      </c>
      <c r="F34" s="117">
        <f>SUM(H34)</f>
        <v>1</v>
      </c>
      <c r="G34" s="48">
        <v>18</v>
      </c>
      <c r="H34" s="189">
        <v>1</v>
      </c>
      <c r="I34" s="48"/>
      <c r="J34" s="125"/>
      <c r="K34" s="148"/>
      <c r="L34" s="147"/>
      <c r="M34" s="148"/>
      <c r="N34" s="149"/>
      <c r="O34" s="148"/>
      <c r="P34" s="149"/>
      <c r="Q34" s="148"/>
      <c r="R34" s="149"/>
      <c r="S34" s="148"/>
      <c r="T34" s="155"/>
      <c r="U34" s="194"/>
      <c r="V34" s="195"/>
      <c r="W34" s="194">
        <v>18</v>
      </c>
      <c r="X34" s="174">
        <v>1</v>
      </c>
      <c r="Y34" s="194"/>
      <c r="Z34" s="195"/>
      <c r="AA34" s="194"/>
      <c r="AB34" s="195"/>
      <c r="AC34" s="194"/>
      <c r="AD34" s="195"/>
    </row>
    <row r="35" spans="1:30">
      <c r="A35" s="115">
        <v>31</v>
      </c>
      <c r="B35" s="259" t="s">
        <v>292</v>
      </c>
      <c r="C35" s="73" t="s">
        <v>30</v>
      </c>
      <c r="D35" s="196">
        <f t="shared" si="0"/>
        <v>2</v>
      </c>
      <c r="E35" s="13">
        <f>SUM(AB35)</f>
        <v>2</v>
      </c>
      <c r="F35" s="117">
        <f t="shared" ref="F35:F40" si="2">SUM(J35)</f>
        <v>0</v>
      </c>
      <c r="G35" s="48"/>
      <c r="H35" s="125"/>
      <c r="I35" s="48"/>
      <c r="J35" s="125"/>
      <c r="K35" s="148"/>
      <c r="L35" s="147"/>
      <c r="M35" s="148"/>
      <c r="N35" s="149"/>
      <c r="O35" s="148"/>
      <c r="P35" s="149"/>
      <c r="Q35" s="148"/>
      <c r="R35" s="149"/>
      <c r="S35" s="148"/>
      <c r="T35" s="155"/>
      <c r="U35" s="194"/>
      <c r="V35" s="195"/>
      <c r="W35" s="194"/>
      <c r="X35" s="195"/>
      <c r="Y35" s="194"/>
      <c r="Z35" s="195"/>
      <c r="AA35" s="194">
        <v>10</v>
      </c>
      <c r="AB35" s="174">
        <v>2</v>
      </c>
      <c r="AC35" s="194"/>
      <c r="AD35" s="195"/>
    </row>
    <row r="36" spans="1:30">
      <c r="A36" s="115">
        <v>32</v>
      </c>
      <c r="B36" s="259" t="s">
        <v>293</v>
      </c>
      <c r="C36" s="73" t="s">
        <v>30</v>
      </c>
      <c r="D36" s="196">
        <f t="shared" si="0"/>
        <v>2</v>
      </c>
      <c r="E36" s="13">
        <f>SUM(AB36)</f>
        <v>2</v>
      </c>
      <c r="F36" s="117">
        <f t="shared" si="2"/>
        <v>0</v>
      </c>
      <c r="G36" s="48"/>
      <c r="H36" s="125"/>
      <c r="I36" s="48"/>
      <c r="J36" s="125"/>
      <c r="K36" s="148"/>
      <c r="L36" s="147"/>
      <c r="M36" s="148"/>
      <c r="N36" s="149"/>
      <c r="O36" s="148"/>
      <c r="P36" s="149"/>
      <c r="Q36" s="148"/>
      <c r="R36" s="149"/>
      <c r="S36" s="148"/>
      <c r="T36" s="155"/>
      <c r="U36" s="194"/>
      <c r="V36" s="195"/>
      <c r="W36" s="194"/>
      <c r="X36" s="195"/>
      <c r="Y36" s="194"/>
      <c r="Z36" s="195"/>
      <c r="AA36" s="194">
        <v>10</v>
      </c>
      <c r="AB36" s="174">
        <v>2</v>
      </c>
      <c r="AC36" s="194"/>
      <c r="AD36" s="195"/>
    </row>
    <row r="37" spans="1:30">
      <c r="A37" s="115">
        <v>33</v>
      </c>
      <c r="B37" s="259" t="s">
        <v>231</v>
      </c>
      <c r="C37" s="73" t="s">
        <v>56</v>
      </c>
      <c r="D37" s="197">
        <f t="shared" si="0"/>
        <v>1</v>
      </c>
      <c r="E37" s="13">
        <f>SUM(L37)</f>
        <v>0</v>
      </c>
      <c r="F37" s="117">
        <f t="shared" si="2"/>
        <v>1</v>
      </c>
      <c r="G37" s="48"/>
      <c r="H37" s="125"/>
      <c r="I37" s="48">
        <v>11</v>
      </c>
      <c r="J37" s="189">
        <v>1</v>
      </c>
      <c r="K37" s="148"/>
      <c r="L37" s="147"/>
      <c r="M37" s="148"/>
      <c r="N37" s="149"/>
      <c r="O37" s="148"/>
      <c r="P37" s="149"/>
      <c r="Q37" s="148"/>
      <c r="R37" s="149"/>
      <c r="S37" s="148"/>
      <c r="T37" s="155"/>
      <c r="U37" s="194"/>
      <c r="V37" s="195"/>
      <c r="W37" s="194"/>
      <c r="X37" s="195"/>
      <c r="Y37" s="194"/>
      <c r="Z37" s="195"/>
      <c r="AA37" s="194"/>
      <c r="AB37" s="195"/>
      <c r="AC37" s="194"/>
      <c r="AD37" s="195"/>
    </row>
    <row r="38" spans="1:30">
      <c r="A38" s="115">
        <v>34</v>
      </c>
      <c r="B38" s="259" t="s">
        <v>294</v>
      </c>
      <c r="C38" s="73" t="s">
        <v>24</v>
      </c>
      <c r="D38" s="197">
        <f t="shared" si="0"/>
        <v>1</v>
      </c>
      <c r="E38" s="13">
        <f>SUM(AB38)</f>
        <v>1</v>
      </c>
      <c r="F38" s="117">
        <f t="shared" si="2"/>
        <v>0</v>
      </c>
      <c r="G38" s="48"/>
      <c r="H38" s="125"/>
      <c r="I38" s="48"/>
      <c r="J38" s="125"/>
      <c r="K38" s="148"/>
      <c r="L38" s="147"/>
      <c r="M38" s="148"/>
      <c r="N38" s="149"/>
      <c r="O38" s="148"/>
      <c r="P38" s="149"/>
      <c r="Q38" s="148"/>
      <c r="R38" s="149"/>
      <c r="S38" s="148"/>
      <c r="T38" s="155"/>
      <c r="U38" s="194"/>
      <c r="V38" s="195"/>
      <c r="W38" s="194"/>
      <c r="X38" s="195"/>
      <c r="Y38" s="194"/>
      <c r="Z38" s="195"/>
      <c r="AA38" s="194">
        <v>11</v>
      </c>
      <c r="AB38" s="174">
        <v>1</v>
      </c>
      <c r="AC38" s="194"/>
      <c r="AD38" s="195"/>
    </row>
    <row r="39" spans="1:30">
      <c r="A39" s="115">
        <v>35</v>
      </c>
      <c r="B39" s="259" t="s">
        <v>295</v>
      </c>
      <c r="C39" s="73" t="s">
        <v>24</v>
      </c>
      <c r="D39" s="197">
        <f t="shared" si="0"/>
        <v>1</v>
      </c>
      <c r="E39" s="13">
        <f>SUM(AB39)</f>
        <v>1</v>
      </c>
      <c r="F39" s="117">
        <f t="shared" si="2"/>
        <v>0</v>
      </c>
      <c r="G39" s="48"/>
      <c r="H39" s="125"/>
      <c r="I39" s="48"/>
      <c r="J39" s="125"/>
      <c r="K39" s="148"/>
      <c r="L39" s="147"/>
      <c r="M39" s="148"/>
      <c r="N39" s="149"/>
      <c r="O39" s="148"/>
      <c r="P39" s="149"/>
      <c r="Q39" s="148"/>
      <c r="R39" s="149"/>
      <c r="S39" s="148"/>
      <c r="T39" s="155"/>
      <c r="U39" s="194"/>
      <c r="V39" s="195"/>
      <c r="W39" s="194"/>
      <c r="X39" s="195"/>
      <c r="Y39" s="194"/>
      <c r="Z39" s="195"/>
      <c r="AA39" s="194">
        <v>11</v>
      </c>
      <c r="AB39" s="174">
        <v>1</v>
      </c>
      <c r="AC39" s="194"/>
      <c r="AD39" s="195"/>
    </row>
    <row r="40" spans="1:30" ht="13.5" thickBot="1">
      <c r="A40" s="115">
        <v>36</v>
      </c>
      <c r="B40" s="260" t="s">
        <v>296</v>
      </c>
      <c r="C40" s="199" t="s">
        <v>29</v>
      </c>
      <c r="D40" s="196">
        <f t="shared" si="0"/>
        <v>0</v>
      </c>
      <c r="E40" s="13">
        <f>SUM(AB40)</f>
        <v>0</v>
      </c>
      <c r="F40" s="117">
        <f t="shared" si="2"/>
        <v>0</v>
      </c>
      <c r="G40" s="48"/>
      <c r="H40" s="125"/>
      <c r="I40" s="48"/>
      <c r="J40" s="125"/>
      <c r="K40" s="148"/>
      <c r="L40" s="147"/>
      <c r="M40" s="148"/>
      <c r="N40" s="149"/>
      <c r="O40" s="148"/>
      <c r="P40" s="149"/>
      <c r="Q40" s="148"/>
      <c r="R40" s="149"/>
      <c r="S40" s="148"/>
      <c r="T40" s="155"/>
      <c r="U40" s="194"/>
      <c r="V40" s="195"/>
      <c r="W40" s="194"/>
      <c r="X40" s="195"/>
      <c r="Y40" s="194"/>
      <c r="Z40" s="195"/>
      <c r="AA40" s="194"/>
      <c r="AB40" s="195"/>
      <c r="AC40" s="194"/>
      <c r="AD40" s="195"/>
    </row>
  </sheetData>
  <sortState ref="A5:AV40">
    <sortCondition descending="1" ref="D5:D40"/>
  </sortState>
  <mergeCells count="3">
    <mergeCell ref="G2:J2"/>
    <mergeCell ref="U2:AD2"/>
    <mergeCell ref="K2:T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34 F15:F16 F17 F7 E3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A1:AS17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U19" sqref="U19"/>
    </sheetView>
  </sheetViews>
  <sheetFormatPr defaultColWidth="9.140625" defaultRowHeight="12.75"/>
  <cols>
    <col min="1" max="1" width="3.7109375" style="394" customWidth="1"/>
    <col min="2" max="2" width="25.7109375" style="394" customWidth="1"/>
    <col min="3" max="6" width="4.7109375" style="394" customWidth="1"/>
    <col min="7" max="7" width="7.7109375" style="394" customWidth="1"/>
    <col min="8" max="8" width="3.7109375" style="394" customWidth="1"/>
    <col min="9" max="9" width="7.7109375" style="394" customWidth="1"/>
    <col min="10" max="10" width="3.7109375" style="394" customWidth="1"/>
    <col min="11" max="11" width="7.7109375" style="394" customWidth="1"/>
    <col min="12" max="12" width="3.7109375" style="395" customWidth="1"/>
    <col min="13" max="13" width="7.7109375" style="394" customWidth="1"/>
    <col min="14" max="14" width="3.7109375" style="394" customWidth="1"/>
    <col min="15" max="15" width="7.7109375" style="394" customWidth="1"/>
    <col min="16" max="16" width="3.7109375" style="394" customWidth="1"/>
    <col min="17" max="17" width="7.85546875" style="394" customWidth="1"/>
    <col min="18" max="18" width="3.7109375" style="394" customWidth="1"/>
    <col min="19" max="19" width="7.7109375" style="394" customWidth="1"/>
    <col min="20" max="20" width="3.7109375" style="394" customWidth="1"/>
    <col min="21" max="21" width="7.7109375" style="394" customWidth="1"/>
    <col min="22" max="22" width="3.7109375" style="394" customWidth="1"/>
    <col min="23" max="23" width="7.7109375" style="394" customWidth="1"/>
    <col min="24" max="24" width="3.7109375" style="394" customWidth="1"/>
    <col min="25" max="25" width="7.7109375" style="394" customWidth="1"/>
    <col min="26" max="26" width="3.7109375" style="394" customWidth="1"/>
    <col min="27" max="27" width="7.7109375" style="396" customWidth="1"/>
    <col min="28" max="28" width="3.7109375" style="396" customWidth="1"/>
    <col min="29" max="29" width="7.7109375" style="396" customWidth="1"/>
    <col min="30" max="30" width="3.7109375" style="396" customWidth="1"/>
    <col min="31" max="31" width="7.7109375" style="396" customWidth="1"/>
    <col min="32" max="32" width="3.7109375" style="396" customWidth="1"/>
    <col min="33" max="33" width="7.7109375" style="396" customWidth="1"/>
    <col min="34" max="34" width="3.7109375" style="396" customWidth="1"/>
    <col min="35" max="35" width="7.7109375" style="396" customWidth="1"/>
    <col min="36" max="36" width="3.7109375" style="396" customWidth="1"/>
    <col min="37" max="37" width="3.7109375" style="394" customWidth="1"/>
    <col min="38" max="16384" width="9.140625" style="394"/>
  </cols>
  <sheetData>
    <row r="1" spans="1:45" ht="13.5" thickBot="1"/>
    <row r="2" spans="1:45" s="397" customFormat="1" ht="13.5" thickBot="1">
      <c r="A2" s="470"/>
      <c r="B2" s="398" t="s">
        <v>181</v>
      </c>
      <c r="C2" s="399"/>
      <c r="D2" s="400"/>
      <c r="E2" s="400"/>
      <c r="F2" s="400"/>
      <c r="G2" s="498" t="s">
        <v>217</v>
      </c>
      <c r="H2" s="498"/>
      <c r="I2" s="498"/>
      <c r="J2" s="499"/>
      <c r="K2" s="500" t="s">
        <v>179</v>
      </c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1"/>
      <c r="Y2" s="502" t="s">
        <v>282</v>
      </c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4"/>
    </row>
    <row r="3" spans="1:45">
      <c r="A3" s="471"/>
      <c r="B3" s="401" t="s">
        <v>191</v>
      </c>
      <c r="C3" s="402"/>
      <c r="D3" s="403" t="s">
        <v>7</v>
      </c>
      <c r="E3" s="403" t="s">
        <v>11</v>
      </c>
      <c r="F3" s="403" t="s">
        <v>12</v>
      </c>
      <c r="G3" s="404" t="s">
        <v>6</v>
      </c>
      <c r="H3" s="405"/>
      <c r="I3" s="405" t="s">
        <v>6</v>
      </c>
      <c r="J3" s="405"/>
      <c r="K3" s="406" t="s">
        <v>6</v>
      </c>
      <c r="L3" s="407"/>
      <c r="M3" s="406" t="s">
        <v>6</v>
      </c>
      <c r="N3" s="406"/>
      <c r="O3" s="406" t="s">
        <v>6</v>
      </c>
      <c r="P3" s="408"/>
      <c r="Q3" s="408" t="s">
        <v>6</v>
      </c>
      <c r="R3" s="409"/>
      <c r="S3" s="408" t="s">
        <v>6</v>
      </c>
      <c r="T3" s="409"/>
      <c r="U3" s="408" t="s">
        <v>6</v>
      </c>
      <c r="V3" s="409"/>
      <c r="W3" s="408" t="s">
        <v>6</v>
      </c>
      <c r="X3" s="410"/>
      <c r="Y3" s="411" t="s">
        <v>6</v>
      </c>
      <c r="Z3" s="412"/>
      <c r="AA3" s="413" t="s">
        <v>6</v>
      </c>
      <c r="AB3" s="413"/>
      <c r="AC3" s="413" t="s">
        <v>6</v>
      </c>
      <c r="AD3" s="413"/>
      <c r="AE3" s="413" t="s">
        <v>6</v>
      </c>
      <c r="AF3" s="413"/>
      <c r="AG3" s="413" t="s">
        <v>6</v>
      </c>
      <c r="AH3" s="414"/>
      <c r="AI3" s="413" t="s">
        <v>6</v>
      </c>
      <c r="AJ3" s="414"/>
    </row>
    <row r="4" spans="1:45" s="415" customFormat="1" ht="13.15" customHeight="1" thickBot="1">
      <c r="A4" s="472"/>
      <c r="B4" s="450" t="s">
        <v>0</v>
      </c>
      <c r="C4" s="450" t="s">
        <v>8</v>
      </c>
      <c r="D4" s="450" t="s">
        <v>5</v>
      </c>
      <c r="E4" s="450" t="s">
        <v>5</v>
      </c>
      <c r="F4" s="450" t="s">
        <v>5</v>
      </c>
      <c r="G4" s="473" t="s">
        <v>9</v>
      </c>
      <c r="H4" s="474" t="s">
        <v>5</v>
      </c>
      <c r="I4" s="475" t="s">
        <v>10</v>
      </c>
      <c r="J4" s="474" t="s">
        <v>5</v>
      </c>
      <c r="K4" s="476" t="s">
        <v>19</v>
      </c>
      <c r="L4" s="477" t="s">
        <v>5</v>
      </c>
      <c r="M4" s="478" t="s">
        <v>1</v>
      </c>
      <c r="N4" s="477" t="s">
        <v>5</v>
      </c>
      <c r="O4" s="478" t="s">
        <v>3</v>
      </c>
      <c r="P4" s="477" t="s">
        <v>5</v>
      </c>
      <c r="Q4" s="478" t="s">
        <v>21</v>
      </c>
      <c r="R4" s="479" t="s">
        <v>5</v>
      </c>
      <c r="S4" s="478" t="s">
        <v>2</v>
      </c>
      <c r="T4" s="479" t="s">
        <v>5</v>
      </c>
      <c r="U4" s="478" t="s">
        <v>4</v>
      </c>
      <c r="V4" s="479" t="s">
        <v>5</v>
      </c>
      <c r="W4" s="478" t="s">
        <v>9</v>
      </c>
      <c r="X4" s="480" t="s">
        <v>5</v>
      </c>
      <c r="Y4" s="481" t="s">
        <v>19</v>
      </c>
      <c r="Z4" s="482" t="s">
        <v>5</v>
      </c>
      <c r="AA4" s="483" t="s">
        <v>1</v>
      </c>
      <c r="AB4" s="482" t="s">
        <v>5</v>
      </c>
      <c r="AC4" s="483" t="s">
        <v>3</v>
      </c>
      <c r="AD4" s="482" t="s">
        <v>5</v>
      </c>
      <c r="AE4" s="483" t="s">
        <v>21</v>
      </c>
      <c r="AF4" s="482" t="s">
        <v>5</v>
      </c>
      <c r="AG4" s="483" t="s">
        <v>2</v>
      </c>
      <c r="AH4" s="484" t="s">
        <v>5</v>
      </c>
      <c r="AI4" s="483" t="s">
        <v>4</v>
      </c>
      <c r="AJ4" s="484" t="s">
        <v>5</v>
      </c>
    </row>
    <row r="5" spans="1:45" ht="13.15" customHeight="1">
      <c r="A5" s="436">
        <v>1</v>
      </c>
      <c r="B5" s="456" t="s">
        <v>80</v>
      </c>
      <c r="C5" s="457" t="s">
        <v>29</v>
      </c>
      <c r="D5" s="458">
        <f t="shared" ref="D5:D14" si="0">F5+E5</f>
        <v>158</v>
      </c>
      <c r="E5" s="459">
        <f>SUM(L5+N5+P5+T5+Z5+AB5+AD5)</f>
        <v>133</v>
      </c>
      <c r="F5" s="460">
        <f>SUM(H5+J5)</f>
        <v>25</v>
      </c>
      <c r="G5" s="461">
        <v>7</v>
      </c>
      <c r="H5" s="462">
        <v>12</v>
      </c>
      <c r="I5" s="463">
        <v>1</v>
      </c>
      <c r="J5" s="462">
        <v>13</v>
      </c>
      <c r="K5" s="464">
        <v>1</v>
      </c>
      <c r="L5" s="465">
        <v>25</v>
      </c>
      <c r="M5" s="464">
        <v>2</v>
      </c>
      <c r="N5" s="465">
        <v>21</v>
      </c>
      <c r="O5" s="464">
        <v>6</v>
      </c>
      <c r="P5" s="465">
        <v>13</v>
      </c>
      <c r="Q5" s="464">
        <v>1</v>
      </c>
      <c r="R5" s="466">
        <v>12</v>
      </c>
      <c r="S5" s="464">
        <v>1</v>
      </c>
      <c r="T5" s="465">
        <v>14</v>
      </c>
      <c r="U5" s="464">
        <v>1</v>
      </c>
      <c r="V5" s="466">
        <v>12</v>
      </c>
      <c r="W5" s="464"/>
      <c r="X5" s="467"/>
      <c r="Y5" s="468">
        <v>1</v>
      </c>
      <c r="Z5" s="465">
        <v>25</v>
      </c>
      <c r="AA5" s="468">
        <v>2</v>
      </c>
      <c r="AB5" s="465">
        <v>21</v>
      </c>
      <c r="AC5" s="468">
        <v>3</v>
      </c>
      <c r="AD5" s="465">
        <v>14</v>
      </c>
      <c r="AE5" s="468">
        <v>1</v>
      </c>
      <c r="AF5" s="469">
        <v>11</v>
      </c>
      <c r="AG5" s="468">
        <v>1</v>
      </c>
      <c r="AH5" s="469">
        <v>10</v>
      </c>
      <c r="AI5" s="468">
        <v>1</v>
      </c>
      <c r="AJ5" s="469">
        <v>10</v>
      </c>
      <c r="AL5" s="439"/>
      <c r="AM5" s="439"/>
      <c r="AN5" s="439"/>
      <c r="AO5" s="439"/>
      <c r="AP5" s="439"/>
      <c r="AQ5" s="439"/>
      <c r="AR5" s="439"/>
      <c r="AS5" s="439"/>
    </row>
    <row r="6" spans="1:45" ht="13.15" customHeight="1">
      <c r="A6" s="436">
        <v>2</v>
      </c>
      <c r="B6" s="437" t="s">
        <v>61</v>
      </c>
      <c r="C6" s="438" t="s">
        <v>30</v>
      </c>
      <c r="D6" s="418">
        <f t="shared" si="0"/>
        <v>140</v>
      </c>
      <c r="E6" s="419">
        <f>SUM(L6++N6+P6+T6+Z6+AB6+AH6)</f>
        <v>113</v>
      </c>
      <c r="F6" s="420">
        <f>SUM(H6+J6)</f>
        <v>27</v>
      </c>
      <c r="G6" s="421">
        <v>3</v>
      </c>
      <c r="H6" s="422">
        <v>17</v>
      </c>
      <c r="I6" s="423">
        <v>2</v>
      </c>
      <c r="J6" s="422">
        <v>10</v>
      </c>
      <c r="K6" s="424">
        <v>2</v>
      </c>
      <c r="L6" s="425">
        <v>21</v>
      </c>
      <c r="M6" s="424">
        <v>3</v>
      </c>
      <c r="N6" s="425">
        <v>17</v>
      </c>
      <c r="O6" s="424">
        <v>5</v>
      </c>
      <c r="P6" s="425">
        <v>14</v>
      </c>
      <c r="Q6" s="424">
        <v>3</v>
      </c>
      <c r="R6" s="426">
        <v>6</v>
      </c>
      <c r="S6" s="424">
        <v>3</v>
      </c>
      <c r="T6" s="425">
        <v>8</v>
      </c>
      <c r="U6" s="424">
        <v>3</v>
      </c>
      <c r="V6" s="426">
        <v>6</v>
      </c>
      <c r="W6" s="424">
        <v>3</v>
      </c>
      <c r="X6" s="427">
        <v>10</v>
      </c>
      <c r="Y6" s="428">
        <v>2</v>
      </c>
      <c r="Z6" s="425">
        <v>21</v>
      </c>
      <c r="AA6" s="428">
        <v>1</v>
      </c>
      <c r="AB6" s="425">
        <v>25</v>
      </c>
      <c r="AC6" s="428"/>
      <c r="AD6" s="429"/>
      <c r="AE6" s="428">
        <v>3</v>
      </c>
      <c r="AF6" s="429">
        <v>5</v>
      </c>
      <c r="AG6" s="428">
        <v>2</v>
      </c>
      <c r="AH6" s="425">
        <v>7</v>
      </c>
      <c r="AI6" s="428"/>
      <c r="AJ6" s="429"/>
      <c r="AL6" s="439"/>
      <c r="AM6" s="439"/>
      <c r="AN6" s="439"/>
      <c r="AO6" s="439"/>
      <c r="AP6" s="439"/>
      <c r="AQ6" s="439"/>
      <c r="AR6" s="439"/>
      <c r="AS6" s="439"/>
    </row>
    <row r="7" spans="1:45" ht="13.15" customHeight="1">
      <c r="A7" s="436">
        <v>3</v>
      </c>
      <c r="B7" s="440" t="s">
        <v>75</v>
      </c>
      <c r="C7" s="441" t="s">
        <v>23</v>
      </c>
      <c r="D7" s="418">
        <f>F7+E7</f>
        <v>113</v>
      </c>
      <c r="E7" s="419">
        <f>SUM(L7+N7+P7+Z7+AB7+AD7+AF7)</f>
        <v>84</v>
      </c>
      <c r="F7" s="420">
        <f>SUM(H7+X7)</f>
        <v>29</v>
      </c>
      <c r="G7" s="421">
        <v>4</v>
      </c>
      <c r="H7" s="422">
        <v>15</v>
      </c>
      <c r="I7" s="423"/>
      <c r="J7" s="432"/>
      <c r="K7" s="424">
        <v>4</v>
      </c>
      <c r="L7" s="425">
        <v>15</v>
      </c>
      <c r="M7" s="424">
        <v>7</v>
      </c>
      <c r="N7" s="425">
        <v>12</v>
      </c>
      <c r="O7" s="424">
        <v>10</v>
      </c>
      <c r="P7" s="425">
        <v>9</v>
      </c>
      <c r="Q7" s="424"/>
      <c r="R7" s="426"/>
      <c r="S7" s="424"/>
      <c r="T7" s="426"/>
      <c r="U7" s="424"/>
      <c r="V7" s="426"/>
      <c r="W7" s="424">
        <v>2</v>
      </c>
      <c r="X7" s="433">
        <v>14</v>
      </c>
      <c r="Y7" s="428">
        <v>3</v>
      </c>
      <c r="Z7" s="425">
        <v>17</v>
      </c>
      <c r="AA7" s="428">
        <v>6</v>
      </c>
      <c r="AB7" s="425">
        <v>13</v>
      </c>
      <c r="AC7" s="428">
        <v>6</v>
      </c>
      <c r="AD7" s="425">
        <v>10</v>
      </c>
      <c r="AE7" s="428">
        <v>2</v>
      </c>
      <c r="AF7" s="425">
        <v>8</v>
      </c>
      <c r="AG7" s="428"/>
      <c r="AH7" s="429"/>
      <c r="AI7" s="428"/>
      <c r="AJ7" s="429"/>
      <c r="AL7" s="439"/>
      <c r="AM7" s="439"/>
      <c r="AN7" s="439"/>
      <c r="AO7" s="439"/>
      <c r="AP7" s="439"/>
      <c r="AQ7" s="439"/>
      <c r="AR7" s="439"/>
      <c r="AS7" s="439"/>
    </row>
    <row r="8" spans="1:45" ht="13.15" customHeight="1">
      <c r="A8" s="436">
        <v>4</v>
      </c>
      <c r="B8" s="442" t="s">
        <v>68</v>
      </c>
      <c r="C8" s="443" t="s">
        <v>29</v>
      </c>
      <c r="D8" s="418">
        <f t="shared" si="0"/>
        <v>106</v>
      </c>
      <c r="E8" s="419">
        <f>SUM(L8+N8+P8+R8+Z8+AB8+AD8)</f>
        <v>85</v>
      </c>
      <c r="F8" s="420">
        <f>SUM(H8+J8)</f>
        <v>21</v>
      </c>
      <c r="G8" s="421">
        <v>2</v>
      </c>
      <c r="H8" s="422">
        <v>21</v>
      </c>
      <c r="I8" s="423"/>
      <c r="J8" s="432"/>
      <c r="K8" s="424">
        <v>3</v>
      </c>
      <c r="L8" s="425">
        <v>17</v>
      </c>
      <c r="M8" s="424">
        <v>4</v>
      </c>
      <c r="N8" s="425">
        <v>15</v>
      </c>
      <c r="O8" s="424">
        <v>3</v>
      </c>
      <c r="P8" s="425">
        <v>17</v>
      </c>
      <c r="Q8" s="424" t="s">
        <v>324</v>
      </c>
      <c r="R8" s="425">
        <v>1</v>
      </c>
      <c r="S8" s="424"/>
      <c r="T8" s="426"/>
      <c r="U8" s="424"/>
      <c r="V8" s="426"/>
      <c r="W8" s="424"/>
      <c r="X8" s="427"/>
      <c r="Y8" s="428">
        <v>8</v>
      </c>
      <c r="Z8" s="425">
        <v>11</v>
      </c>
      <c r="AA8" s="428">
        <v>7</v>
      </c>
      <c r="AB8" s="425">
        <v>12</v>
      </c>
      <c r="AC8" s="428">
        <v>4</v>
      </c>
      <c r="AD8" s="425">
        <v>12</v>
      </c>
      <c r="AE8" s="428"/>
      <c r="AF8" s="429"/>
      <c r="AG8" s="428"/>
      <c r="AH8" s="429"/>
      <c r="AI8" s="428"/>
      <c r="AJ8" s="429"/>
      <c r="AL8" s="439"/>
      <c r="AM8" s="439"/>
      <c r="AN8" s="439"/>
      <c r="AO8" s="439"/>
      <c r="AP8" s="439"/>
      <c r="AQ8" s="439"/>
      <c r="AR8" s="439"/>
      <c r="AS8" s="439"/>
    </row>
    <row r="9" spans="1:45" ht="13.15" customHeight="1">
      <c r="A9" s="416">
        <v>5</v>
      </c>
      <c r="B9" s="444" t="s">
        <v>70</v>
      </c>
      <c r="C9" s="445" t="s">
        <v>81</v>
      </c>
      <c r="D9" s="418">
        <f t="shared" si="0"/>
        <v>65</v>
      </c>
      <c r="E9" s="419">
        <f>SUM(L9+N9+P9+R9+Z9+AB9+AD9)</f>
        <v>51</v>
      </c>
      <c r="F9" s="420">
        <f>SUM(H9+X9)</f>
        <v>14</v>
      </c>
      <c r="G9" s="421">
        <v>11</v>
      </c>
      <c r="H9" s="422">
        <v>8</v>
      </c>
      <c r="I9" s="423">
        <v>6</v>
      </c>
      <c r="J9" s="432">
        <v>3</v>
      </c>
      <c r="K9" s="424">
        <v>8</v>
      </c>
      <c r="L9" s="425">
        <v>11</v>
      </c>
      <c r="M9" s="424">
        <v>11</v>
      </c>
      <c r="N9" s="425">
        <v>8</v>
      </c>
      <c r="O9" s="424">
        <v>12</v>
      </c>
      <c r="P9" s="425">
        <v>7</v>
      </c>
      <c r="Q9" s="424">
        <v>4</v>
      </c>
      <c r="R9" s="425">
        <v>4</v>
      </c>
      <c r="S9" s="424">
        <v>6</v>
      </c>
      <c r="T9" s="426">
        <v>4</v>
      </c>
      <c r="U9" s="424">
        <v>4</v>
      </c>
      <c r="V9" s="426">
        <v>4</v>
      </c>
      <c r="W9" s="424">
        <v>6</v>
      </c>
      <c r="X9" s="433">
        <v>6</v>
      </c>
      <c r="Y9" s="428">
        <v>11</v>
      </c>
      <c r="Z9" s="425">
        <v>8</v>
      </c>
      <c r="AA9" s="428">
        <v>12</v>
      </c>
      <c r="AB9" s="425">
        <v>7</v>
      </c>
      <c r="AC9" s="428">
        <v>10</v>
      </c>
      <c r="AD9" s="425">
        <v>6</v>
      </c>
      <c r="AE9" s="428"/>
      <c r="AF9" s="429"/>
      <c r="AG9" s="428"/>
      <c r="AH9" s="429"/>
      <c r="AI9" s="428"/>
      <c r="AJ9" s="429"/>
      <c r="AL9" s="439"/>
      <c r="AM9" s="439"/>
      <c r="AN9" s="439"/>
      <c r="AO9" s="439"/>
      <c r="AP9" s="439"/>
      <c r="AQ9" s="439"/>
      <c r="AR9" s="439"/>
      <c r="AS9" s="439"/>
    </row>
    <row r="10" spans="1:45" ht="13.15" customHeight="1">
      <c r="A10" s="416">
        <v>6</v>
      </c>
      <c r="B10" s="434" t="s">
        <v>69</v>
      </c>
      <c r="C10" s="417" t="s">
        <v>39</v>
      </c>
      <c r="D10" s="418">
        <f t="shared" si="0"/>
        <v>41</v>
      </c>
      <c r="E10" s="419">
        <f>SUM(L10+N10+T10+Z10+AF10+AH10+AJ10)</f>
        <v>33</v>
      </c>
      <c r="F10" s="420">
        <f>SUM(H10+J10)</f>
        <v>8</v>
      </c>
      <c r="G10" s="421">
        <v>16</v>
      </c>
      <c r="H10" s="422">
        <v>3</v>
      </c>
      <c r="I10" s="423">
        <v>4</v>
      </c>
      <c r="J10" s="422">
        <v>5</v>
      </c>
      <c r="K10" s="424">
        <v>11</v>
      </c>
      <c r="L10" s="425">
        <v>8</v>
      </c>
      <c r="M10" s="424">
        <v>16</v>
      </c>
      <c r="N10" s="425">
        <v>3</v>
      </c>
      <c r="O10" s="424">
        <v>18</v>
      </c>
      <c r="P10" s="426">
        <v>1</v>
      </c>
      <c r="Q10" s="424"/>
      <c r="R10" s="426"/>
      <c r="S10" s="424">
        <v>5</v>
      </c>
      <c r="T10" s="425">
        <v>5</v>
      </c>
      <c r="U10" s="424"/>
      <c r="V10" s="426"/>
      <c r="W10" s="424">
        <v>11</v>
      </c>
      <c r="X10" s="427">
        <v>1</v>
      </c>
      <c r="Y10" s="428">
        <v>13</v>
      </c>
      <c r="Z10" s="425">
        <v>6</v>
      </c>
      <c r="AA10" s="428"/>
      <c r="AB10" s="429"/>
      <c r="AC10" s="428"/>
      <c r="AD10" s="429"/>
      <c r="AE10" s="428">
        <v>4</v>
      </c>
      <c r="AF10" s="425">
        <v>3</v>
      </c>
      <c r="AG10" s="428">
        <v>3</v>
      </c>
      <c r="AH10" s="425">
        <v>4</v>
      </c>
      <c r="AI10" s="428">
        <v>3</v>
      </c>
      <c r="AJ10" s="425">
        <v>4</v>
      </c>
      <c r="AL10" s="439"/>
      <c r="AM10" s="439"/>
      <c r="AN10" s="439"/>
      <c r="AO10" s="439"/>
      <c r="AP10" s="439"/>
      <c r="AQ10" s="439"/>
      <c r="AR10" s="439"/>
      <c r="AS10" s="439"/>
    </row>
    <row r="11" spans="1:45" ht="13.15" customHeight="1">
      <c r="A11" s="416">
        <v>7</v>
      </c>
      <c r="B11" s="444" t="s">
        <v>82</v>
      </c>
      <c r="C11" s="431" t="s">
        <v>196</v>
      </c>
      <c r="D11" s="418">
        <f t="shared" si="0"/>
        <v>34</v>
      </c>
      <c r="E11" s="419">
        <f>SUM(L11+N11+P11+T11+Z11+AB11+AD11)</f>
        <v>26</v>
      </c>
      <c r="F11" s="420">
        <f>SUM(H11+X11)</f>
        <v>8</v>
      </c>
      <c r="G11" s="421">
        <v>14</v>
      </c>
      <c r="H11" s="422">
        <v>5</v>
      </c>
      <c r="I11" s="423">
        <v>7</v>
      </c>
      <c r="J11" s="432">
        <v>2</v>
      </c>
      <c r="K11" s="424">
        <v>15</v>
      </c>
      <c r="L11" s="425">
        <v>4</v>
      </c>
      <c r="M11" s="424">
        <v>15</v>
      </c>
      <c r="N11" s="425">
        <v>4</v>
      </c>
      <c r="O11" s="424">
        <v>14</v>
      </c>
      <c r="P11" s="425">
        <v>5</v>
      </c>
      <c r="Q11" s="424">
        <v>7</v>
      </c>
      <c r="R11" s="426">
        <v>1</v>
      </c>
      <c r="S11" s="424">
        <v>8</v>
      </c>
      <c r="T11" s="425">
        <v>2</v>
      </c>
      <c r="U11" s="424"/>
      <c r="V11" s="426"/>
      <c r="W11" s="424">
        <v>9</v>
      </c>
      <c r="X11" s="433">
        <v>3</v>
      </c>
      <c r="Y11" s="428">
        <v>16</v>
      </c>
      <c r="Z11" s="425">
        <v>3</v>
      </c>
      <c r="AA11" s="428">
        <v>14</v>
      </c>
      <c r="AB11" s="425">
        <v>5</v>
      </c>
      <c r="AC11" s="428">
        <v>13</v>
      </c>
      <c r="AD11" s="425">
        <v>3</v>
      </c>
      <c r="AE11" s="428"/>
      <c r="AF11" s="429"/>
      <c r="AG11" s="428"/>
      <c r="AH11" s="429"/>
      <c r="AI11" s="428"/>
      <c r="AJ11" s="429"/>
      <c r="AL11" s="439"/>
      <c r="AM11" s="439"/>
      <c r="AN11" s="439"/>
      <c r="AO11" s="439"/>
      <c r="AP11" s="439"/>
      <c r="AQ11" s="439"/>
      <c r="AR11" s="439"/>
      <c r="AS11" s="439"/>
    </row>
    <row r="12" spans="1:45" ht="13.15" customHeight="1">
      <c r="A12" s="416">
        <v>8</v>
      </c>
      <c r="B12" s="430" t="s">
        <v>72</v>
      </c>
      <c r="C12" s="417" t="s">
        <v>63</v>
      </c>
      <c r="D12" s="418">
        <f t="shared" si="0"/>
        <v>30</v>
      </c>
      <c r="E12" s="419">
        <f>SUM(L12+P12+R12+T12+V12+O16)</f>
        <v>21</v>
      </c>
      <c r="F12" s="420">
        <f>SUM(H12+J12)</f>
        <v>9</v>
      </c>
      <c r="G12" s="421">
        <v>13</v>
      </c>
      <c r="H12" s="422">
        <v>6</v>
      </c>
      <c r="I12" s="423">
        <v>6</v>
      </c>
      <c r="J12" s="422">
        <v>3</v>
      </c>
      <c r="K12" s="424">
        <v>14</v>
      </c>
      <c r="L12" s="425">
        <v>5</v>
      </c>
      <c r="M12" s="424">
        <v>17</v>
      </c>
      <c r="N12" s="426">
        <v>2</v>
      </c>
      <c r="O12" s="424">
        <v>15</v>
      </c>
      <c r="P12" s="425">
        <v>4</v>
      </c>
      <c r="Q12" s="424">
        <v>4</v>
      </c>
      <c r="R12" s="425">
        <v>4</v>
      </c>
      <c r="S12" s="424">
        <v>6</v>
      </c>
      <c r="T12" s="425">
        <v>4</v>
      </c>
      <c r="U12" s="424">
        <v>4</v>
      </c>
      <c r="V12" s="425">
        <v>4</v>
      </c>
      <c r="W12" s="424"/>
      <c r="X12" s="427"/>
      <c r="Y12" s="428"/>
      <c r="Z12" s="429"/>
      <c r="AA12" s="428"/>
      <c r="AB12" s="429"/>
      <c r="AC12" s="428"/>
      <c r="AD12" s="429"/>
      <c r="AE12" s="428"/>
      <c r="AF12" s="429"/>
      <c r="AG12" s="428"/>
      <c r="AH12" s="429"/>
      <c r="AI12" s="428"/>
      <c r="AJ12" s="429"/>
      <c r="AL12" s="439"/>
      <c r="AM12" s="439"/>
      <c r="AN12" s="439"/>
      <c r="AO12" s="439"/>
      <c r="AP12" s="439"/>
      <c r="AQ12" s="439"/>
      <c r="AR12" s="439"/>
      <c r="AS12" s="439"/>
    </row>
    <row r="13" spans="1:45" ht="13.15" customHeight="1">
      <c r="A13" s="416">
        <v>9</v>
      </c>
      <c r="B13" s="444" t="s">
        <v>83</v>
      </c>
      <c r="C13" s="431" t="s">
        <v>25</v>
      </c>
      <c r="D13" s="418">
        <f t="shared" si="0"/>
        <v>25</v>
      </c>
      <c r="E13" s="419">
        <f>SUM(L13+N13+P13+Z13+AB13+AD13)</f>
        <v>23</v>
      </c>
      <c r="F13" s="420">
        <f>SUM(H13)</f>
        <v>2</v>
      </c>
      <c r="G13" s="421">
        <v>17</v>
      </c>
      <c r="H13" s="422">
        <v>2</v>
      </c>
      <c r="I13" s="423"/>
      <c r="J13" s="432"/>
      <c r="K13" s="424">
        <v>16</v>
      </c>
      <c r="L13" s="425">
        <v>3</v>
      </c>
      <c r="M13" s="424">
        <v>13</v>
      </c>
      <c r="N13" s="425">
        <v>6</v>
      </c>
      <c r="O13" s="424">
        <v>16</v>
      </c>
      <c r="P13" s="425">
        <v>3</v>
      </c>
      <c r="Q13" s="424"/>
      <c r="R13" s="426"/>
      <c r="S13" s="424"/>
      <c r="T13" s="426"/>
      <c r="U13" s="424"/>
      <c r="V13" s="426"/>
      <c r="W13" s="424"/>
      <c r="X13" s="427"/>
      <c r="Y13" s="428">
        <v>15</v>
      </c>
      <c r="Z13" s="425">
        <v>4</v>
      </c>
      <c r="AA13" s="428">
        <v>16</v>
      </c>
      <c r="AB13" s="425">
        <v>3</v>
      </c>
      <c r="AC13" s="428">
        <v>12</v>
      </c>
      <c r="AD13" s="425">
        <v>4</v>
      </c>
      <c r="AE13" s="428"/>
      <c r="AF13" s="429"/>
      <c r="AG13" s="428"/>
      <c r="AH13" s="429"/>
      <c r="AI13" s="428"/>
      <c r="AJ13" s="429"/>
      <c r="AL13" s="439"/>
      <c r="AM13" s="439"/>
      <c r="AN13" s="439"/>
      <c r="AO13" s="439"/>
      <c r="AP13" s="439"/>
      <c r="AQ13" s="439"/>
      <c r="AR13" s="439"/>
      <c r="AS13" s="439"/>
    </row>
    <row r="14" spans="1:45" ht="13.15" customHeight="1">
      <c r="A14" s="416">
        <v>10</v>
      </c>
      <c r="B14" s="446" t="s">
        <v>200</v>
      </c>
      <c r="C14" s="447" t="s">
        <v>199</v>
      </c>
      <c r="D14" s="418">
        <f t="shared" si="0"/>
        <v>8</v>
      </c>
      <c r="E14" s="419">
        <f>SUM(L14+T14+Z14+AB14+AD14+AF14+AH14)</f>
        <v>7</v>
      </c>
      <c r="F14" s="420">
        <f>SUM(J14)</f>
        <v>1</v>
      </c>
      <c r="G14" s="421"/>
      <c r="H14" s="432"/>
      <c r="I14" s="423">
        <v>8</v>
      </c>
      <c r="J14" s="422">
        <v>1</v>
      </c>
      <c r="K14" s="424">
        <v>18</v>
      </c>
      <c r="L14" s="425">
        <v>1</v>
      </c>
      <c r="M14" s="424"/>
      <c r="N14" s="426"/>
      <c r="O14" s="424"/>
      <c r="P14" s="426"/>
      <c r="Q14" s="424"/>
      <c r="R14" s="426"/>
      <c r="S14" s="424">
        <v>9</v>
      </c>
      <c r="T14" s="425">
        <v>1</v>
      </c>
      <c r="U14" s="424"/>
      <c r="V14" s="426"/>
      <c r="W14" s="424"/>
      <c r="X14" s="427"/>
      <c r="Y14" s="428">
        <v>18</v>
      </c>
      <c r="Z14" s="425">
        <v>1</v>
      </c>
      <c r="AA14" s="428">
        <v>18</v>
      </c>
      <c r="AB14" s="425">
        <v>1</v>
      </c>
      <c r="AC14" s="428">
        <v>15</v>
      </c>
      <c r="AD14" s="425">
        <v>1</v>
      </c>
      <c r="AE14" s="428">
        <v>6</v>
      </c>
      <c r="AF14" s="425">
        <v>1</v>
      </c>
      <c r="AG14" s="428">
        <v>6</v>
      </c>
      <c r="AH14" s="425">
        <v>1</v>
      </c>
      <c r="AI14" s="428">
        <v>5</v>
      </c>
      <c r="AJ14" s="429">
        <v>1</v>
      </c>
      <c r="AK14" s="415"/>
      <c r="AL14" s="415"/>
      <c r="AM14" s="415"/>
      <c r="AN14" s="415"/>
      <c r="AO14" s="415"/>
      <c r="AP14" s="415"/>
      <c r="AQ14" s="415"/>
      <c r="AR14" s="415"/>
      <c r="AS14" s="415"/>
    </row>
    <row r="15" spans="1:45" s="415" customFormat="1" ht="13.15" customHeight="1" thickBot="1">
      <c r="A15" s="435"/>
      <c r="B15" s="448"/>
      <c r="C15" s="449"/>
      <c r="D15" s="450"/>
      <c r="E15" s="450"/>
      <c r="F15" s="451"/>
      <c r="G15" s="421"/>
      <c r="H15" s="432"/>
      <c r="I15" s="423"/>
      <c r="J15" s="432"/>
      <c r="K15" s="424"/>
      <c r="L15" s="426"/>
      <c r="M15" s="424"/>
      <c r="N15" s="426"/>
      <c r="O15" s="424"/>
      <c r="P15" s="426"/>
      <c r="Q15" s="424"/>
      <c r="R15" s="426"/>
      <c r="S15" s="424"/>
      <c r="T15" s="426"/>
      <c r="U15" s="424"/>
      <c r="V15" s="426"/>
      <c r="W15" s="424"/>
      <c r="X15" s="427"/>
      <c r="Y15" s="428"/>
      <c r="Z15" s="429"/>
      <c r="AA15" s="428"/>
      <c r="AB15" s="429"/>
      <c r="AC15" s="428"/>
      <c r="AD15" s="429"/>
      <c r="AE15" s="428"/>
      <c r="AF15" s="429"/>
      <c r="AG15" s="428"/>
      <c r="AH15" s="429"/>
      <c r="AI15" s="428"/>
      <c r="AJ15" s="429"/>
    </row>
    <row r="16" spans="1:45">
      <c r="K16" s="452"/>
      <c r="L16" s="453"/>
      <c r="M16" s="452"/>
      <c r="N16" s="452"/>
      <c r="O16" s="452"/>
      <c r="P16" s="452"/>
      <c r="Q16" s="452"/>
      <c r="R16" s="454"/>
      <c r="S16" s="452"/>
      <c r="T16" s="452"/>
      <c r="U16" s="452"/>
      <c r="V16" s="452"/>
      <c r="W16" s="452"/>
      <c r="X16" s="452"/>
      <c r="Y16" s="452"/>
      <c r="Z16" s="452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</row>
    <row r="17" spans="11:36">
      <c r="K17" s="452"/>
      <c r="L17" s="453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5"/>
      <c r="AB17" s="455"/>
      <c r="AC17" s="455"/>
      <c r="AD17" s="455"/>
      <c r="AE17" s="455"/>
      <c r="AF17" s="455"/>
      <c r="AG17" s="455"/>
      <c r="AH17" s="455"/>
      <c r="AI17" s="455"/>
      <c r="AJ17" s="455"/>
    </row>
  </sheetData>
  <mergeCells count="3">
    <mergeCell ref="G2:J2"/>
    <mergeCell ref="K2:X2"/>
    <mergeCell ref="Y2:AJ2"/>
  </mergeCells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  <ignoredErrors>
    <ignoredError sqref="E7:F10 F1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">
    <tabColor rgb="FF00FF00"/>
  </sheetPr>
  <dimension ref="A1:AI251"/>
  <sheetViews>
    <sheetView zoomScaleNormal="100" workbookViewId="0">
      <pane xSplit="6" topLeftCell="L1" activePane="topRight" state="frozen"/>
      <selection pane="topRight" activeCell="S23" sqref="S23"/>
    </sheetView>
  </sheetViews>
  <sheetFormatPr defaultRowHeight="12.75"/>
  <cols>
    <col min="1" max="1" width="3.7109375" customWidth="1"/>
    <col min="2" max="2" width="25.7109375" customWidth="1"/>
    <col min="3" max="6" width="4.7109375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8" customWidth="1"/>
    <col min="14" max="14" width="3.7109375" style="8" customWidth="1"/>
    <col min="15" max="15" width="7.7109375" style="8" customWidth="1"/>
    <col min="16" max="16" width="3.7109375" style="8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5" width="3.7109375" customWidth="1"/>
    <col min="36" max="36" width="8.5703125" customWidth="1"/>
    <col min="37" max="37" width="3.7109375" customWidth="1"/>
  </cols>
  <sheetData>
    <row r="1" spans="1:35" ht="13.5" thickBot="1"/>
    <row r="2" spans="1:35" s="3" customFormat="1" ht="13.5" thickBot="1">
      <c r="A2" s="314"/>
      <c r="B2" s="82" t="s">
        <v>180</v>
      </c>
      <c r="C2" s="24"/>
      <c r="D2" s="283"/>
      <c r="E2" s="282"/>
      <c r="F2" s="24"/>
      <c r="G2" s="488" t="s">
        <v>217</v>
      </c>
      <c r="H2" s="491"/>
      <c r="I2" s="491"/>
      <c r="J2" s="492"/>
      <c r="K2" s="485" t="s">
        <v>179</v>
      </c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7"/>
      <c r="W2" s="485" t="s">
        <v>321</v>
      </c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4"/>
    </row>
    <row r="3" spans="1:35" s="4" customFormat="1" ht="13.15" customHeight="1">
      <c r="A3" s="370"/>
      <c r="B3" s="90" t="s">
        <v>191</v>
      </c>
      <c r="C3" s="72"/>
      <c r="D3" s="76" t="s">
        <v>7</v>
      </c>
      <c r="E3" s="284" t="s">
        <v>11</v>
      </c>
      <c r="F3" s="22" t="s">
        <v>12</v>
      </c>
      <c r="G3" s="61" t="s">
        <v>6</v>
      </c>
      <c r="H3" s="26"/>
      <c r="I3" s="26" t="s">
        <v>6</v>
      </c>
      <c r="J3" s="27"/>
      <c r="K3" s="65" t="s">
        <v>6</v>
      </c>
      <c r="L3" s="29"/>
      <c r="M3" s="28" t="s">
        <v>6</v>
      </c>
      <c r="N3" s="29"/>
      <c r="O3" s="28" t="s">
        <v>6</v>
      </c>
      <c r="P3" s="28"/>
      <c r="Q3" s="28" t="s">
        <v>6</v>
      </c>
      <c r="R3" s="28"/>
      <c r="S3" s="30" t="s">
        <v>6</v>
      </c>
      <c r="T3" s="75"/>
      <c r="U3" s="30" t="s">
        <v>6</v>
      </c>
      <c r="V3" s="66"/>
      <c r="W3" s="74" t="s">
        <v>6</v>
      </c>
      <c r="X3" s="31"/>
      <c r="Y3" s="31" t="s">
        <v>6</v>
      </c>
      <c r="Z3" s="31"/>
      <c r="AA3" s="31" t="s">
        <v>6</v>
      </c>
      <c r="AB3" s="31"/>
      <c r="AC3" s="31" t="s">
        <v>6</v>
      </c>
      <c r="AD3" s="31"/>
      <c r="AE3" s="31" t="s">
        <v>6</v>
      </c>
      <c r="AF3" s="31"/>
      <c r="AG3" s="31" t="s">
        <v>6</v>
      </c>
      <c r="AH3" s="109"/>
    </row>
    <row r="4" spans="1:35" ht="13.15" customHeight="1" thickBot="1">
      <c r="A4" s="371"/>
      <c r="B4" s="58" t="s">
        <v>0</v>
      </c>
      <c r="C4" s="58" t="s">
        <v>8</v>
      </c>
      <c r="D4" s="300" t="s">
        <v>5</v>
      </c>
      <c r="E4" s="372" t="s">
        <v>5</v>
      </c>
      <c r="F4" s="58" t="s">
        <v>5</v>
      </c>
      <c r="G4" s="62" t="s">
        <v>13</v>
      </c>
      <c r="H4" s="316" t="s">
        <v>5</v>
      </c>
      <c r="I4" s="63" t="s">
        <v>14</v>
      </c>
      <c r="J4" s="64" t="s">
        <v>5</v>
      </c>
      <c r="K4" s="67" t="s">
        <v>20</v>
      </c>
      <c r="L4" s="69" t="s">
        <v>5</v>
      </c>
      <c r="M4" s="367" t="s">
        <v>15</v>
      </c>
      <c r="N4" s="69" t="s">
        <v>5</v>
      </c>
      <c r="O4" s="68" t="s">
        <v>17</v>
      </c>
      <c r="P4" s="69" t="s">
        <v>5</v>
      </c>
      <c r="Q4" s="68" t="s">
        <v>16</v>
      </c>
      <c r="R4" s="69" t="s">
        <v>5</v>
      </c>
      <c r="S4" s="68" t="s">
        <v>18</v>
      </c>
      <c r="T4" s="69" t="s">
        <v>5</v>
      </c>
      <c r="U4" s="68" t="s">
        <v>176</v>
      </c>
      <c r="V4" s="80" t="s">
        <v>5</v>
      </c>
      <c r="W4" s="361" t="s">
        <v>20</v>
      </c>
      <c r="X4" s="360" t="s">
        <v>5</v>
      </c>
      <c r="Y4" s="361" t="s">
        <v>15</v>
      </c>
      <c r="Z4" s="360" t="s">
        <v>5</v>
      </c>
      <c r="AA4" s="361" t="s">
        <v>17</v>
      </c>
      <c r="AB4" s="360" t="s">
        <v>5</v>
      </c>
      <c r="AC4" s="361" t="s">
        <v>22</v>
      </c>
      <c r="AD4" s="360" t="s">
        <v>5</v>
      </c>
      <c r="AE4" s="361" t="s">
        <v>16</v>
      </c>
      <c r="AF4" s="360" t="s">
        <v>5</v>
      </c>
      <c r="AG4" s="361" t="s">
        <v>18</v>
      </c>
      <c r="AH4" s="362" t="s">
        <v>5</v>
      </c>
    </row>
    <row r="5" spans="1:35" s="1" customFormat="1" ht="13.15" customHeight="1">
      <c r="A5" s="249">
        <v>1</v>
      </c>
      <c r="B5" s="368" t="s">
        <v>65</v>
      </c>
      <c r="C5" s="339" t="s">
        <v>35</v>
      </c>
      <c r="D5" s="369">
        <f t="shared" ref="D5:D15" si="0">F5+E5</f>
        <v>121</v>
      </c>
      <c r="E5" s="324">
        <f>SUM(L5+N5+P5+T5+X5+Z5+AB5)</f>
        <v>94</v>
      </c>
      <c r="F5" s="340">
        <f>SUM(H5+V5)</f>
        <v>27</v>
      </c>
      <c r="G5" s="119">
        <v>3</v>
      </c>
      <c r="H5" s="190">
        <v>12</v>
      </c>
      <c r="I5" s="119">
        <v>2</v>
      </c>
      <c r="J5" s="124">
        <v>6</v>
      </c>
      <c r="K5" s="148">
        <v>2</v>
      </c>
      <c r="L5" s="206">
        <v>16</v>
      </c>
      <c r="M5" s="148">
        <v>2</v>
      </c>
      <c r="N5" s="206">
        <v>16</v>
      </c>
      <c r="O5" s="148">
        <v>2</v>
      </c>
      <c r="P5" s="206">
        <v>16</v>
      </c>
      <c r="Q5" s="148">
        <v>2</v>
      </c>
      <c r="R5" s="147">
        <v>7</v>
      </c>
      <c r="S5" s="148">
        <v>1</v>
      </c>
      <c r="T5" s="191">
        <v>9</v>
      </c>
      <c r="U5" s="148">
        <v>2</v>
      </c>
      <c r="V5" s="190">
        <v>15</v>
      </c>
      <c r="W5" s="209">
        <v>2</v>
      </c>
      <c r="X5" s="191">
        <v>14</v>
      </c>
      <c r="Y5" s="209">
        <v>3</v>
      </c>
      <c r="Z5" s="191">
        <v>11</v>
      </c>
      <c r="AA5" s="209">
        <v>3</v>
      </c>
      <c r="AB5" s="191">
        <v>12</v>
      </c>
      <c r="AC5" s="209">
        <v>2</v>
      </c>
      <c r="AD5" s="226">
        <v>8</v>
      </c>
      <c r="AE5" s="209">
        <v>2</v>
      </c>
      <c r="AF5" s="226">
        <v>8</v>
      </c>
      <c r="AG5" s="209">
        <v>2</v>
      </c>
      <c r="AH5" s="226">
        <v>7</v>
      </c>
    </row>
    <row r="6" spans="1:35" s="1" customFormat="1" ht="13.15" customHeight="1">
      <c r="A6" s="249">
        <v>2</v>
      </c>
      <c r="B6" s="250" t="s">
        <v>66</v>
      </c>
      <c r="C6" s="246" t="s">
        <v>63</v>
      </c>
      <c r="D6" s="279">
        <f t="shared" si="0"/>
        <v>88</v>
      </c>
      <c r="E6" s="37">
        <f>SUM(L6+N6+P6+T6+X6+Z6+AB6)</f>
        <v>70</v>
      </c>
      <c r="F6" s="38">
        <f>SUM(H6+V6)</f>
        <v>18</v>
      </c>
      <c r="G6" s="48">
        <v>5</v>
      </c>
      <c r="H6" s="189">
        <v>9</v>
      </c>
      <c r="I6" s="48">
        <v>3</v>
      </c>
      <c r="J6" s="125">
        <v>3</v>
      </c>
      <c r="K6" s="43">
        <v>3</v>
      </c>
      <c r="L6" s="192">
        <v>12</v>
      </c>
      <c r="M6" s="43">
        <v>3</v>
      </c>
      <c r="N6" s="192">
        <v>12</v>
      </c>
      <c r="O6" s="43">
        <v>3</v>
      </c>
      <c r="P6" s="192">
        <v>12</v>
      </c>
      <c r="Q6" s="43">
        <v>4</v>
      </c>
      <c r="R6" s="42">
        <v>2</v>
      </c>
      <c r="S6" s="43">
        <v>2</v>
      </c>
      <c r="T6" s="174">
        <v>6</v>
      </c>
      <c r="U6" s="43">
        <v>4</v>
      </c>
      <c r="V6" s="189">
        <v>9</v>
      </c>
      <c r="W6" s="209">
        <v>3</v>
      </c>
      <c r="X6" s="191">
        <v>10</v>
      </c>
      <c r="Y6" s="209">
        <v>4</v>
      </c>
      <c r="Z6" s="191">
        <v>9</v>
      </c>
      <c r="AA6" s="209">
        <v>5</v>
      </c>
      <c r="AB6" s="191">
        <v>9</v>
      </c>
      <c r="AC6" s="209">
        <v>3</v>
      </c>
      <c r="AD6" s="226">
        <v>5</v>
      </c>
      <c r="AE6" s="209">
        <v>4</v>
      </c>
      <c r="AF6" s="226">
        <v>3</v>
      </c>
      <c r="AG6" s="209"/>
      <c r="AH6" s="226"/>
    </row>
    <row r="7" spans="1:35" s="1" customFormat="1" ht="13.15" customHeight="1">
      <c r="A7" s="249">
        <v>3</v>
      </c>
      <c r="B7" s="248" t="s">
        <v>64</v>
      </c>
      <c r="C7" s="246" t="s">
        <v>31</v>
      </c>
      <c r="D7" s="279">
        <f t="shared" si="0"/>
        <v>80</v>
      </c>
      <c r="E7" s="37">
        <f>SUM(L7+N7+P7+X7+Z7+AB7+AF7)</f>
        <v>61</v>
      </c>
      <c r="F7" s="38">
        <f>SUM(H7+J7)</f>
        <v>19</v>
      </c>
      <c r="G7" s="48">
        <v>4</v>
      </c>
      <c r="H7" s="189">
        <v>10</v>
      </c>
      <c r="I7" s="48">
        <v>1</v>
      </c>
      <c r="J7" s="189">
        <v>9</v>
      </c>
      <c r="K7" s="43">
        <v>4</v>
      </c>
      <c r="L7" s="192">
        <v>10</v>
      </c>
      <c r="M7" s="43">
        <v>4</v>
      </c>
      <c r="N7" s="192">
        <v>10</v>
      </c>
      <c r="O7" s="43">
        <v>4</v>
      </c>
      <c r="P7" s="192">
        <v>10</v>
      </c>
      <c r="Q7" s="43">
        <v>3</v>
      </c>
      <c r="R7" s="42">
        <v>4</v>
      </c>
      <c r="S7" s="43">
        <v>3</v>
      </c>
      <c r="T7" s="154">
        <v>3</v>
      </c>
      <c r="U7" s="43">
        <v>5</v>
      </c>
      <c r="V7" s="157">
        <v>8</v>
      </c>
      <c r="W7" s="209">
        <v>4</v>
      </c>
      <c r="X7" s="191">
        <v>8</v>
      </c>
      <c r="Y7" s="209">
        <v>5</v>
      </c>
      <c r="Z7" s="191">
        <v>8</v>
      </c>
      <c r="AA7" s="209">
        <v>4</v>
      </c>
      <c r="AB7" s="191">
        <v>10</v>
      </c>
      <c r="AC7" s="209">
        <v>4</v>
      </c>
      <c r="AD7" s="226">
        <v>3</v>
      </c>
      <c r="AE7" s="209">
        <v>3</v>
      </c>
      <c r="AF7" s="191">
        <v>5</v>
      </c>
      <c r="AG7" s="209">
        <v>3</v>
      </c>
      <c r="AH7" s="226">
        <v>4</v>
      </c>
    </row>
    <row r="8" spans="1:35" s="1" customFormat="1" ht="13.15" customHeight="1">
      <c r="A8" s="245">
        <v>4</v>
      </c>
      <c r="B8" s="247" t="s">
        <v>128</v>
      </c>
      <c r="C8" s="251" t="s">
        <v>40</v>
      </c>
      <c r="D8" s="279">
        <f t="shared" si="0"/>
        <v>70</v>
      </c>
      <c r="E8" s="37">
        <f>SUM(N8+R8+T8+AB8+AD8+AF8+AH8)</f>
        <v>55</v>
      </c>
      <c r="F8" s="38">
        <f>SUM(H8+V8)</f>
        <v>15</v>
      </c>
      <c r="G8" s="48">
        <v>6</v>
      </c>
      <c r="H8" s="189">
        <v>8</v>
      </c>
      <c r="I8" s="48">
        <v>2</v>
      </c>
      <c r="J8" s="125">
        <v>6</v>
      </c>
      <c r="K8" s="43">
        <v>8</v>
      </c>
      <c r="L8" s="42">
        <v>6</v>
      </c>
      <c r="M8" s="43">
        <v>6</v>
      </c>
      <c r="N8" s="192">
        <v>8</v>
      </c>
      <c r="O8" s="43">
        <v>8</v>
      </c>
      <c r="P8" s="42">
        <v>6</v>
      </c>
      <c r="Q8" s="43">
        <v>2</v>
      </c>
      <c r="R8" s="174">
        <v>7</v>
      </c>
      <c r="S8" s="43">
        <v>1</v>
      </c>
      <c r="T8" s="174">
        <v>9</v>
      </c>
      <c r="U8" s="43">
        <v>6</v>
      </c>
      <c r="V8" s="189">
        <v>7</v>
      </c>
      <c r="W8" s="209"/>
      <c r="X8" s="226"/>
      <c r="Y8" s="209">
        <v>6</v>
      </c>
      <c r="Z8" s="226">
        <v>7</v>
      </c>
      <c r="AA8" s="209">
        <v>6</v>
      </c>
      <c r="AB8" s="191">
        <v>8</v>
      </c>
      <c r="AC8" s="209">
        <v>2</v>
      </c>
      <c r="AD8" s="191">
        <v>8</v>
      </c>
      <c r="AE8" s="209">
        <v>2</v>
      </c>
      <c r="AF8" s="191">
        <v>8</v>
      </c>
      <c r="AG8" s="209">
        <v>2</v>
      </c>
      <c r="AH8" s="191">
        <v>7</v>
      </c>
    </row>
    <row r="9" spans="1:35" s="1" customFormat="1" ht="13.15" customHeight="1">
      <c r="A9" s="164">
        <v>5</v>
      </c>
      <c r="B9" s="131" t="s">
        <v>62</v>
      </c>
      <c r="C9" s="44" t="s">
        <v>63</v>
      </c>
      <c r="D9" s="36">
        <f t="shared" si="0"/>
        <v>45</v>
      </c>
      <c r="E9" s="37">
        <f>SUM(L9+N9+P9+X9+Z9+AB9+AD9)</f>
        <v>33</v>
      </c>
      <c r="F9" s="38">
        <f>SUM(H9+V9)</f>
        <v>12</v>
      </c>
      <c r="G9" s="48">
        <v>8</v>
      </c>
      <c r="H9" s="189">
        <v>6</v>
      </c>
      <c r="I9" s="48">
        <v>4</v>
      </c>
      <c r="J9" s="125">
        <v>1</v>
      </c>
      <c r="K9" s="43">
        <v>10</v>
      </c>
      <c r="L9" s="192">
        <v>4</v>
      </c>
      <c r="M9" s="43">
        <v>10</v>
      </c>
      <c r="N9" s="192">
        <v>4</v>
      </c>
      <c r="O9" s="43">
        <v>7</v>
      </c>
      <c r="P9" s="192">
        <v>7</v>
      </c>
      <c r="Q9" s="43">
        <v>5</v>
      </c>
      <c r="R9" s="154">
        <v>1</v>
      </c>
      <c r="S9" s="43">
        <v>4</v>
      </c>
      <c r="T9" s="154">
        <v>1</v>
      </c>
      <c r="U9" s="43">
        <v>7</v>
      </c>
      <c r="V9" s="189">
        <v>6</v>
      </c>
      <c r="W9" s="209">
        <v>8</v>
      </c>
      <c r="X9" s="191">
        <v>4</v>
      </c>
      <c r="Y9" s="209">
        <v>9</v>
      </c>
      <c r="Z9" s="191">
        <v>4</v>
      </c>
      <c r="AA9" s="209">
        <v>9</v>
      </c>
      <c r="AB9" s="191">
        <v>5</v>
      </c>
      <c r="AC9" s="209">
        <v>3</v>
      </c>
      <c r="AD9" s="191">
        <v>5</v>
      </c>
      <c r="AE9" s="209">
        <v>4</v>
      </c>
      <c r="AF9" s="226">
        <v>3</v>
      </c>
      <c r="AG9" s="209">
        <v>4</v>
      </c>
      <c r="AH9" s="226">
        <v>2</v>
      </c>
    </row>
    <row r="10" spans="1:35" s="1" customFormat="1" ht="13.15" customHeight="1">
      <c r="A10" s="164">
        <v>6</v>
      </c>
      <c r="B10" s="45" t="s">
        <v>123</v>
      </c>
      <c r="C10" s="45" t="s">
        <v>23</v>
      </c>
      <c r="D10" s="36">
        <f t="shared" si="0"/>
        <v>43</v>
      </c>
      <c r="E10" s="37">
        <f>SUM(L10+N10+P10+X10+Z10+AB10+AD10)</f>
        <v>36</v>
      </c>
      <c r="F10" s="38">
        <f>SUM(H10+V10)</f>
        <v>7</v>
      </c>
      <c r="G10" s="48">
        <v>10</v>
      </c>
      <c r="H10" s="189">
        <v>4</v>
      </c>
      <c r="I10" s="48">
        <v>4</v>
      </c>
      <c r="J10" s="125">
        <v>1</v>
      </c>
      <c r="K10" s="43">
        <v>5</v>
      </c>
      <c r="L10" s="192">
        <v>9</v>
      </c>
      <c r="M10" s="43">
        <v>7</v>
      </c>
      <c r="N10" s="192">
        <v>7</v>
      </c>
      <c r="O10" s="43">
        <v>10</v>
      </c>
      <c r="P10" s="192">
        <v>4</v>
      </c>
      <c r="Q10" s="43">
        <v>5</v>
      </c>
      <c r="R10" s="154">
        <v>1</v>
      </c>
      <c r="S10" s="43">
        <v>4</v>
      </c>
      <c r="T10" s="154">
        <v>1</v>
      </c>
      <c r="U10" s="43">
        <v>10</v>
      </c>
      <c r="V10" s="189">
        <v>3</v>
      </c>
      <c r="W10" s="209">
        <v>5</v>
      </c>
      <c r="X10" s="191">
        <v>7</v>
      </c>
      <c r="Y10" s="209">
        <v>10</v>
      </c>
      <c r="Z10" s="191">
        <v>3</v>
      </c>
      <c r="AA10" s="209">
        <v>10</v>
      </c>
      <c r="AB10" s="191">
        <v>4</v>
      </c>
      <c r="AC10" s="209">
        <v>5</v>
      </c>
      <c r="AD10" s="191">
        <v>2</v>
      </c>
      <c r="AE10" s="209">
        <v>5</v>
      </c>
      <c r="AF10" s="226">
        <v>2</v>
      </c>
      <c r="AG10" s="209">
        <v>4</v>
      </c>
      <c r="AH10" s="226">
        <v>2</v>
      </c>
    </row>
    <row r="11" spans="1:35" s="1" customFormat="1" ht="13.15" customHeight="1">
      <c r="A11" s="14">
        <v>7</v>
      </c>
      <c r="B11" s="131" t="s">
        <v>67</v>
      </c>
      <c r="C11" s="44" t="s">
        <v>63</v>
      </c>
      <c r="D11" s="36">
        <f t="shared" si="0"/>
        <v>31</v>
      </c>
      <c r="E11" s="37">
        <f>SUM(L11+N11+P11+R11+T11)</f>
        <v>23</v>
      </c>
      <c r="F11" s="38">
        <f>SUM(H11+J11)</f>
        <v>8</v>
      </c>
      <c r="G11" s="48">
        <v>9</v>
      </c>
      <c r="H11" s="189">
        <v>5</v>
      </c>
      <c r="I11" s="48">
        <v>3</v>
      </c>
      <c r="J11" s="189">
        <v>3</v>
      </c>
      <c r="K11" s="43">
        <v>11</v>
      </c>
      <c r="L11" s="192">
        <v>3</v>
      </c>
      <c r="M11" s="43">
        <v>9</v>
      </c>
      <c r="N11" s="192">
        <v>5</v>
      </c>
      <c r="O11" s="43">
        <v>9</v>
      </c>
      <c r="P11" s="192">
        <v>5</v>
      </c>
      <c r="Q11" s="43">
        <v>4</v>
      </c>
      <c r="R11" s="192">
        <v>4</v>
      </c>
      <c r="S11" s="43">
        <v>2</v>
      </c>
      <c r="T11" s="174">
        <v>6</v>
      </c>
      <c r="U11" s="43"/>
      <c r="V11" s="157"/>
      <c r="W11" s="209"/>
      <c r="X11" s="226"/>
      <c r="Y11" s="209"/>
      <c r="Z11" s="226"/>
      <c r="AA11" s="209"/>
      <c r="AB11" s="226"/>
      <c r="AC11" s="209"/>
      <c r="AD11" s="226"/>
      <c r="AE11" s="209"/>
      <c r="AF11" s="226"/>
      <c r="AG11" s="209"/>
      <c r="AH11" s="226"/>
    </row>
    <row r="12" spans="1:35" s="1" customFormat="1" ht="13.15" customHeight="1">
      <c r="A12" s="225">
        <v>8</v>
      </c>
      <c r="B12" s="45" t="s">
        <v>167</v>
      </c>
      <c r="C12" s="45" t="s">
        <v>34</v>
      </c>
      <c r="D12" s="36">
        <f t="shared" si="0"/>
        <v>20</v>
      </c>
      <c r="E12" s="37">
        <f>SUM(L12+N12+P12+X12+Z12+AB12+AD12)</f>
        <v>13</v>
      </c>
      <c r="F12" s="38">
        <f>SUM(H12+V12)</f>
        <v>7</v>
      </c>
      <c r="G12" s="48">
        <v>11</v>
      </c>
      <c r="H12" s="189">
        <v>3</v>
      </c>
      <c r="I12" s="48"/>
      <c r="J12" s="125"/>
      <c r="K12" s="43">
        <v>12</v>
      </c>
      <c r="L12" s="192">
        <v>2</v>
      </c>
      <c r="M12" s="43">
        <v>12</v>
      </c>
      <c r="N12" s="192">
        <v>2</v>
      </c>
      <c r="O12" s="43">
        <v>11</v>
      </c>
      <c r="P12" s="192">
        <v>3</v>
      </c>
      <c r="Q12" s="43"/>
      <c r="R12" s="42"/>
      <c r="S12" s="43"/>
      <c r="T12" s="154"/>
      <c r="U12" s="43">
        <v>9</v>
      </c>
      <c r="V12" s="189">
        <v>4</v>
      </c>
      <c r="W12" s="209">
        <v>11</v>
      </c>
      <c r="X12" s="191">
        <v>1</v>
      </c>
      <c r="Y12" s="209">
        <v>11</v>
      </c>
      <c r="Z12" s="191">
        <v>2</v>
      </c>
      <c r="AA12" s="209">
        <v>12</v>
      </c>
      <c r="AB12" s="191">
        <v>2</v>
      </c>
      <c r="AC12" s="209">
        <v>6</v>
      </c>
      <c r="AD12" s="191">
        <v>1</v>
      </c>
      <c r="AE12" s="209">
        <v>6</v>
      </c>
      <c r="AF12" s="226">
        <v>1</v>
      </c>
      <c r="AG12" s="209">
        <v>5</v>
      </c>
      <c r="AH12" s="226">
        <v>1</v>
      </c>
    </row>
    <row r="13" spans="1:35" s="1" customFormat="1" ht="13.15" customHeight="1">
      <c r="A13" s="164">
        <v>9</v>
      </c>
      <c r="B13" s="143" t="s">
        <v>263</v>
      </c>
      <c r="C13" s="45" t="s">
        <v>23</v>
      </c>
      <c r="D13" s="36">
        <f t="shared" si="0"/>
        <v>11</v>
      </c>
      <c r="E13" s="37">
        <f>SUM(X13+Z13+AB13+AD13+AF13)</f>
        <v>9</v>
      </c>
      <c r="F13" s="38">
        <f>SUM(H13)</f>
        <v>2</v>
      </c>
      <c r="G13" s="48">
        <v>12</v>
      </c>
      <c r="H13" s="189">
        <v>2</v>
      </c>
      <c r="I13" s="48"/>
      <c r="J13" s="125"/>
      <c r="K13" s="43"/>
      <c r="L13" s="42"/>
      <c r="M13" s="43"/>
      <c r="N13" s="42"/>
      <c r="O13" s="43"/>
      <c r="P13" s="42"/>
      <c r="Q13" s="43"/>
      <c r="R13" s="42"/>
      <c r="S13" s="43"/>
      <c r="T13" s="154"/>
      <c r="U13" s="43"/>
      <c r="V13" s="157"/>
      <c r="W13" s="209">
        <v>9</v>
      </c>
      <c r="X13" s="191">
        <v>3</v>
      </c>
      <c r="Y13" s="209">
        <v>12</v>
      </c>
      <c r="Z13" s="191">
        <v>1</v>
      </c>
      <c r="AA13" s="209">
        <v>13</v>
      </c>
      <c r="AB13" s="191">
        <v>1</v>
      </c>
      <c r="AC13" s="209">
        <v>5</v>
      </c>
      <c r="AD13" s="191">
        <v>2</v>
      </c>
      <c r="AE13" s="209">
        <v>5</v>
      </c>
      <c r="AF13" s="191">
        <v>2</v>
      </c>
      <c r="AG13" s="209"/>
      <c r="AH13" s="226"/>
      <c r="AI13" s="2"/>
    </row>
    <row r="14" spans="1:35" s="2" customFormat="1" ht="13.15" customHeight="1">
      <c r="A14" s="164">
        <v>10</v>
      </c>
      <c r="B14" s="143" t="s">
        <v>264</v>
      </c>
      <c r="C14" s="39" t="s">
        <v>52</v>
      </c>
      <c r="D14" s="36">
        <f t="shared" si="0"/>
        <v>5</v>
      </c>
      <c r="E14" s="37">
        <f>SUM(L14+N14+P14)</f>
        <v>3</v>
      </c>
      <c r="F14" s="38">
        <f>SUM(H14+V14)</f>
        <v>2</v>
      </c>
      <c r="G14" s="48">
        <v>13</v>
      </c>
      <c r="H14" s="189">
        <v>1</v>
      </c>
      <c r="I14" s="48"/>
      <c r="J14" s="125"/>
      <c r="K14" s="43">
        <v>13</v>
      </c>
      <c r="L14" s="192">
        <v>1</v>
      </c>
      <c r="M14" s="43">
        <v>13</v>
      </c>
      <c r="N14" s="192">
        <v>1</v>
      </c>
      <c r="O14" s="43">
        <v>13</v>
      </c>
      <c r="P14" s="192">
        <v>1</v>
      </c>
      <c r="Q14" s="43"/>
      <c r="R14" s="42"/>
      <c r="S14" s="43"/>
      <c r="T14" s="154"/>
      <c r="U14" s="43">
        <v>12</v>
      </c>
      <c r="V14" s="189">
        <v>1</v>
      </c>
      <c r="W14" s="209"/>
      <c r="X14" s="226"/>
      <c r="Y14" s="209"/>
      <c r="Z14" s="226"/>
      <c r="AA14" s="209"/>
      <c r="AB14" s="226"/>
      <c r="AC14" s="209"/>
      <c r="AD14" s="226"/>
      <c r="AE14" s="209"/>
      <c r="AF14" s="226"/>
      <c r="AG14" s="209"/>
      <c r="AH14" s="226"/>
    </row>
    <row r="15" spans="1:35" s="2" customFormat="1" ht="13.15" customHeight="1">
      <c r="A15" s="14">
        <v>11</v>
      </c>
      <c r="B15" s="143" t="s">
        <v>313</v>
      </c>
      <c r="C15" s="39" t="s">
        <v>170</v>
      </c>
      <c r="D15" s="36">
        <f t="shared" si="0"/>
        <v>5</v>
      </c>
      <c r="E15" s="37">
        <f>SUM(X15+AB15)</f>
        <v>5</v>
      </c>
      <c r="F15" s="38">
        <f>SUM(H15)</f>
        <v>0</v>
      </c>
      <c r="G15" s="48"/>
      <c r="H15" s="125"/>
      <c r="I15" s="48"/>
      <c r="J15" s="125"/>
      <c r="K15" s="43"/>
      <c r="L15" s="42"/>
      <c r="M15" s="43"/>
      <c r="N15" s="42"/>
      <c r="O15" s="43"/>
      <c r="P15" s="42"/>
      <c r="Q15" s="43"/>
      <c r="R15" s="42"/>
      <c r="S15" s="43"/>
      <c r="T15" s="154"/>
      <c r="U15" s="43"/>
      <c r="V15" s="157"/>
      <c r="W15" s="209">
        <v>10</v>
      </c>
      <c r="X15" s="191">
        <v>2</v>
      </c>
      <c r="Y15" s="209"/>
      <c r="Z15" s="226"/>
      <c r="AA15" s="209">
        <v>11</v>
      </c>
      <c r="AB15" s="191">
        <v>3</v>
      </c>
      <c r="AC15" s="209"/>
      <c r="AD15" s="226"/>
      <c r="AE15" s="209"/>
      <c r="AF15" s="226"/>
      <c r="AG15" s="209"/>
      <c r="AH15" s="226"/>
    </row>
    <row r="16" spans="1:35" ht="13.15" customHeight="1">
      <c r="B16" s="6"/>
      <c r="C16" s="6"/>
      <c r="D16" s="5"/>
      <c r="E16" s="5"/>
      <c r="F16" s="5"/>
      <c r="AH16" s="223"/>
    </row>
    <row r="17" spans="2:6" ht="13.15" customHeight="1">
      <c r="B17" s="6"/>
      <c r="C17" s="6"/>
      <c r="D17" s="5"/>
      <c r="E17" s="5"/>
      <c r="F17" s="5"/>
    </row>
    <row r="18" spans="2:6" ht="13.15" customHeight="1">
      <c r="B18" s="6"/>
      <c r="C18" s="6"/>
      <c r="D18" s="5"/>
      <c r="E18" s="5"/>
      <c r="F18" s="5"/>
    </row>
    <row r="19" spans="2:6" ht="13.15" customHeight="1">
      <c r="B19" s="6"/>
      <c r="C19" s="6"/>
      <c r="D19" s="5"/>
      <c r="E19" s="5"/>
      <c r="F19" s="5"/>
    </row>
    <row r="20" spans="2:6" ht="13.15" customHeight="1">
      <c r="B20" s="6"/>
      <c r="C20" s="6"/>
      <c r="D20" s="5"/>
      <c r="E20" s="5"/>
      <c r="F20" s="5"/>
    </row>
    <row r="21" spans="2:6" ht="13.15" customHeight="1">
      <c r="B21" s="6"/>
      <c r="C21" s="6"/>
      <c r="D21" s="5"/>
      <c r="E21" s="5"/>
      <c r="F21" s="5"/>
    </row>
    <row r="22" spans="2:6" ht="13.15" customHeight="1">
      <c r="B22" s="6"/>
      <c r="C22" s="6"/>
      <c r="D22" s="5"/>
      <c r="E22" s="5"/>
      <c r="F22" s="5"/>
    </row>
    <row r="23" spans="2:6" ht="13.15" customHeight="1">
      <c r="B23" s="6"/>
      <c r="C23" s="6"/>
      <c r="D23" s="5"/>
      <c r="E23" s="5"/>
      <c r="F23" s="5"/>
    </row>
    <row r="24" spans="2:6" ht="13.15" customHeight="1">
      <c r="B24" s="6"/>
      <c r="C24" s="6"/>
      <c r="D24" s="5"/>
      <c r="E24" s="5"/>
      <c r="F24" s="5"/>
    </row>
    <row r="25" spans="2:6" ht="13.15" customHeight="1">
      <c r="B25" s="6"/>
      <c r="C25" s="6"/>
      <c r="D25" s="5"/>
      <c r="E25" s="5"/>
      <c r="F25" s="5"/>
    </row>
    <row r="26" spans="2:6" ht="13.15" customHeight="1">
      <c r="B26" s="6"/>
      <c r="C26" s="6"/>
      <c r="D26" s="5"/>
      <c r="E26" s="5"/>
      <c r="F26" s="5"/>
    </row>
    <row r="27" spans="2:6" ht="13.15" customHeight="1">
      <c r="B27" s="6"/>
      <c r="C27" s="6"/>
      <c r="D27" s="5"/>
      <c r="E27" s="5"/>
      <c r="F27" s="5"/>
    </row>
    <row r="28" spans="2:6" ht="13.15" customHeight="1">
      <c r="B28" s="6"/>
      <c r="C28" s="6"/>
      <c r="D28" s="5"/>
      <c r="E28" s="5"/>
      <c r="F28" s="5"/>
    </row>
    <row r="29" spans="2:6" ht="13.15" customHeight="1">
      <c r="B29" s="6"/>
      <c r="C29" s="6"/>
      <c r="D29" s="5"/>
      <c r="E29" s="5"/>
      <c r="F29" s="5"/>
    </row>
    <row r="30" spans="2:6" ht="13.15" customHeight="1">
      <c r="B30" s="6"/>
      <c r="C30" s="6"/>
      <c r="D30" s="5"/>
      <c r="E30" s="5"/>
      <c r="F30" s="5"/>
    </row>
    <row r="31" spans="2:6" ht="13.15" customHeight="1">
      <c r="B31" s="6"/>
      <c r="C31" s="6"/>
      <c r="D31" s="5"/>
      <c r="E31" s="5"/>
      <c r="F31" s="5"/>
    </row>
    <row r="32" spans="2:6" ht="13.15" customHeight="1">
      <c r="B32" s="6"/>
      <c r="C32" s="6"/>
      <c r="D32" s="5"/>
      <c r="E32" s="5"/>
      <c r="F32" s="5"/>
    </row>
    <row r="33" spans="2:34" ht="13.15" customHeight="1">
      <c r="B33" s="11"/>
      <c r="C33" s="11"/>
      <c r="D33" s="5"/>
      <c r="E33" s="5"/>
      <c r="F33" s="5"/>
    </row>
    <row r="34" spans="2:34" ht="13.15" customHeight="1">
      <c r="B34" s="6"/>
      <c r="C34" s="6"/>
      <c r="D34" s="5"/>
      <c r="E34" s="5"/>
      <c r="F34" s="5"/>
    </row>
    <row r="35" spans="2:34" ht="13.15" customHeight="1">
      <c r="B35" s="6"/>
      <c r="C35" s="6"/>
      <c r="D35" s="5"/>
      <c r="E35" s="5"/>
      <c r="F35" s="5"/>
    </row>
    <row r="36" spans="2:34" ht="13.15" customHeight="1">
      <c r="B36" s="6"/>
      <c r="C36" s="6"/>
      <c r="D36" s="5"/>
      <c r="E36" s="5"/>
      <c r="F36" s="5"/>
    </row>
    <row r="37" spans="2:34" ht="13.15" customHeight="1">
      <c r="B37" s="6"/>
      <c r="C37" s="6"/>
      <c r="D37" s="5"/>
      <c r="E37" s="5"/>
      <c r="F37" s="5"/>
    </row>
    <row r="38" spans="2:34" ht="13.15" customHeight="1">
      <c r="B38" s="6"/>
      <c r="C38" s="6"/>
      <c r="D38" s="5"/>
      <c r="E38" s="5"/>
      <c r="F38" s="5"/>
    </row>
    <row r="39" spans="2:34" ht="13.15" customHeight="1">
      <c r="B39" s="6"/>
      <c r="C39" s="6"/>
      <c r="D39" s="5"/>
      <c r="E39" s="5"/>
      <c r="F39" s="5"/>
    </row>
    <row r="40" spans="2:34" ht="13.15" customHeight="1">
      <c r="B40" s="6"/>
      <c r="C40" s="6"/>
      <c r="D40" s="5"/>
      <c r="E40" s="5"/>
      <c r="F40" s="5"/>
    </row>
    <row r="41" spans="2:34" ht="13.15" customHeight="1">
      <c r="B41" s="6"/>
      <c r="C41" s="6"/>
      <c r="D41" s="5"/>
      <c r="E41" s="5"/>
      <c r="F41" s="5"/>
    </row>
    <row r="42" spans="2:34" ht="13.15" customHeight="1">
      <c r="B42" s="6"/>
      <c r="C42" s="6"/>
      <c r="D42" s="5"/>
      <c r="E42" s="5"/>
      <c r="F42" s="5"/>
    </row>
    <row r="43" spans="2:34" ht="13.15" customHeight="1">
      <c r="B43" s="6"/>
      <c r="C43" s="6"/>
      <c r="D43" s="5"/>
      <c r="E43" s="5"/>
      <c r="F43" s="5"/>
    </row>
    <row r="44" spans="2:34" ht="13.15" customHeight="1">
      <c r="B44" s="6"/>
      <c r="C44" s="6"/>
      <c r="D44" s="5"/>
      <c r="E44" s="5"/>
      <c r="F44" s="5"/>
    </row>
    <row r="45" spans="2:34" ht="13.15" customHeight="1">
      <c r="B45" s="6"/>
      <c r="C45" s="6"/>
      <c r="D45" s="5"/>
      <c r="E45" s="5"/>
      <c r="F45" s="5"/>
    </row>
    <row r="46" spans="2:34" ht="13.15" customHeight="1">
      <c r="B46" s="6"/>
      <c r="C46" s="6"/>
      <c r="D46" s="5"/>
      <c r="E46" s="5"/>
      <c r="F46" s="5"/>
    </row>
    <row r="47" spans="2:34" ht="13.15" customHeight="1">
      <c r="B47" s="6"/>
      <c r="C47" s="6"/>
      <c r="D47" s="5"/>
      <c r="E47" s="5"/>
      <c r="F47" s="5"/>
    </row>
    <row r="48" spans="2:34" s="4" customFormat="1" ht="13.15" customHeight="1">
      <c r="B48" s="6"/>
      <c r="C48" s="6"/>
      <c r="D48" s="5"/>
      <c r="E48" s="5"/>
      <c r="F48" s="5"/>
      <c r="G48" s="1"/>
      <c r="H48" s="1"/>
      <c r="I48" s="1"/>
      <c r="J48" s="1"/>
      <c r="K48" s="1"/>
      <c r="L48" s="8"/>
      <c r="M48" s="8"/>
      <c r="N48" s="8"/>
      <c r="O48" s="8"/>
      <c r="P48" s="8"/>
      <c r="Q48" s="1"/>
      <c r="R48" s="1"/>
      <c r="S48" s="1"/>
      <c r="T48" s="1"/>
      <c r="U48" s="1"/>
      <c r="V48" s="1"/>
      <c r="W48" s="1"/>
      <c r="X48" s="1"/>
      <c r="Y48"/>
      <c r="Z48"/>
      <c r="AA48"/>
      <c r="AB48"/>
      <c r="AC48"/>
      <c r="AD48"/>
      <c r="AE48"/>
      <c r="AF48"/>
      <c r="AG48"/>
      <c r="AH48"/>
    </row>
    <row r="49" spans="2:34" ht="13.15" customHeight="1">
      <c r="B49" s="6"/>
      <c r="C49" s="6"/>
      <c r="D49" s="7"/>
      <c r="E49" s="7"/>
      <c r="F49" s="7"/>
    </row>
    <row r="50" spans="2:34" s="3" customFormat="1" ht="13.15" customHeight="1">
      <c r="B50" s="6"/>
      <c r="C50" s="6"/>
      <c r="D50" s="5"/>
      <c r="E50" s="5"/>
      <c r="F50" s="5"/>
      <c r="G50" s="1"/>
      <c r="H50" s="1"/>
      <c r="I50" s="1"/>
      <c r="J50" s="1"/>
      <c r="K50" s="1"/>
      <c r="L50" s="8"/>
      <c r="M50" s="8"/>
      <c r="N50" s="8"/>
      <c r="O50" s="8"/>
      <c r="P50" s="8"/>
      <c r="Q50" s="1"/>
      <c r="R50" s="1"/>
      <c r="S50" s="1"/>
      <c r="T50" s="1"/>
      <c r="U50" s="1"/>
      <c r="V50" s="1"/>
      <c r="W50" s="1"/>
      <c r="X50" s="1"/>
      <c r="Y50"/>
      <c r="Z50"/>
      <c r="AA50"/>
      <c r="AB50"/>
      <c r="AC50"/>
      <c r="AD50"/>
      <c r="AE50"/>
      <c r="AF50"/>
      <c r="AG50"/>
      <c r="AH50"/>
    </row>
    <row r="51" spans="2:34" ht="13.15" customHeight="1">
      <c r="B51" s="6"/>
      <c r="C51" s="6"/>
      <c r="D51" s="5"/>
      <c r="E51" s="5"/>
      <c r="F51" s="5"/>
    </row>
    <row r="52" spans="2:34" ht="13.15" customHeight="1">
      <c r="B52" s="6"/>
      <c r="C52" s="6"/>
      <c r="D52" s="5"/>
      <c r="E52" s="5"/>
      <c r="F52" s="5"/>
    </row>
    <row r="53" spans="2:34" ht="13.15" customHeight="1">
      <c r="B53" s="6"/>
      <c r="C53" s="6"/>
      <c r="D53" s="5"/>
      <c r="E53" s="5"/>
      <c r="F53" s="5"/>
    </row>
    <row r="54" spans="2:34" ht="13.15" customHeight="1">
      <c r="B54" s="6"/>
      <c r="C54" s="6"/>
      <c r="D54" s="5"/>
      <c r="E54" s="5"/>
      <c r="F54" s="5"/>
    </row>
    <row r="55" spans="2:34" ht="13.15" customHeight="1">
      <c r="B55" s="6"/>
      <c r="C55" s="6"/>
      <c r="D55" s="5"/>
      <c r="E55" s="5"/>
      <c r="F55" s="5"/>
    </row>
    <row r="56" spans="2:34" ht="13.15" customHeight="1">
      <c r="B56" s="6"/>
      <c r="C56" s="6"/>
      <c r="D56" s="5"/>
      <c r="E56" s="5"/>
      <c r="F56" s="5"/>
    </row>
    <row r="57" spans="2:34" ht="13.15" customHeight="1">
      <c r="B57" s="6"/>
      <c r="C57" s="6"/>
      <c r="D57" s="5"/>
      <c r="E57" s="5"/>
      <c r="F57" s="5"/>
    </row>
    <row r="58" spans="2:34" ht="13.15" customHeight="1">
      <c r="B58" s="6"/>
      <c r="C58" s="6"/>
      <c r="D58" s="5"/>
      <c r="E58" s="5"/>
      <c r="F58" s="5"/>
    </row>
    <row r="59" spans="2:34" ht="13.15" customHeight="1">
      <c r="B59" s="6"/>
      <c r="C59" s="6"/>
      <c r="D59" s="5"/>
      <c r="E59" s="5"/>
      <c r="F59" s="5"/>
    </row>
    <row r="60" spans="2:34" ht="13.15" customHeight="1">
      <c r="B60" s="6"/>
      <c r="C60" s="6"/>
      <c r="D60" s="5"/>
      <c r="E60" s="5"/>
      <c r="F60" s="5"/>
    </row>
    <row r="61" spans="2:34" ht="13.15" customHeight="1">
      <c r="B61" s="6"/>
      <c r="C61" s="6"/>
      <c r="D61" s="5"/>
      <c r="E61" s="5"/>
      <c r="F61" s="5"/>
    </row>
    <row r="62" spans="2:34" ht="13.15" customHeight="1">
      <c r="B62" s="6"/>
      <c r="C62" s="6"/>
      <c r="D62" s="5"/>
      <c r="E62" s="5"/>
      <c r="F62" s="5"/>
    </row>
    <row r="63" spans="2:34" ht="13.15" customHeight="1">
      <c r="B63" s="6"/>
      <c r="C63" s="6"/>
      <c r="D63" s="5"/>
      <c r="E63" s="5"/>
      <c r="F63" s="5"/>
    </row>
    <row r="64" spans="2:34" ht="13.15" customHeight="1">
      <c r="B64" s="6"/>
      <c r="C64" s="6"/>
      <c r="D64" s="5"/>
      <c r="E64" s="5"/>
      <c r="F64" s="5"/>
    </row>
    <row r="65" spans="2:6" ht="13.15" customHeight="1">
      <c r="B65" s="6"/>
      <c r="C65" s="6"/>
      <c r="D65" s="5"/>
      <c r="E65" s="5"/>
      <c r="F65" s="5"/>
    </row>
    <row r="66" spans="2:6" ht="13.15" customHeight="1">
      <c r="B66" s="6"/>
      <c r="C66" s="6"/>
      <c r="D66" s="5"/>
      <c r="E66" s="5"/>
      <c r="F66" s="5"/>
    </row>
    <row r="67" spans="2:6" ht="13.15" customHeight="1">
      <c r="B67" s="6"/>
      <c r="C67" s="6"/>
      <c r="D67" s="5"/>
      <c r="E67" s="5"/>
      <c r="F67" s="5"/>
    </row>
    <row r="68" spans="2:6" ht="13.15" customHeight="1">
      <c r="B68" s="6"/>
      <c r="C68" s="6"/>
      <c r="D68" s="5"/>
      <c r="E68" s="5"/>
      <c r="F68" s="5"/>
    </row>
    <row r="69" spans="2:6" ht="13.15" customHeight="1">
      <c r="B69" s="6"/>
      <c r="C69" s="6"/>
      <c r="D69" s="5"/>
      <c r="E69" s="5"/>
      <c r="F69" s="5"/>
    </row>
    <row r="70" spans="2:6" ht="13.15" customHeight="1">
      <c r="B70" s="6"/>
      <c r="C70" s="6"/>
      <c r="D70" s="5"/>
      <c r="E70" s="5"/>
      <c r="F70" s="5"/>
    </row>
    <row r="71" spans="2:6" ht="13.15" customHeight="1">
      <c r="B71" s="6"/>
      <c r="C71" s="6"/>
      <c r="D71" s="5"/>
      <c r="E71" s="5"/>
      <c r="F71" s="5"/>
    </row>
    <row r="72" spans="2:6" ht="13.15" customHeight="1">
      <c r="B72" s="6"/>
      <c r="C72" s="6"/>
      <c r="D72" s="5"/>
      <c r="E72" s="5"/>
      <c r="F72" s="5"/>
    </row>
    <row r="73" spans="2:6" ht="13.15" customHeight="1">
      <c r="B73" s="6"/>
      <c r="C73" s="6"/>
      <c r="D73" s="5"/>
      <c r="E73" s="5"/>
      <c r="F73" s="5"/>
    </row>
    <row r="74" spans="2:6" ht="13.15" customHeight="1">
      <c r="B74" s="6"/>
      <c r="C74" s="6"/>
      <c r="D74" s="5"/>
      <c r="E74" s="5"/>
      <c r="F74" s="5"/>
    </row>
    <row r="75" spans="2:6" ht="13.15" customHeight="1">
      <c r="B75" s="6"/>
      <c r="C75" s="6"/>
      <c r="D75" s="5"/>
      <c r="E75" s="5"/>
      <c r="F75" s="5"/>
    </row>
    <row r="76" spans="2:6" ht="13.15" customHeight="1">
      <c r="B76" s="6"/>
      <c r="C76" s="6"/>
      <c r="D76" s="5"/>
      <c r="E76" s="5"/>
      <c r="F76" s="5"/>
    </row>
    <row r="77" spans="2:6" ht="13.15" customHeight="1">
      <c r="B77" s="6"/>
      <c r="C77" s="6"/>
      <c r="D77" s="5"/>
      <c r="E77" s="5"/>
      <c r="F77" s="5"/>
    </row>
    <row r="78" spans="2:6" ht="13.15" customHeight="1">
      <c r="B78" s="6"/>
      <c r="C78" s="6"/>
      <c r="D78" s="5"/>
      <c r="E78" s="5"/>
      <c r="F78" s="5"/>
    </row>
    <row r="79" spans="2:6" ht="13.15" customHeight="1">
      <c r="B79" s="6"/>
      <c r="C79" s="6"/>
      <c r="D79" s="5"/>
      <c r="E79" s="5"/>
      <c r="F79" s="5"/>
    </row>
    <row r="80" spans="2:6" ht="13.15" customHeight="1">
      <c r="B80" s="6"/>
      <c r="C80" s="6"/>
      <c r="D80" s="5"/>
      <c r="E80" s="5"/>
      <c r="F80" s="5"/>
    </row>
    <row r="81" spans="2:6" ht="13.15" customHeight="1">
      <c r="B81" s="6"/>
      <c r="C81" s="6"/>
      <c r="D81" s="5"/>
      <c r="E81" s="5"/>
      <c r="F81" s="5"/>
    </row>
    <row r="82" spans="2:6" ht="13.15" customHeight="1">
      <c r="B82" s="6"/>
      <c r="C82" s="6"/>
      <c r="D82" s="5"/>
      <c r="E82" s="5"/>
      <c r="F82" s="5"/>
    </row>
    <row r="83" spans="2:6" ht="13.15" customHeight="1">
      <c r="B83" s="6"/>
      <c r="C83" s="6"/>
      <c r="D83" s="5"/>
      <c r="E83" s="5"/>
      <c r="F83" s="5"/>
    </row>
    <row r="84" spans="2:6" ht="13.15" customHeight="1">
      <c r="B84" s="6"/>
      <c r="C84" s="6"/>
      <c r="D84" s="5"/>
      <c r="E84" s="5"/>
      <c r="F84" s="5"/>
    </row>
    <row r="85" spans="2:6" ht="13.15" customHeight="1">
      <c r="B85" s="6"/>
      <c r="C85" s="6"/>
      <c r="D85" s="5"/>
      <c r="E85" s="5"/>
      <c r="F85" s="5"/>
    </row>
    <row r="86" spans="2:6" ht="13.15" customHeight="1">
      <c r="B86" s="6"/>
      <c r="C86" s="6"/>
      <c r="D86" s="5"/>
      <c r="E86" s="5"/>
      <c r="F86" s="5"/>
    </row>
    <row r="87" spans="2:6" ht="13.15" customHeight="1">
      <c r="B87" s="6"/>
      <c r="C87" s="6"/>
      <c r="D87" s="5"/>
      <c r="E87" s="5"/>
      <c r="F87" s="5"/>
    </row>
    <row r="88" spans="2:6" ht="13.15" customHeight="1">
      <c r="B88" s="6"/>
      <c r="C88" s="6"/>
      <c r="D88" s="5"/>
      <c r="E88" s="5"/>
      <c r="F88" s="5"/>
    </row>
    <row r="89" spans="2:6" ht="13.15" customHeight="1">
      <c r="B89" s="11"/>
      <c r="C89" s="11"/>
      <c r="D89" s="5"/>
      <c r="E89" s="5"/>
      <c r="F89" s="5"/>
    </row>
    <row r="90" spans="2:6" ht="13.15" customHeight="1">
      <c r="B90" s="6"/>
      <c r="C90" s="6"/>
      <c r="D90" s="5"/>
      <c r="E90" s="5"/>
      <c r="F90" s="5"/>
    </row>
    <row r="91" spans="2:6" ht="13.15" customHeight="1">
      <c r="B91" s="6"/>
      <c r="C91" s="6"/>
      <c r="D91" s="5"/>
      <c r="E91" s="5"/>
      <c r="F91" s="5"/>
    </row>
    <row r="92" spans="2:6" ht="13.15" customHeight="1">
      <c r="B92" s="6"/>
      <c r="C92" s="6"/>
      <c r="D92" s="5"/>
      <c r="E92" s="5"/>
      <c r="F92" s="5"/>
    </row>
    <row r="93" spans="2:6" ht="13.15" customHeight="1">
      <c r="B93" s="6"/>
      <c r="C93" s="6"/>
      <c r="D93" s="5"/>
      <c r="E93" s="5"/>
      <c r="F93" s="5"/>
    </row>
    <row r="94" spans="2:6" ht="13.15" customHeight="1">
      <c r="B94" s="6"/>
      <c r="C94" s="6"/>
      <c r="D94" s="5"/>
      <c r="E94" s="5"/>
      <c r="F94" s="5"/>
    </row>
    <row r="95" spans="2:6" ht="13.15" customHeight="1">
      <c r="B95" s="6"/>
      <c r="C95" s="6"/>
      <c r="D95" s="5"/>
      <c r="E95" s="5"/>
      <c r="F95" s="5"/>
    </row>
    <row r="96" spans="2:6" ht="13.15" customHeight="1">
      <c r="B96" s="6"/>
      <c r="C96" s="6"/>
      <c r="D96" s="5"/>
      <c r="E96" s="5"/>
      <c r="F96" s="5"/>
    </row>
    <row r="97" spans="2:34" ht="13.15" customHeight="1">
      <c r="B97" s="6"/>
      <c r="C97" s="6"/>
      <c r="D97" s="5"/>
      <c r="E97" s="5"/>
      <c r="F97" s="5"/>
    </row>
    <row r="98" spans="2:34" ht="13.15" customHeight="1">
      <c r="B98" s="6"/>
      <c r="C98" s="6"/>
      <c r="D98" s="5"/>
      <c r="E98" s="5"/>
      <c r="F98" s="5"/>
    </row>
    <row r="99" spans="2:34" ht="13.15" customHeight="1">
      <c r="B99" s="6"/>
      <c r="C99" s="6"/>
      <c r="D99" s="5"/>
      <c r="E99" s="5"/>
      <c r="F99" s="5"/>
    </row>
    <row r="100" spans="2:34" ht="13.15" customHeight="1">
      <c r="B100" s="6"/>
      <c r="C100" s="6"/>
      <c r="D100" s="5"/>
      <c r="E100" s="5"/>
      <c r="F100" s="5"/>
    </row>
    <row r="101" spans="2:34" ht="13.15" customHeight="1">
      <c r="B101" s="6"/>
      <c r="C101" s="6"/>
      <c r="D101" s="5"/>
      <c r="E101" s="5"/>
      <c r="F101" s="5"/>
    </row>
    <row r="102" spans="2:34" ht="13.15" customHeight="1">
      <c r="B102" s="6"/>
      <c r="C102" s="6"/>
      <c r="D102" s="5"/>
      <c r="E102" s="5"/>
      <c r="F102" s="5"/>
    </row>
    <row r="103" spans="2:34" ht="13.15" customHeight="1">
      <c r="B103" s="6"/>
      <c r="C103" s="6"/>
      <c r="D103" s="5"/>
      <c r="E103" s="5"/>
      <c r="F103" s="5"/>
    </row>
    <row r="104" spans="2:34" s="4" customFormat="1" ht="13.15" customHeight="1">
      <c r="B104" s="6"/>
      <c r="C104" s="6"/>
      <c r="D104" s="5"/>
      <c r="E104" s="5"/>
      <c r="F104" s="5"/>
      <c r="G104" s="1"/>
      <c r="H104" s="1"/>
      <c r="I104" s="1"/>
      <c r="J104" s="1"/>
      <c r="K104" s="1"/>
      <c r="L104" s="8"/>
      <c r="M104" s="8"/>
      <c r="N104" s="8"/>
      <c r="O104" s="8"/>
      <c r="P104" s="8"/>
      <c r="Q104" s="1"/>
      <c r="R104" s="1"/>
      <c r="S104" s="1"/>
      <c r="T104" s="1"/>
      <c r="U104" s="1"/>
      <c r="V104" s="1"/>
      <c r="W104" s="1"/>
      <c r="X104" s="1"/>
      <c r="Y104"/>
      <c r="Z104"/>
      <c r="AA104"/>
      <c r="AB104"/>
      <c r="AC104"/>
      <c r="AD104"/>
      <c r="AE104"/>
      <c r="AF104"/>
      <c r="AG104"/>
      <c r="AH104"/>
    </row>
    <row r="105" spans="2:34" ht="13.15" customHeight="1">
      <c r="B105" s="6"/>
      <c r="C105" s="6"/>
      <c r="D105" s="7"/>
      <c r="E105" s="7"/>
      <c r="F105" s="7"/>
    </row>
    <row r="106" spans="2:34" ht="13.15" customHeight="1">
      <c r="B106" s="6"/>
      <c r="C106" s="6"/>
      <c r="D106" s="5"/>
      <c r="E106" s="5"/>
      <c r="F106" s="5"/>
    </row>
    <row r="107" spans="2:34" s="3" customFormat="1" ht="13.15" customHeight="1">
      <c r="B107" s="6"/>
      <c r="C107" s="6"/>
      <c r="D107" s="5"/>
      <c r="E107" s="5"/>
      <c r="F107" s="5"/>
      <c r="G107" s="1"/>
      <c r="H107" s="1"/>
      <c r="I107" s="1"/>
      <c r="J107" s="1"/>
      <c r="K107" s="1"/>
      <c r="L107" s="8"/>
      <c r="M107" s="8"/>
      <c r="N107" s="8"/>
      <c r="O107" s="8"/>
      <c r="P107" s="8"/>
      <c r="Q107" s="1"/>
      <c r="R107" s="1"/>
      <c r="S107" s="1"/>
      <c r="T107" s="1"/>
      <c r="U107" s="1"/>
      <c r="V107" s="1"/>
      <c r="W107" s="1"/>
      <c r="X107" s="1"/>
      <c r="Y107"/>
      <c r="Z107"/>
      <c r="AA107"/>
      <c r="AB107"/>
      <c r="AC107"/>
      <c r="AD107"/>
      <c r="AE107"/>
      <c r="AF107"/>
      <c r="AG107"/>
      <c r="AH107"/>
    </row>
    <row r="108" spans="2:34" ht="13.15" customHeight="1">
      <c r="B108" s="6"/>
      <c r="C108" s="6"/>
      <c r="D108" s="5"/>
      <c r="E108" s="5"/>
      <c r="F108" s="5"/>
    </row>
    <row r="109" spans="2:34" ht="13.15" customHeight="1">
      <c r="B109" s="6"/>
      <c r="C109" s="6"/>
      <c r="D109" s="5"/>
      <c r="E109" s="5"/>
      <c r="F109" s="5"/>
    </row>
    <row r="110" spans="2:34" ht="13.15" customHeight="1">
      <c r="B110" s="6"/>
      <c r="C110" s="6"/>
      <c r="D110" s="5"/>
      <c r="E110" s="5"/>
      <c r="F110" s="5"/>
    </row>
    <row r="111" spans="2:34" ht="13.15" customHeight="1">
      <c r="B111" s="6"/>
      <c r="C111" s="6"/>
      <c r="D111" s="5"/>
      <c r="E111" s="5"/>
      <c r="F111" s="5"/>
    </row>
    <row r="112" spans="2:34" ht="13.15" customHeight="1">
      <c r="B112" s="6"/>
      <c r="C112" s="6"/>
      <c r="D112" s="5"/>
      <c r="E112" s="5"/>
      <c r="F112" s="5"/>
    </row>
    <row r="113" spans="2:6" ht="13.15" customHeight="1">
      <c r="B113" s="6"/>
      <c r="C113" s="6"/>
      <c r="D113" s="5"/>
      <c r="E113" s="5"/>
      <c r="F113" s="5"/>
    </row>
    <row r="114" spans="2:6" ht="13.15" customHeight="1">
      <c r="B114" s="6"/>
      <c r="C114" s="6"/>
      <c r="D114" s="5"/>
      <c r="E114" s="5"/>
      <c r="F114" s="5"/>
    </row>
    <row r="115" spans="2:6" ht="13.15" customHeight="1">
      <c r="B115" s="6"/>
      <c r="C115" s="6"/>
      <c r="D115" s="5"/>
      <c r="E115" s="5"/>
      <c r="F115" s="5"/>
    </row>
    <row r="116" spans="2:6" ht="13.15" customHeight="1">
      <c r="B116" s="6"/>
      <c r="C116" s="6"/>
      <c r="D116" s="5"/>
      <c r="E116" s="5"/>
      <c r="F116" s="5"/>
    </row>
    <row r="117" spans="2:6" ht="13.15" customHeight="1">
      <c r="B117" s="6"/>
      <c r="C117" s="6"/>
      <c r="D117" s="5"/>
      <c r="E117" s="5"/>
      <c r="F117" s="5"/>
    </row>
    <row r="118" spans="2:6" ht="13.15" customHeight="1">
      <c r="B118" s="6"/>
      <c r="C118" s="6"/>
      <c r="D118" s="5"/>
      <c r="E118" s="5"/>
      <c r="F118" s="5"/>
    </row>
    <row r="119" spans="2:6" ht="13.15" customHeight="1">
      <c r="B119" s="6"/>
      <c r="C119" s="6"/>
      <c r="D119" s="5"/>
      <c r="E119" s="5"/>
      <c r="F119" s="5"/>
    </row>
    <row r="120" spans="2:6" ht="13.15" customHeight="1">
      <c r="B120" s="6"/>
      <c r="C120" s="6"/>
      <c r="D120" s="5"/>
      <c r="E120" s="5"/>
      <c r="F120" s="5"/>
    </row>
    <row r="121" spans="2:6" ht="13.15" customHeight="1">
      <c r="B121" s="6"/>
      <c r="C121" s="6"/>
      <c r="D121" s="5"/>
      <c r="E121" s="5"/>
      <c r="F121" s="5"/>
    </row>
    <row r="122" spans="2:6" ht="13.15" customHeight="1">
      <c r="B122" s="6"/>
      <c r="C122" s="6"/>
      <c r="D122" s="5"/>
      <c r="E122" s="5"/>
      <c r="F122" s="5"/>
    </row>
    <row r="123" spans="2:6" ht="13.15" customHeight="1">
      <c r="B123" s="6"/>
      <c r="C123" s="6"/>
      <c r="D123" s="5"/>
      <c r="E123" s="5"/>
      <c r="F123" s="5"/>
    </row>
    <row r="124" spans="2:6" ht="13.15" customHeight="1">
      <c r="B124" s="6"/>
      <c r="C124" s="6"/>
      <c r="D124" s="5"/>
      <c r="E124" s="5"/>
      <c r="F124" s="5"/>
    </row>
    <row r="125" spans="2:6" ht="13.15" customHeight="1">
      <c r="B125" s="6"/>
      <c r="C125" s="6"/>
      <c r="D125" s="5"/>
      <c r="E125" s="5"/>
      <c r="F125" s="5"/>
    </row>
    <row r="126" spans="2:6" ht="13.15" customHeight="1">
      <c r="B126" s="6"/>
      <c r="C126" s="6"/>
      <c r="D126" s="5"/>
      <c r="E126" s="5"/>
      <c r="F126" s="5"/>
    </row>
    <row r="127" spans="2:6" ht="13.15" customHeight="1">
      <c r="B127" s="6"/>
      <c r="C127" s="6"/>
      <c r="D127" s="5"/>
      <c r="E127" s="5"/>
      <c r="F127" s="5"/>
    </row>
    <row r="128" spans="2:6" ht="13.15" customHeight="1">
      <c r="B128" s="6"/>
      <c r="C128" s="6"/>
      <c r="D128" s="5"/>
      <c r="E128" s="5"/>
      <c r="F128" s="5"/>
    </row>
    <row r="129" spans="2:6" ht="13.15" customHeight="1">
      <c r="B129" s="6"/>
      <c r="C129" s="6"/>
      <c r="D129" s="5"/>
      <c r="E129" s="5"/>
      <c r="F129" s="5"/>
    </row>
    <row r="130" spans="2:6" ht="13.15" customHeight="1">
      <c r="B130" s="6"/>
      <c r="C130" s="6"/>
      <c r="D130" s="5"/>
      <c r="E130" s="5"/>
      <c r="F130" s="5"/>
    </row>
    <row r="131" spans="2:6" ht="13.15" customHeight="1">
      <c r="B131" s="6"/>
      <c r="C131" s="6"/>
      <c r="D131" s="5"/>
      <c r="E131" s="5"/>
      <c r="F131" s="5"/>
    </row>
    <row r="132" spans="2:6" ht="13.15" customHeight="1">
      <c r="B132" s="6"/>
      <c r="C132" s="6"/>
      <c r="D132" s="5"/>
      <c r="E132" s="5"/>
      <c r="F132" s="5"/>
    </row>
    <row r="133" spans="2:6" ht="13.15" customHeight="1">
      <c r="B133" s="6"/>
      <c r="C133" s="6"/>
      <c r="D133" s="5"/>
      <c r="E133" s="5"/>
      <c r="F133" s="5"/>
    </row>
    <row r="134" spans="2:6" ht="13.15" customHeight="1">
      <c r="B134" s="6"/>
      <c r="C134" s="6"/>
      <c r="D134" s="5"/>
      <c r="E134" s="5"/>
      <c r="F134" s="5"/>
    </row>
    <row r="135" spans="2:6" ht="13.15" customHeight="1">
      <c r="B135" s="6"/>
      <c r="C135" s="6"/>
      <c r="D135" s="5"/>
      <c r="E135" s="5"/>
      <c r="F135" s="5"/>
    </row>
    <row r="136" spans="2:6" ht="13.15" customHeight="1">
      <c r="B136" s="6"/>
      <c r="C136" s="6"/>
      <c r="D136" s="5"/>
      <c r="E136" s="5"/>
      <c r="F136" s="5"/>
    </row>
    <row r="137" spans="2:6" ht="13.15" customHeight="1">
      <c r="B137" s="6"/>
      <c r="C137" s="6"/>
      <c r="D137" s="5"/>
      <c r="E137" s="5"/>
      <c r="F137" s="5"/>
    </row>
    <row r="138" spans="2:6" ht="13.15" customHeight="1">
      <c r="B138" s="6"/>
      <c r="C138" s="6"/>
      <c r="D138" s="5"/>
      <c r="E138" s="5"/>
      <c r="F138" s="5"/>
    </row>
    <row r="139" spans="2:6" ht="13.15" customHeight="1">
      <c r="B139" s="6"/>
      <c r="C139" s="6"/>
      <c r="D139" s="5"/>
      <c r="E139" s="5"/>
      <c r="F139" s="5"/>
    </row>
    <row r="140" spans="2:6" ht="13.15" customHeight="1">
      <c r="B140" s="6"/>
      <c r="C140" s="6"/>
      <c r="D140" s="5"/>
      <c r="E140" s="5"/>
      <c r="F140" s="5"/>
    </row>
    <row r="141" spans="2:6" ht="13.15" customHeight="1">
      <c r="B141" s="6"/>
      <c r="C141" s="6"/>
      <c r="D141" s="5"/>
      <c r="E141" s="5"/>
      <c r="F141" s="5"/>
    </row>
    <row r="142" spans="2:6" ht="13.15" customHeight="1">
      <c r="B142" s="6"/>
      <c r="C142" s="6"/>
      <c r="D142" s="5"/>
      <c r="E142" s="5"/>
      <c r="F142" s="5"/>
    </row>
    <row r="143" spans="2:6" ht="13.15" customHeight="1">
      <c r="B143" s="6"/>
      <c r="C143" s="6"/>
      <c r="D143" s="5"/>
      <c r="E143" s="5"/>
      <c r="F143" s="5"/>
    </row>
    <row r="144" spans="2:6" ht="13.15" customHeight="1">
      <c r="B144" s="6"/>
      <c r="C144" s="6"/>
      <c r="D144" s="5"/>
      <c r="E144" s="5"/>
      <c r="F144" s="5"/>
    </row>
    <row r="145" spans="2:6" ht="13.15" customHeight="1">
      <c r="B145" s="5"/>
      <c r="C145" s="5"/>
      <c r="D145" s="5"/>
      <c r="E145" s="5"/>
      <c r="F145" s="5"/>
    </row>
    <row r="146" spans="2:6" ht="13.15" customHeight="1">
      <c r="B146" s="5"/>
      <c r="C146" s="5"/>
      <c r="D146" s="5"/>
      <c r="E146" s="5"/>
      <c r="F146" s="5"/>
    </row>
    <row r="147" spans="2:6" ht="13.15" customHeight="1">
      <c r="B147" s="5"/>
      <c r="C147" s="5"/>
      <c r="D147" s="5"/>
      <c r="E147" s="5"/>
      <c r="F147" s="5"/>
    </row>
    <row r="148" spans="2:6" ht="13.15" customHeight="1">
      <c r="B148" s="5"/>
      <c r="C148" s="5"/>
      <c r="D148" s="5"/>
      <c r="E148" s="5"/>
      <c r="F148" s="5"/>
    </row>
    <row r="149" spans="2:6" ht="13.15" customHeight="1">
      <c r="B149" s="5"/>
      <c r="C149" s="5"/>
      <c r="D149" s="5"/>
      <c r="E149" s="5"/>
      <c r="F149" s="5"/>
    </row>
    <row r="150" spans="2:6" ht="13.15" customHeight="1">
      <c r="B150" s="5"/>
      <c r="C150" s="5"/>
      <c r="D150" s="5"/>
      <c r="E150" s="5"/>
      <c r="F150" s="5"/>
    </row>
    <row r="151" spans="2:6" ht="13.15" customHeight="1">
      <c r="B151" s="5"/>
      <c r="C151" s="5"/>
      <c r="D151" s="5"/>
      <c r="E151" s="5"/>
      <c r="F151" s="5"/>
    </row>
    <row r="152" spans="2:6" ht="13.15" customHeight="1">
      <c r="B152" s="5"/>
      <c r="C152" s="5"/>
      <c r="D152" s="5"/>
      <c r="E152" s="5"/>
      <c r="F152" s="5"/>
    </row>
    <row r="153" spans="2:6" ht="13.15" customHeight="1">
      <c r="B153" s="5"/>
      <c r="C153" s="5"/>
      <c r="D153" s="5"/>
      <c r="E153" s="5"/>
      <c r="F153" s="5"/>
    </row>
    <row r="154" spans="2:6" ht="13.15" customHeight="1">
      <c r="B154" s="5"/>
      <c r="C154" s="5"/>
      <c r="D154" s="5"/>
      <c r="E154" s="5"/>
      <c r="F154" s="5"/>
    </row>
    <row r="155" spans="2:6" ht="13.15" customHeight="1">
      <c r="B155" s="5"/>
      <c r="C155" s="5"/>
      <c r="D155" s="5"/>
      <c r="E155" s="5"/>
      <c r="F155" s="5"/>
    </row>
    <row r="156" spans="2:6" ht="13.15" customHeight="1">
      <c r="B156" s="5"/>
      <c r="C156" s="5"/>
      <c r="D156" s="5"/>
      <c r="E156" s="5"/>
      <c r="F156" s="5"/>
    </row>
    <row r="157" spans="2:6" ht="13.15" customHeight="1">
      <c r="B157" s="12"/>
      <c r="C157" s="12"/>
      <c r="D157" s="5"/>
      <c r="E157" s="5"/>
      <c r="F157" s="5"/>
    </row>
    <row r="158" spans="2:6" ht="13.15" customHeight="1">
      <c r="B158" s="12"/>
      <c r="C158" s="12"/>
      <c r="D158" s="5"/>
      <c r="E158" s="5"/>
      <c r="F158" s="5"/>
    </row>
    <row r="159" spans="2:6" ht="13.15" customHeight="1">
      <c r="B159" s="12"/>
      <c r="C159" s="12"/>
      <c r="D159" s="5"/>
      <c r="E159" s="5"/>
      <c r="F159" s="5"/>
    </row>
    <row r="160" spans="2:6" ht="13.15" customHeight="1">
      <c r="B160" s="12"/>
      <c r="C160" s="12"/>
      <c r="D160" s="5"/>
      <c r="E160" s="5"/>
      <c r="F160" s="5"/>
    </row>
    <row r="161" spans="2:6" ht="13.15" customHeight="1">
      <c r="B161" s="12"/>
      <c r="C161" s="12"/>
      <c r="D161" s="5"/>
      <c r="E161" s="5"/>
      <c r="F161" s="5"/>
    </row>
    <row r="162" spans="2:6" ht="13.15" customHeight="1">
      <c r="B162" s="12"/>
      <c r="C162" s="12"/>
      <c r="D162" s="5"/>
      <c r="E162" s="5"/>
      <c r="F162" s="5"/>
    </row>
    <row r="163" spans="2:6" ht="13.15" customHeight="1">
      <c r="B163" s="12"/>
      <c r="C163" s="12"/>
      <c r="D163" s="5"/>
      <c r="E163" s="5"/>
      <c r="F163" s="5"/>
    </row>
    <row r="164" spans="2:6" ht="13.15" customHeight="1">
      <c r="B164" s="12"/>
      <c r="C164" s="12"/>
      <c r="D164" s="5"/>
      <c r="E164" s="5"/>
      <c r="F164" s="5"/>
    </row>
    <row r="165" spans="2:6" ht="13.15" customHeight="1">
      <c r="B165" s="12"/>
      <c r="C165" s="12"/>
      <c r="D165" s="5"/>
      <c r="E165" s="5"/>
      <c r="F165" s="5"/>
    </row>
    <row r="166" spans="2:6" ht="13.15" customHeight="1">
      <c r="B166" s="12"/>
      <c r="C166" s="12"/>
      <c r="D166" s="5"/>
      <c r="E166" s="5"/>
      <c r="F166" s="5"/>
    </row>
    <row r="167" spans="2:6" ht="13.15" customHeight="1">
      <c r="B167" s="12"/>
      <c r="C167" s="12"/>
      <c r="D167" s="5"/>
      <c r="E167" s="5"/>
      <c r="F167" s="5"/>
    </row>
    <row r="168" spans="2:6" ht="13.15" customHeight="1">
      <c r="B168" s="12"/>
      <c r="C168" s="12"/>
      <c r="D168" s="5"/>
      <c r="E168" s="5"/>
      <c r="F168" s="5"/>
    </row>
    <row r="169" spans="2:6" ht="13.15" customHeight="1">
      <c r="B169" s="12"/>
      <c r="C169" s="12"/>
      <c r="D169" s="5"/>
      <c r="E169" s="5"/>
      <c r="F169" s="5"/>
    </row>
    <row r="170" spans="2:6" ht="13.15" customHeight="1">
      <c r="B170" s="12"/>
      <c r="C170" s="12"/>
      <c r="D170" s="5"/>
      <c r="E170" s="5"/>
      <c r="F170" s="5"/>
    </row>
    <row r="171" spans="2:6" ht="13.15" customHeight="1">
      <c r="B171" s="12"/>
      <c r="C171" s="12"/>
      <c r="D171" s="5"/>
      <c r="E171" s="5"/>
      <c r="F171" s="5"/>
    </row>
    <row r="172" spans="2:6" ht="13.15" customHeight="1">
      <c r="B172" s="12"/>
      <c r="C172" s="12"/>
      <c r="D172" s="5"/>
      <c r="E172" s="5"/>
      <c r="F172" s="5"/>
    </row>
    <row r="173" spans="2:6" ht="13.15" customHeight="1">
      <c r="B173" s="12"/>
      <c r="C173" s="12"/>
      <c r="D173" s="5"/>
      <c r="E173" s="5"/>
      <c r="F173" s="5"/>
    </row>
    <row r="174" spans="2:6" ht="13.15" customHeight="1">
      <c r="B174" s="5"/>
      <c r="C174" s="5"/>
      <c r="D174" s="5"/>
      <c r="E174" s="5"/>
      <c r="F174" s="5"/>
    </row>
    <row r="175" spans="2:6" ht="13.15" customHeight="1">
      <c r="B175" s="5"/>
      <c r="C175" s="5"/>
      <c r="D175" s="5"/>
      <c r="E175" s="5"/>
      <c r="F175" s="5"/>
    </row>
    <row r="176" spans="2:6" ht="13.15" customHeight="1">
      <c r="B176" s="5"/>
      <c r="C176" s="5"/>
      <c r="D176" s="5"/>
      <c r="E176" s="5"/>
      <c r="F176" s="5"/>
    </row>
    <row r="177" spans="2:6" ht="13.15" customHeight="1">
      <c r="B177" s="5"/>
      <c r="C177" s="5"/>
      <c r="D177" s="5"/>
      <c r="E177" s="5"/>
      <c r="F177" s="5"/>
    </row>
    <row r="178" spans="2:6" ht="13.15" customHeight="1">
      <c r="B178" s="5"/>
      <c r="C178" s="5"/>
      <c r="D178" s="5"/>
      <c r="E178" s="5"/>
      <c r="F178" s="5"/>
    </row>
    <row r="179" spans="2:6" ht="13.15" customHeight="1">
      <c r="B179" s="5"/>
      <c r="C179" s="5"/>
      <c r="D179" s="5"/>
      <c r="E179" s="5"/>
      <c r="F179" s="5"/>
    </row>
    <row r="180" spans="2:6" ht="13.15" customHeight="1">
      <c r="B180" s="5"/>
      <c r="C180" s="5"/>
      <c r="D180" s="5"/>
      <c r="E180" s="5"/>
      <c r="F180" s="5"/>
    </row>
    <row r="181" spans="2:6" ht="13.15" customHeight="1">
      <c r="B181" s="5"/>
      <c r="C181" s="5"/>
      <c r="D181" s="5"/>
      <c r="E181" s="5"/>
      <c r="F181" s="5"/>
    </row>
    <row r="182" spans="2:6" ht="13.15" customHeight="1">
      <c r="B182" s="5"/>
      <c r="C182" s="5"/>
      <c r="D182" s="5"/>
      <c r="E182" s="5"/>
      <c r="F182" s="5"/>
    </row>
    <row r="183" spans="2:6" ht="13.15" customHeight="1">
      <c r="B183" s="5"/>
      <c r="C183" s="5"/>
      <c r="D183" s="5"/>
      <c r="E183" s="5"/>
      <c r="F183" s="5"/>
    </row>
    <row r="184" spans="2:6" ht="13.15" customHeight="1">
      <c r="B184" s="5"/>
      <c r="C184" s="5"/>
      <c r="D184" s="5"/>
      <c r="E184" s="5"/>
      <c r="F184" s="5"/>
    </row>
    <row r="185" spans="2:6" ht="13.15" customHeight="1">
      <c r="B185" s="5"/>
      <c r="C185" s="5"/>
      <c r="D185" s="5"/>
      <c r="E185" s="5"/>
      <c r="F185" s="5"/>
    </row>
    <row r="186" spans="2:6" ht="13.15" customHeight="1">
      <c r="B186" s="5"/>
      <c r="C186" s="5"/>
      <c r="D186" s="5"/>
      <c r="E186" s="5"/>
      <c r="F186" s="5"/>
    </row>
    <row r="187" spans="2:6" ht="13.15" customHeight="1">
      <c r="B187" s="5"/>
      <c r="C187" s="5"/>
      <c r="D187" s="5"/>
      <c r="E187" s="5"/>
      <c r="F187" s="5"/>
    </row>
    <row r="188" spans="2:6" ht="13.15" customHeight="1">
      <c r="B188" s="5"/>
      <c r="C188" s="5"/>
      <c r="D188" s="5"/>
      <c r="E188" s="5"/>
      <c r="F188" s="5"/>
    </row>
    <row r="189" spans="2:6" ht="13.15" customHeight="1">
      <c r="B189" s="5"/>
      <c r="C189" s="5"/>
      <c r="D189" s="5"/>
      <c r="E189" s="5"/>
      <c r="F189" s="5"/>
    </row>
    <row r="190" spans="2:6" ht="13.15" customHeight="1">
      <c r="B190" s="5"/>
      <c r="C190" s="5"/>
      <c r="D190" s="5"/>
      <c r="E190" s="5"/>
      <c r="F190" s="5"/>
    </row>
    <row r="191" spans="2:6" ht="13.15" customHeight="1">
      <c r="B191" s="5"/>
      <c r="C191" s="5"/>
      <c r="D191" s="5"/>
      <c r="E191" s="5"/>
      <c r="F191" s="5"/>
    </row>
    <row r="192" spans="2:6" ht="13.15" customHeight="1">
      <c r="B192" s="5"/>
      <c r="C192" s="5"/>
      <c r="D192" s="5"/>
      <c r="E192" s="5"/>
      <c r="F192" s="5"/>
    </row>
    <row r="193" spans="2:6" ht="13.15" customHeight="1">
      <c r="B193" s="5"/>
      <c r="C193" s="5"/>
      <c r="D193" s="5"/>
      <c r="E193" s="5"/>
      <c r="F193" s="5"/>
    </row>
    <row r="194" spans="2:6" ht="13.15" customHeight="1">
      <c r="B194" s="5"/>
      <c r="C194" s="5"/>
      <c r="D194" s="5"/>
      <c r="E194" s="5"/>
      <c r="F194" s="5"/>
    </row>
    <row r="195" spans="2:6" ht="13.15" customHeight="1">
      <c r="B195" s="5"/>
      <c r="C195" s="5"/>
      <c r="D195" s="5"/>
      <c r="E195" s="5"/>
      <c r="F195" s="5"/>
    </row>
    <row r="196" spans="2:6" ht="13.15" customHeight="1">
      <c r="B196" s="5"/>
      <c r="C196" s="5"/>
      <c r="D196" s="5"/>
      <c r="E196" s="5"/>
      <c r="F196" s="5"/>
    </row>
    <row r="197" spans="2:6" ht="13.15" customHeight="1">
      <c r="B197" s="5"/>
      <c r="C197" s="5"/>
      <c r="D197" s="5"/>
      <c r="E197" s="5"/>
      <c r="F197" s="5"/>
    </row>
    <row r="198" spans="2:6" ht="13.15" customHeight="1">
      <c r="B198" s="5"/>
      <c r="C198" s="5"/>
      <c r="D198" s="5"/>
      <c r="E198" s="5"/>
      <c r="F198" s="5"/>
    </row>
    <row r="199" spans="2:6" ht="13.15" customHeight="1">
      <c r="B199" s="5"/>
      <c r="C199" s="5"/>
      <c r="D199" s="5"/>
      <c r="E199" s="5"/>
      <c r="F199" s="5"/>
    </row>
    <row r="200" spans="2:6" ht="13.15" customHeight="1">
      <c r="B200" s="5"/>
      <c r="C200" s="5"/>
      <c r="D200" s="5"/>
      <c r="E200" s="5"/>
      <c r="F200" s="5"/>
    </row>
    <row r="201" spans="2:6" ht="13.15" customHeight="1">
      <c r="B201" s="5"/>
      <c r="C201" s="5"/>
      <c r="D201" s="5"/>
      <c r="E201" s="5"/>
      <c r="F201" s="5"/>
    </row>
    <row r="202" spans="2:6" ht="13.15" customHeight="1">
      <c r="B202" s="5"/>
      <c r="C202" s="5"/>
      <c r="D202" s="5"/>
      <c r="E202" s="5"/>
      <c r="F202" s="5"/>
    </row>
    <row r="203" spans="2:6" ht="13.15" customHeight="1">
      <c r="B203" s="5"/>
      <c r="C203" s="5"/>
      <c r="D203" s="5"/>
      <c r="E203" s="5"/>
      <c r="F203" s="5"/>
    </row>
    <row r="204" spans="2:6" ht="13.15" customHeight="1">
      <c r="B204" s="5"/>
      <c r="C204" s="5"/>
      <c r="D204" s="5"/>
      <c r="E204" s="5"/>
      <c r="F204" s="5"/>
    </row>
    <row r="205" spans="2:6" ht="13.15" customHeight="1">
      <c r="B205" s="5"/>
      <c r="C205" s="5"/>
      <c r="D205" s="5"/>
      <c r="E205" s="5"/>
      <c r="F205" s="5"/>
    </row>
    <row r="206" spans="2:6" ht="13.15" customHeight="1">
      <c r="B206" s="5"/>
      <c r="C206" s="5"/>
      <c r="D206" s="5"/>
      <c r="E206" s="5"/>
      <c r="F206" s="5"/>
    </row>
    <row r="207" spans="2:6" ht="13.15" customHeight="1">
      <c r="B207" s="5"/>
      <c r="C207" s="5"/>
      <c r="D207" s="5"/>
      <c r="E207" s="5"/>
      <c r="F207" s="5"/>
    </row>
    <row r="208" spans="2:6" ht="13.15" customHeight="1">
      <c r="B208" s="5"/>
      <c r="C208" s="5"/>
      <c r="D208" s="5"/>
      <c r="E208" s="5"/>
      <c r="F208" s="5"/>
    </row>
    <row r="209" spans="2:6" ht="13.15" customHeight="1">
      <c r="B209" s="5"/>
      <c r="C209" s="5"/>
      <c r="D209" s="5"/>
      <c r="E209" s="5"/>
      <c r="F209" s="5"/>
    </row>
    <row r="210" spans="2:6" ht="13.15" customHeight="1">
      <c r="B210" s="5"/>
      <c r="C210" s="5"/>
      <c r="D210" s="5"/>
      <c r="E210" s="5"/>
      <c r="F210" s="5"/>
    </row>
    <row r="211" spans="2:6">
      <c r="B211" s="5"/>
      <c r="C211" s="5"/>
      <c r="D211" s="5"/>
      <c r="E211" s="5"/>
      <c r="F211" s="5"/>
    </row>
    <row r="212" spans="2:6">
      <c r="B212" s="5"/>
      <c r="C212" s="5"/>
      <c r="D212" s="5"/>
      <c r="E212" s="5"/>
      <c r="F212" s="5"/>
    </row>
    <row r="213" spans="2:6">
      <c r="B213" s="5"/>
      <c r="C213" s="5"/>
      <c r="D213" s="5"/>
      <c r="E213" s="5"/>
      <c r="F213" s="5"/>
    </row>
    <row r="214" spans="2:6">
      <c r="B214" s="5"/>
      <c r="C214" s="5"/>
      <c r="D214" s="5"/>
      <c r="E214" s="5"/>
      <c r="F214" s="5"/>
    </row>
    <row r="215" spans="2:6">
      <c r="B215" s="3"/>
      <c r="C215" s="3"/>
      <c r="D215" s="5"/>
      <c r="E215" s="5"/>
      <c r="F215" s="5"/>
    </row>
    <row r="216" spans="2:6">
      <c r="B216" s="3"/>
      <c r="C216" s="3"/>
      <c r="D216" s="5"/>
      <c r="E216" s="5"/>
      <c r="F216" s="5"/>
    </row>
    <row r="217" spans="2:6">
      <c r="B217" s="3"/>
      <c r="C217" s="3"/>
      <c r="D217" s="5"/>
      <c r="E217" s="5"/>
      <c r="F217" s="5"/>
    </row>
    <row r="218" spans="2:6">
      <c r="B218" s="3"/>
      <c r="C218" s="3"/>
      <c r="D218" s="5"/>
      <c r="E218" s="5"/>
      <c r="F218" s="5"/>
    </row>
    <row r="219" spans="2:6">
      <c r="B219" s="3"/>
      <c r="C219" s="3"/>
      <c r="D219" s="5"/>
      <c r="E219" s="5"/>
      <c r="F219" s="5"/>
    </row>
    <row r="220" spans="2:6">
      <c r="B220" s="3"/>
      <c r="C220" s="3"/>
      <c r="D220" s="5"/>
      <c r="E220" s="5"/>
      <c r="F220" s="5"/>
    </row>
    <row r="221" spans="2:6">
      <c r="B221" s="3"/>
      <c r="C221" s="3"/>
      <c r="D221" s="5"/>
      <c r="E221" s="5"/>
      <c r="F221" s="5"/>
    </row>
    <row r="222" spans="2:6">
      <c r="B222" s="3"/>
      <c r="C222" s="3"/>
      <c r="D222" s="5"/>
      <c r="E222" s="5"/>
      <c r="F222" s="5"/>
    </row>
    <row r="223" spans="2:6">
      <c r="B223" s="3"/>
      <c r="C223" s="3"/>
      <c r="D223" s="5"/>
      <c r="E223" s="5"/>
      <c r="F223" s="5"/>
    </row>
    <row r="224" spans="2:6">
      <c r="B224" s="3"/>
      <c r="C224" s="3"/>
      <c r="D224" s="5"/>
      <c r="E224" s="5"/>
      <c r="F224" s="5"/>
    </row>
    <row r="225" spans="2:6">
      <c r="B225" s="3"/>
      <c r="C225" s="3"/>
      <c r="D225" s="5"/>
      <c r="E225" s="5"/>
      <c r="F225" s="5"/>
    </row>
    <row r="226" spans="2:6">
      <c r="B226" s="3"/>
      <c r="C226" s="3"/>
      <c r="D226" s="5"/>
      <c r="E226" s="5"/>
      <c r="F226" s="5"/>
    </row>
    <row r="227" spans="2:6">
      <c r="B227" s="3"/>
      <c r="C227" s="3"/>
      <c r="D227" s="5"/>
      <c r="E227" s="5"/>
      <c r="F227" s="5"/>
    </row>
    <row r="228" spans="2:6">
      <c r="B228" s="3"/>
      <c r="C228" s="3"/>
      <c r="D228" s="5"/>
      <c r="E228" s="5"/>
      <c r="F228" s="5"/>
    </row>
    <row r="229" spans="2:6">
      <c r="B229" s="3"/>
      <c r="C229" s="3"/>
      <c r="D229" s="5"/>
      <c r="E229" s="5"/>
      <c r="F229" s="5"/>
    </row>
    <row r="230" spans="2:6">
      <c r="B230" s="3"/>
      <c r="C230" s="3"/>
      <c r="D230" s="5"/>
      <c r="E230" s="5"/>
      <c r="F230" s="5"/>
    </row>
    <row r="231" spans="2:6">
      <c r="B231" s="3"/>
      <c r="C231" s="3"/>
      <c r="D231" s="3"/>
      <c r="E231" s="3"/>
      <c r="F231" s="3"/>
    </row>
    <row r="232" spans="2:6">
      <c r="B232" s="3"/>
      <c r="C232" s="3"/>
      <c r="D232" s="3"/>
      <c r="E232" s="3"/>
      <c r="F232" s="3"/>
    </row>
    <row r="233" spans="2:6">
      <c r="B233" s="3"/>
      <c r="C233" s="3"/>
      <c r="D233" s="3"/>
      <c r="E233" s="3"/>
      <c r="F233" s="3"/>
    </row>
    <row r="234" spans="2:6">
      <c r="B234" s="3"/>
      <c r="C234" s="3"/>
      <c r="D234" s="3"/>
      <c r="E234" s="3"/>
      <c r="F234" s="3"/>
    </row>
    <row r="235" spans="2:6">
      <c r="B235" s="3"/>
      <c r="C235" s="3"/>
      <c r="D235" s="3"/>
      <c r="E235" s="3"/>
      <c r="F235" s="3"/>
    </row>
    <row r="236" spans="2:6">
      <c r="D236" s="3"/>
      <c r="E236" s="3"/>
      <c r="F236" s="3"/>
    </row>
    <row r="237" spans="2:6">
      <c r="D237" s="3"/>
      <c r="E237" s="3"/>
      <c r="F237" s="3"/>
    </row>
    <row r="238" spans="2:6">
      <c r="D238" s="3"/>
      <c r="E238" s="3"/>
      <c r="F238" s="3"/>
    </row>
    <row r="239" spans="2:6">
      <c r="D239" s="3"/>
      <c r="E239" s="3"/>
      <c r="F239" s="3"/>
    </row>
    <row r="240" spans="2:6">
      <c r="D240" s="3"/>
      <c r="E240" s="3"/>
      <c r="F240" s="3"/>
    </row>
    <row r="241" spans="4:6">
      <c r="D241" s="3"/>
      <c r="E241" s="3"/>
      <c r="F241" s="3"/>
    </row>
    <row r="242" spans="4:6">
      <c r="D242" s="3"/>
      <c r="E242" s="3"/>
      <c r="F242" s="3"/>
    </row>
    <row r="243" spans="4:6">
      <c r="D243" s="3"/>
      <c r="E243" s="3"/>
      <c r="F243" s="3"/>
    </row>
    <row r="244" spans="4:6">
      <c r="D244" s="3"/>
      <c r="E244" s="3"/>
      <c r="F244" s="3"/>
    </row>
    <row r="245" spans="4:6">
      <c r="D245" s="3"/>
      <c r="E245" s="3"/>
      <c r="F245" s="3"/>
    </row>
    <row r="246" spans="4:6">
      <c r="D246" s="3"/>
      <c r="E246" s="3"/>
      <c r="F246" s="3"/>
    </row>
    <row r="247" spans="4:6">
      <c r="D247" s="3"/>
      <c r="E247" s="3"/>
      <c r="F247" s="3"/>
    </row>
    <row r="248" spans="4:6">
      <c r="D248" s="3"/>
      <c r="E248" s="3"/>
      <c r="F248" s="3"/>
    </row>
    <row r="249" spans="4:6">
      <c r="D249" s="3"/>
      <c r="E249" s="3"/>
      <c r="F249" s="3"/>
    </row>
    <row r="250" spans="4:6">
      <c r="D250" s="3"/>
      <c r="E250" s="3"/>
      <c r="F250" s="3"/>
    </row>
    <row r="251" spans="4:6">
      <c r="D251" s="3"/>
      <c r="E251" s="3"/>
      <c r="F251" s="3"/>
    </row>
  </sheetData>
  <sortState ref="A12:BD22">
    <sortCondition descending="1" ref="D12:D22"/>
  </sortState>
  <mergeCells count="3">
    <mergeCell ref="W2:AH2"/>
    <mergeCell ref="G2:J2"/>
    <mergeCell ref="K2:V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  <ignoredErrors>
    <ignoredError sqref="F7 E11:F11 F1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">
    <tabColor rgb="FF00FF00"/>
  </sheetPr>
  <dimension ref="A1:AJ186"/>
  <sheetViews>
    <sheetView zoomScaleNormal="100" workbookViewId="0">
      <pane xSplit="6" ySplit="2" topLeftCell="N3" activePane="bottomRight" state="frozen"/>
      <selection pane="topRight" activeCell="F1" sqref="F1"/>
      <selection pane="bottomLeft" activeCell="A2" sqref="A2"/>
      <selection pane="bottomRight" activeCell="E23" sqref="E23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6" width="4.7109375" style="3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8" customWidth="1"/>
    <col min="14" max="14" width="3.7109375" style="8" customWidth="1"/>
    <col min="15" max="15" width="8.42578125" style="8" customWidth="1"/>
    <col min="16" max="16" width="3.7109375" style="8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style="1" customWidth="1"/>
    <col min="26" max="26" width="3.7109375" style="1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3.7109375" style="3" customWidth="1"/>
    <col min="38" max="16384" width="9.140625" style="3"/>
  </cols>
  <sheetData>
    <row r="1" spans="1:36" ht="13.5" thickBot="1"/>
    <row r="2" spans="1:36" ht="13.5" thickBot="1">
      <c r="A2" s="314"/>
      <c r="B2" s="59" t="s">
        <v>180</v>
      </c>
      <c r="C2" s="23"/>
      <c r="D2" s="24"/>
      <c r="E2" s="24"/>
      <c r="F2" s="24"/>
      <c r="G2" s="488" t="s">
        <v>217</v>
      </c>
      <c r="H2" s="491"/>
      <c r="I2" s="491"/>
      <c r="J2" s="492"/>
      <c r="K2" s="485" t="s">
        <v>179</v>
      </c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7"/>
      <c r="Y2" s="485" t="s">
        <v>322</v>
      </c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4"/>
    </row>
    <row r="3" spans="1:36">
      <c r="A3" s="373"/>
      <c r="B3" s="90" t="s">
        <v>191</v>
      </c>
      <c r="C3" s="25"/>
      <c r="D3" s="22" t="s">
        <v>7</v>
      </c>
      <c r="E3" s="22" t="s">
        <v>11</v>
      </c>
      <c r="F3" s="22" t="s">
        <v>12</v>
      </c>
      <c r="G3" s="61" t="s">
        <v>6</v>
      </c>
      <c r="H3" s="26"/>
      <c r="I3" s="26" t="s">
        <v>6</v>
      </c>
      <c r="J3" s="27"/>
      <c r="K3" s="55" t="s">
        <v>6</v>
      </c>
      <c r="L3" s="54"/>
      <c r="M3" s="52" t="s">
        <v>6</v>
      </c>
      <c r="N3" s="54"/>
      <c r="O3" s="52" t="s">
        <v>6</v>
      </c>
      <c r="P3" s="52"/>
      <c r="Q3" s="51" t="s">
        <v>6</v>
      </c>
      <c r="R3" s="51"/>
      <c r="S3" s="52" t="s">
        <v>6</v>
      </c>
      <c r="T3" s="52"/>
      <c r="U3" s="51" t="s">
        <v>6</v>
      </c>
      <c r="V3" s="57"/>
      <c r="W3" s="51" t="s">
        <v>6</v>
      </c>
      <c r="X3" s="71"/>
      <c r="Y3" s="74" t="s">
        <v>6</v>
      </c>
      <c r="Z3" s="31"/>
      <c r="AA3" s="31" t="s">
        <v>6</v>
      </c>
      <c r="AB3" s="31"/>
      <c r="AC3" s="31" t="s">
        <v>6</v>
      </c>
      <c r="AD3" s="31"/>
      <c r="AE3" s="31" t="s">
        <v>6</v>
      </c>
      <c r="AF3" s="31"/>
      <c r="AG3" s="31" t="s">
        <v>6</v>
      </c>
      <c r="AH3" s="31"/>
      <c r="AI3" s="31" t="s">
        <v>6</v>
      </c>
      <c r="AJ3" s="32"/>
    </row>
    <row r="4" spans="1:36" s="2" customFormat="1" ht="13.15" customHeight="1" thickBot="1">
      <c r="A4" s="366"/>
      <c r="B4" s="58" t="s">
        <v>0</v>
      </c>
      <c r="C4" s="58" t="s">
        <v>8</v>
      </c>
      <c r="D4" s="58" t="s">
        <v>5</v>
      </c>
      <c r="E4" s="58" t="s">
        <v>5</v>
      </c>
      <c r="F4" s="58" t="s">
        <v>5</v>
      </c>
      <c r="G4" s="62" t="s">
        <v>9</v>
      </c>
      <c r="H4" s="316" t="s">
        <v>5</v>
      </c>
      <c r="I4" s="63" t="s">
        <v>10</v>
      </c>
      <c r="J4" s="64" t="s">
        <v>5</v>
      </c>
      <c r="K4" s="67" t="s">
        <v>19</v>
      </c>
      <c r="L4" s="69" t="s">
        <v>5</v>
      </c>
      <c r="M4" s="367" t="s">
        <v>1</v>
      </c>
      <c r="N4" s="69" t="s">
        <v>5</v>
      </c>
      <c r="O4" s="68" t="s">
        <v>3</v>
      </c>
      <c r="P4" s="69" t="s">
        <v>5</v>
      </c>
      <c r="Q4" s="68" t="s">
        <v>21</v>
      </c>
      <c r="R4" s="69" t="s">
        <v>5</v>
      </c>
      <c r="S4" s="68" t="s">
        <v>2</v>
      </c>
      <c r="T4" s="69" t="s">
        <v>5</v>
      </c>
      <c r="U4" s="68" t="s">
        <v>4</v>
      </c>
      <c r="V4" s="80" t="s">
        <v>5</v>
      </c>
      <c r="W4" s="374" t="s">
        <v>171</v>
      </c>
      <c r="X4" s="70" t="s">
        <v>5</v>
      </c>
      <c r="Y4" s="359" t="s">
        <v>19</v>
      </c>
      <c r="Z4" s="360" t="s">
        <v>5</v>
      </c>
      <c r="AA4" s="361" t="s">
        <v>1</v>
      </c>
      <c r="AB4" s="360" t="s">
        <v>5</v>
      </c>
      <c r="AC4" s="361" t="s">
        <v>3</v>
      </c>
      <c r="AD4" s="360" t="s">
        <v>5</v>
      </c>
      <c r="AE4" s="361" t="s">
        <v>21</v>
      </c>
      <c r="AF4" s="360" t="s">
        <v>5</v>
      </c>
      <c r="AG4" s="361" t="s">
        <v>2</v>
      </c>
      <c r="AH4" s="360" t="s">
        <v>5</v>
      </c>
      <c r="AI4" s="361" t="s">
        <v>4</v>
      </c>
      <c r="AJ4" s="362" t="s">
        <v>5</v>
      </c>
    </row>
    <row r="5" spans="1:36" s="1" customFormat="1" ht="13.15" customHeight="1">
      <c r="A5" s="337">
        <v>1</v>
      </c>
      <c r="B5" s="368" t="s">
        <v>44</v>
      </c>
      <c r="C5" s="339" t="s">
        <v>29</v>
      </c>
      <c r="D5" s="323">
        <f t="shared" ref="D5" si="0">F5+E5</f>
        <v>153</v>
      </c>
      <c r="E5" s="324">
        <f>SUM(L5+N5+P5+R5+T5+AB5+AD5)</f>
        <v>111</v>
      </c>
      <c r="F5" s="340">
        <f>SUM(H5+X5)</f>
        <v>42</v>
      </c>
      <c r="G5" s="119">
        <v>2</v>
      </c>
      <c r="H5" s="190">
        <v>21</v>
      </c>
      <c r="I5" s="119">
        <v>2</v>
      </c>
      <c r="J5" s="124">
        <v>13</v>
      </c>
      <c r="K5" s="148">
        <v>4</v>
      </c>
      <c r="L5" s="206">
        <v>15</v>
      </c>
      <c r="M5" s="148">
        <v>3</v>
      </c>
      <c r="N5" s="206">
        <v>17</v>
      </c>
      <c r="O5" s="148">
        <v>2</v>
      </c>
      <c r="P5" s="206">
        <v>21</v>
      </c>
      <c r="Q5" s="148">
        <v>2</v>
      </c>
      <c r="R5" s="206">
        <v>13</v>
      </c>
      <c r="S5" s="148">
        <v>2</v>
      </c>
      <c r="T5" s="206">
        <v>13</v>
      </c>
      <c r="U5" s="148">
        <v>2</v>
      </c>
      <c r="V5" s="147">
        <v>13</v>
      </c>
      <c r="W5" s="148">
        <v>2</v>
      </c>
      <c r="X5" s="190">
        <v>21</v>
      </c>
      <c r="Y5" s="209">
        <v>7</v>
      </c>
      <c r="Z5" s="226">
        <v>12</v>
      </c>
      <c r="AA5" s="209">
        <v>3</v>
      </c>
      <c r="AB5" s="191">
        <v>17</v>
      </c>
      <c r="AC5" s="209">
        <v>4</v>
      </c>
      <c r="AD5" s="191">
        <v>15</v>
      </c>
      <c r="AE5" s="209">
        <v>2</v>
      </c>
      <c r="AF5" s="226">
        <v>13</v>
      </c>
      <c r="AG5" s="209">
        <v>2</v>
      </c>
      <c r="AH5" s="226">
        <v>13</v>
      </c>
      <c r="AI5" s="209">
        <v>2</v>
      </c>
      <c r="AJ5" s="226">
        <v>13</v>
      </c>
    </row>
    <row r="6" spans="1:36" s="1" customFormat="1" ht="13.15" customHeight="1">
      <c r="A6" s="252">
        <v>2</v>
      </c>
      <c r="B6" s="280" t="s">
        <v>45</v>
      </c>
      <c r="C6" s="243" t="s">
        <v>29</v>
      </c>
      <c r="D6" s="36">
        <f t="shared" ref="D6:D22" si="1">F6+E6</f>
        <v>126</v>
      </c>
      <c r="E6" s="37">
        <f>SUM(L6+N6+R6+T6+V6+Z6+AB6)</f>
        <v>100</v>
      </c>
      <c r="F6" s="38">
        <f>SUM(J6+X6)</f>
        <v>26</v>
      </c>
      <c r="G6" s="48">
        <v>7</v>
      </c>
      <c r="H6" s="125">
        <v>12</v>
      </c>
      <c r="I6" s="48">
        <v>2</v>
      </c>
      <c r="J6" s="189">
        <v>13</v>
      </c>
      <c r="K6" s="43">
        <v>3</v>
      </c>
      <c r="L6" s="192">
        <v>17</v>
      </c>
      <c r="M6" s="43">
        <v>6</v>
      </c>
      <c r="N6" s="192">
        <v>13</v>
      </c>
      <c r="O6" s="43">
        <v>8</v>
      </c>
      <c r="P6" s="42">
        <v>11</v>
      </c>
      <c r="Q6" s="43">
        <v>2</v>
      </c>
      <c r="R6" s="192">
        <v>13</v>
      </c>
      <c r="S6" s="43">
        <v>2</v>
      </c>
      <c r="T6" s="192">
        <v>13</v>
      </c>
      <c r="U6" s="43">
        <v>2</v>
      </c>
      <c r="V6" s="192">
        <v>13</v>
      </c>
      <c r="W6" s="43">
        <v>6</v>
      </c>
      <c r="X6" s="189">
        <v>13</v>
      </c>
      <c r="Y6" s="220">
        <v>3</v>
      </c>
      <c r="Z6" s="174">
        <v>17</v>
      </c>
      <c r="AA6" s="220">
        <v>5</v>
      </c>
      <c r="AB6" s="174">
        <v>14</v>
      </c>
      <c r="AC6" s="220">
        <v>8</v>
      </c>
      <c r="AD6" s="222">
        <v>11</v>
      </c>
      <c r="AE6" s="220">
        <v>2</v>
      </c>
      <c r="AF6" s="222">
        <v>13</v>
      </c>
      <c r="AG6" s="220">
        <v>2</v>
      </c>
      <c r="AH6" s="222">
        <v>13</v>
      </c>
      <c r="AI6" s="220">
        <v>2</v>
      </c>
      <c r="AJ6" s="222">
        <v>13</v>
      </c>
    </row>
    <row r="7" spans="1:36" s="1" customFormat="1" ht="13.15" customHeight="1">
      <c r="A7" s="252">
        <v>3</v>
      </c>
      <c r="B7" s="244" t="s">
        <v>59</v>
      </c>
      <c r="C7" s="243" t="s">
        <v>23</v>
      </c>
      <c r="D7" s="36">
        <f t="shared" si="1"/>
        <v>109</v>
      </c>
      <c r="E7" s="37">
        <f>SUM(L7+N7+P7+T7+Z7+AB7+AD7)</f>
        <v>82</v>
      </c>
      <c r="F7" s="38">
        <f>SUM(H7+X7)</f>
        <v>27</v>
      </c>
      <c r="G7" s="48">
        <v>9</v>
      </c>
      <c r="H7" s="189">
        <v>10</v>
      </c>
      <c r="I7" s="48">
        <v>3</v>
      </c>
      <c r="J7" s="125">
        <v>10</v>
      </c>
      <c r="K7" s="43">
        <v>8</v>
      </c>
      <c r="L7" s="192">
        <v>11</v>
      </c>
      <c r="M7" s="43">
        <v>7</v>
      </c>
      <c r="N7" s="192">
        <v>12</v>
      </c>
      <c r="O7" s="43">
        <v>6</v>
      </c>
      <c r="P7" s="192">
        <v>13</v>
      </c>
      <c r="Q7" s="43"/>
      <c r="R7" s="42"/>
      <c r="S7" s="43">
        <v>3</v>
      </c>
      <c r="T7" s="192">
        <v>10</v>
      </c>
      <c r="U7" s="43">
        <v>3</v>
      </c>
      <c r="V7" s="42">
        <v>10</v>
      </c>
      <c r="W7" s="43">
        <v>3</v>
      </c>
      <c r="X7" s="189">
        <v>17</v>
      </c>
      <c r="Y7" s="220">
        <v>8</v>
      </c>
      <c r="Z7" s="174">
        <v>11</v>
      </c>
      <c r="AA7" s="220">
        <v>6</v>
      </c>
      <c r="AB7" s="174">
        <v>13</v>
      </c>
      <c r="AC7" s="220">
        <v>7</v>
      </c>
      <c r="AD7" s="174">
        <v>12</v>
      </c>
      <c r="AE7" s="220"/>
      <c r="AF7" s="222"/>
      <c r="AG7" s="220"/>
      <c r="AH7" s="222"/>
      <c r="AI7" s="220"/>
      <c r="AJ7" s="222"/>
    </row>
    <row r="8" spans="1:36" s="1" customFormat="1" ht="13.15" customHeight="1">
      <c r="A8" s="252">
        <v>4</v>
      </c>
      <c r="B8" s="247" t="s">
        <v>58</v>
      </c>
      <c r="C8" s="251" t="s">
        <v>43</v>
      </c>
      <c r="D8" s="36">
        <f t="shared" si="1"/>
        <v>85</v>
      </c>
      <c r="E8" s="37">
        <f>SUM(L8+N8+R8+Z8+AB8+AD8+AF8)</f>
        <v>71</v>
      </c>
      <c r="F8" s="38">
        <f>SUM(J8+X8)</f>
        <v>14</v>
      </c>
      <c r="G8" s="48">
        <v>17</v>
      </c>
      <c r="H8" s="125">
        <v>2</v>
      </c>
      <c r="I8" s="48">
        <v>9</v>
      </c>
      <c r="J8" s="189">
        <v>3</v>
      </c>
      <c r="K8" s="43">
        <v>7</v>
      </c>
      <c r="L8" s="192">
        <v>12</v>
      </c>
      <c r="M8" s="43">
        <v>9</v>
      </c>
      <c r="N8" s="192">
        <v>10</v>
      </c>
      <c r="O8" s="43">
        <v>12</v>
      </c>
      <c r="P8" s="42">
        <v>7</v>
      </c>
      <c r="Q8" s="43">
        <v>4</v>
      </c>
      <c r="R8" s="192">
        <v>8</v>
      </c>
      <c r="S8" s="43">
        <v>9</v>
      </c>
      <c r="T8" s="42">
        <v>3</v>
      </c>
      <c r="U8" s="43"/>
      <c r="V8" s="42"/>
      <c r="W8" s="43">
        <v>8</v>
      </c>
      <c r="X8" s="189">
        <v>11</v>
      </c>
      <c r="Y8" s="220">
        <v>5</v>
      </c>
      <c r="Z8" s="174">
        <v>14</v>
      </c>
      <c r="AA8" s="220">
        <v>9</v>
      </c>
      <c r="AB8" s="174">
        <v>10</v>
      </c>
      <c r="AC8" s="220">
        <v>10</v>
      </c>
      <c r="AD8" s="174">
        <v>9</v>
      </c>
      <c r="AE8" s="220">
        <v>4</v>
      </c>
      <c r="AF8" s="174">
        <v>8</v>
      </c>
      <c r="AG8" s="220"/>
      <c r="AH8" s="222"/>
      <c r="AI8" s="220"/>
      <c r="AJ8" s="222"/>
    </row>
    <row r="9" spans="1:36" s="1" customFormat="1" ht="13.15" customHeight="1">
      <c r="A9" s="252">
        <v>5</v>
      </c>
      <c r="B9" s="248" t="s">
        <v>46</v>
      </c>
      <c r="C9" s="246" t="s">
        <v>27</v>
      </c>
      <c r="D9" s="36">
        <f t="shared" si="1"/>
        <v>83</v>
      </c>
      <c r="E9" s="37">
        <f>SUM(L9+N9+R9+V9+AB9+AD9+AJ9)</f>
        <v>52</v>
      </c>
      <c r="F9" s="38">
        <f>SUM(H9+X9)</f>
        <v>31</v>
      </c>
      <c r="G9" s="48">
        <v>3</v>
      </c>
      <c r="H9" s="189">
        <v>17</v>
      </c>
      <c r="I9" s="48">
        <v>7</v>
      </c>
      <c r="J9" s="125">
        <v>5</v>
      </c>
      <c r="K9" s="43">
        <v>13</v>
      </c>
      <c r="L9" s="192">
        <v>6</v>
      </c>
      <c r="M9" s="43">
        <v>13</v>
      </c>
      <c r="N9" s="192">
        <v>6</v>
      </c>
      <c r="O9" s="43">
        <v>15</v>
      </c>
      <c r="P9" s="42">
        <v>4</v>
      </c>
      <c r="Q9" s="43">
        <v>3</v>
      </c>
      <c r="R9" s="192">
        <v>10</v>
      </c>
      <c r="S9" s="43">
        <v>8</v>
      </c>
      <c r="T9" s="42">
        <v>4</v>
      </c>
      <c r="U9" s="43">
        <v>4</v>
      </c>
      <c r="V9" s="192">
        <v>8</v>
      </c>
      <c r="W9" s="43">
        <v>5</v>
      </c>
      <c r="X9" s="189">
        <v>14</v>
      </c>
      <c r="Y9" s="220">
        <v>13</v>
      </c>
      <c r="Z9" s="222">
        <v>6</v>
      </c>
      <c r="AA9" s="220">
        <v>12</v>
      </c>
      <c r="AB9" s="174">
        <v>7</v>
      </c>
      <c r="AC9" s="220">
        <v>12</v>
      </c>
      <c r="AD9" s="174">
        <v>7</v>
      </c>
      <c r="AE9" s="220">
        <v>6</v>
      </c>
      <c r="AF9" s="222">
        <v>6</v>
      </c>
      <c r="AG9" s="220">
        <v>7</v>
      </c>
      <c r="AH9" s="222">
        <v>5</v>
      </c>
      <c r="AI9" s="220">
        <v>4</v>
      </c>
      <c r="AJ9" s="174">
        <v>8</v>
      </c>
    </row>
    <row r="10" spans="1:36" s="1" customFormat="1" ht="13.15" customHeight="1">
      <c r="A10" s="252">
        <v>6</v>
      </c>
      <c r="B10" s="247" t="s">
        <v>76</v>
      </c>
      <c r="C10" s="251" t="s">
        <v>41</v>
      </c>
      <c r="D10" s="36">
        <f t="shared" si="1"/>
        <v>81</v>
      </c>
      <c r="E10" s="37">
        <f>SUM(L10+N10+P10+R10+Z10+AB10+AD10)</f>
        <v>60</v>
      </c>
      <c r="F10" s="38">
        <f>SUM(H10+X10)</f>
        <v>21</v>
      </c>
      <c r="G10" s="48">
        <v>12</v>
      </c>
      <c r="H10" s="189">
        <v>6</v>
      </c>
      <c r="I10" s="48"/>
      <c r="J10" s="125"/>
      <c r="K10" s="43">
        <v>9</v>
      </c>
      <c r="L10" s="192">
        <v>10</v>
      </c>
      <c r="M10" s="43">
        <v>11</v>
      </c>
      <c r="N10" s="192">
        <v>8</v>
      </c>
      <c r="O10" s="43">
        <v>10</v>
      </c>
      <c r="P10" s="192">
        <v>9</v>
      </c>
      <c r="Q10" s="43">
        <v>5</v>
      </c>
      <c r="R10" s="192">
        <v>7</v>
      </c>
      <c r="S10" s="43">
        <v>5</v>
      </c>
      <c r="T10" s="42">
        <v>7</v>
      </c>
      <c r="U10" s="43">
        <v>8</v>
      </c>
      <c r="V10" s="42">
        <v>4</v>
      </c>
      <c r="W10" s="43">
        <v>4</v>
      </c>
      <c r="X10" s="189">
        <v>15</v>
      </c>
      <c r="Y10" s="220">
        <v>9</v>
      </c>
      <c r="Z10" s="174">
        <v>10</v>
      </c>
      <c r="AA10" s="220">
        <v>11</v>
      </c>
      <c r="AB10" s="174">
        <v>8</v>
      </c>
      <c r="AC10" s="220">
        <v>11</v>
      </c>
      <c r="AD10" s="174">
        <v>8</v>
      </c>
      <c r="AE10" s="220">
        <v>9</v>
      </c>
      <c r="AF10" s="222">
        <v>3</v>
      </c>
      <c r="AG10" s="220">
        <v>6</v>
      </c>
      <c r="AH10" s="222">
        <v>6</v>
      </c>
      <c r="AI10" s="220">
        <v>9</v>
      </c>
      <c r="AJ10" s="222">
        <v>3</v>
      </c>
    </row>
    <row r="11" spans="1:36" s="1" customFormat="1" ht="13.15" customHeight="1">
      <c r="A11" s="115">
        <v>7</v>
      </c>
      <c r="B11" s="45" t="s">
        <v>50</v>
      </c>
      <c r="C11" s="134" t="s">
        <v>40</v>
      </c>
      <c r="D11" s="36">
        <f t="shared" si="1"/>
        <v>67</v>
      </c>
      <c r="E11" s="37">
        <f>SUM(P11+R11+T11+V11+AF11+AH11+AJ11)</f>
        <v>50</v>
      </c>
      <c r="F11" s="38">
        <f>SUM(J11+X11)</f>
        <v>17</v>
      </c>
      <c r="G11" s="48">
        <v>12</v>
      </c>
      <c r="H11" s="125">
        <v>7</v>
      </c>
      <c r="I11" s="48">
        <v>4</v>
      </c>
      <c r="J11" s="189">
        <v>8</v>
      </c>
      <c r="K11" s="43"/>
      <c r="L11" s="42"/>
      <c r="M11" s="43">
        <v>15</v>
      </c>
      <c r="N11" s="42">
        <v>4</v>
      </c>
      <c r="O11" s="43">
        <v>13</v>
      </c>
      <c r="P11" s="192">
        <v>6</v>
      </c>
      <c r="Q11" s="43">
        <v>6</v>
      </c>
      <c r="R11" s="192">
        <v>6</v>
      </c>
      <c r="S11" s="43">
        <v>4</v>
      </c>
      <c r="T11" s="192">
        <v>8</v>
      </c>
      <c r="U11" s="43">
        <v>5</v>
      </c>
      <c r="V11" s="192">
        <v>7</v>
      </c>
      <c r="W11" s="43">
        <v>10</v>
      </c>
      <c r="X11" s="189">
        <v>9</v>
      </c>
      <c r="Y11" s="220"/>
      <c r="Z11" s="222"/>
      <c r="AA11" s="220">
        <v>17</v>
      </c>
      <c r="AB11" s="222">
        <v>2</v>
      </c>
      <c r="AC11" s="220">
        <v>15</v>
      </c>
      <c r="AD11" s="222">
        <v>4</v>
      </c>
      <c r="AE11" s="220">
        <v>7</v>
      </c>
      <c r="AF11" s="174">
        <v>5</v>
      </c>
      <c r="AG11" s="220">
        <v>4</v>
      </c>
      <c r="AH11" s="174">
        <v>8</v>
      </c>
      <c r="AI11" s="220">
        <v>3</v>
      </c>
      <c r="AJ11" s="174">
        <v>10</v>
      </c>
    </row>
    <row r="12" spans="1:36" s="1" customFormat="1" ht="13.15" customHeight="1">
      <c r="A12" s="115">
        <v>8</v>
      </c>
      <c r="B12" s="132" t="s">
        <v>130</v>
      </c>
      <c r="C12" s="35" t="s">
        <v>57</v>
      </c>
      <c r="D12" s="36">
        <f t="shared" si="1"/>
        <v>59</v>
      </c>
      <c r="E12" s="37">
        <f>SUM(L12+N12+P12+T12+V12+AH12+AJ12)</f>
        <v>48</v>
      </c>
      <c r="F12" s="38">
        <f>SUM(H12+X12)</f>
        <v>11</v>
      </c>
      <c r="G12" s="48">
        <v>18</v>
      </c>
      <c r="H12" s="189">
        <v>1</v>
      </c>
      <c r="I12" s="48"/>
      <c r="J12" s="125"/>
      <c r="K12" s="43">
        <v>12</v>
      </c>
      <c r="L12" s="192">
        <v>7</v>
      </c>
      <c r="M12" s="43">
        <v>12</v>
      </c>
      <c r="N12" s="192">
        <v>7</v>
      </c>
      <c r="O12" s="43">
        <v>11</v>
      </c>
      <c r="P12" s="192">
        <v>8</v>
      </c>
      <c r="Q12" s="43">
        <v>8</v>
      </c>
      <c r="R12" s="42">
        <v>4</v>
      </c>
      <c r="S12" s="43">
        <v>6</v>
      </c>
      <c r="T12" s="192">
        <v>6</v>
      </c>
      <c r="U12" s="43">
        <v>6</v>
      </c>
      <c r="V12" s="192">
        <v>6</v>
      </c>
      <c r="W12" s="43">
        <v>9</v>
      </c>
      <c r="X12" s="189">
        <v>10</v>
      </c>
      <c r="Y12" s="220">
        <v>16</v>
      </c>
      <c r="Z12" s="222">
        <v>3</v>
      </c>
      <c r="AA12" s="220">
        <v>15</v>
      </c>
      <c r="AB12" s="222">
        <v>4</v>
      </c>
      <c r="AC12" s="220">
        <v>14</v>
      </c>
      <c r="AD12" s="222">
        <v>5</v>
      </c>
      <c r="AE12" s="220">
        <v>10</v>
      </c>
      <c r="AF12" s="222">
        <v>2</v>
      </c>
      <c r="AG12" s="220">
        <v>5</v>
      </c>
      <c r="AH12" s="174">
        <v>7</v>
      </c>
      <c r="AI12" s="220">
        <v>5</v>
      </c>
      <c r="AJ12" s="174">
        <v>7</v>
      </c>
    </row>
    <row r="13" spans="1:36" s="1" customFormat="1" ht="13.15" customHeight="1">
      <c r="A13" s="115">
        <v>9</v>
      </c>
      <c r="B13" s="45" t="s">
        <v>115</v>
      </c>
      <c r="C13" s="44" t="s">
        <v>57</v>
      </c>
      <c r="D13" s="36">
        <f t="shared" si="1"/>
        <v>54</v>
      </c>
      <c r="E13" s="37">
        <f>SUM(L13+P13+R13+T13+V13+AH13+AJ13)</f>
        <v>39</v>
      </c>
      <c r="F13" s="38">
        <f>SUM(H13+X13)</f>
        <v>15</v>
      </c>
      <c r="G13" s="48">
        <v>11</v>
      </c>
      <c r="H13" s="189">
        <v>8</v>
      </c>
      <c r="I13" s="48">
        <v>6</v>
      </c>
      <c r="J13" s="125">
        <v>6</v>
      </c>
      <c r="K13" s="43">
        <v>15</v>
      </c>
      <c r="L13" s="192">
        <v>4</v>
      </c>
      <c r="M13" s="43">
        <v>16</v>
      </c>
      <c r="N13" s="42">
        <v>3</v>
      </c>
      <c r="O13" s="43">
        <v>14</v>
      </c>
      <c r="P13" s="192">
        <v>5</v>
      </c>
      <c r="Q13" s="43">
        <v>8</v>
      </c>
      <c r="R13" s="192">
        <v>4</v>
      </c>
      <c r="S13" s="43">
        <v>6</v>
      </c>
      <c r="T13" s="192">
        <v>6</v>
      </c>
      <c r="U13" s="43">
        <v>6</v>
      </c>
      <c r="V13" s="192">
        <v>6</v>
      </c>
      <c r="W13" s="43">
        <v>12</v>
      </c>
      <c r="X13" s="189">
        <v>7</v>
      </c>
      <c r="Y13" s="220"/>
      <c r="Z13" s="222"/>
      <c r="AA13" s="220">
        <v>16</v>
      </c>
      <c r="AB13" s="222">
        <v>3</v>
      </c>
      <c r="AC13" s="220">
        <v>16</v>
      </c>
      <c r="AD13" s="222">
        <v>3</v>
      </c>
      <c r="AE13" s="220">
        <v>10</v>
      </c>
      <c r="AF13" s="222">
        <v>2</v>
      </c>
      <c r="AG13" s="220">
        <v>5</v>
      </c>
      <c r="AH13" s="174">
        <v>7</v>
      </c>
      <c r="AI13" s="220">
        <v>5</v>
      </c>
      <c r="AJ13" s="174">
        <v>7</v>
      </c>
    </row>
    <row r="14" spans="1:36" s="1" customFormat="1" ht="13.15" customHeight="1">
      <c r="A14" s="115">
        <v>10</v>
      </c>
      <c r="B14" s="132" t="s">
        <v>54</v>
      </c>
      <c r="C14" s="134" t="s">
        <v>42</v>
      </c>
      <c r="D14" s="36">
        <f t="shared" si="1"/>
        <v>50</v>
      </c>
      <c r="E14" s="37">
        <f>SUM(L14+N14+R14+T14+Z14+AB14+AH14)</f>
        <v>48</v>
      </c>
      <c r="F14" s="38">
        <f>SUM(X14)</f>
        <v>2</v>
      </c>
      <c r="G14" s="48"/>
      <c r="H14" s="125"/>
      <c r="I14" s="48"/>
      <c r="J14" s="125"/>
      <c r="K14" s="43">
        <v>11</v>
      </c>
      <c r="L14" s="192">
        <v>8</v>
      </c>
      <c r="M14" s="43">
        <v>14</v>
      </c>
      <c r="N14" s="192">
        <v>5</v>
      </c>
      <c r="O14" s="43">
        <v>16</v>
      </c>
      <c r="P14" s="42">
        <v>3</v>
      </c>
      <c r="Q14" s="43">
        <v>5</v>
      </c>
      <c r="R14" s="192">
        <v>7</v>
      </c>
      <c r="S14" s="43">
        <v>5</v>
      </c>
      <c r="T14" s="192">
        <v>7</v>
      </c>
      <c r="U14" s="43">
        <v>8</v>
      </c>
      <c r="V14" s="42">
        <v>4</v>
      </c>
      <c r="W14" s="43">
        <v>17</v>
      </c>
      <c r="X14" s="189">
        <v>2</v>
      </c>
      <c r="Y14" s="220">
        <v>10</v>
      </c>
      <c r="Z14" s="174">
        <v>9</v>
      </c>
      <c r="AA14" s="220">
        <v>13</v>
      </c>
      <c r="AB14" s="174">
        <v>6</v>
      </c>
      <c r="AC14" s="220"/>
      <c r="AD14" s="222"/>
      <c r="AE14" s="220">
        <v>9</v>
      </c>
      <c r="AF14" s="222">
        <v>3</v>
      </c>
      <c r="AG14" s="220">
        <v>6</v>
      </c>
      <c r="AH14" s="174">
        <v>6</v>
      </c>
      <c r="AI14" s="220">
        <v>9</v>
      </c>
      <c r="AJ14" s="222">
        <v>3</v>
      </c>
    </row>
    <row r="15" spans="1:36" s="1" customFormat="1" ht="13.15" customHeight="1">
      <c r="A15" s="115">
        <v>11</v>
      </c>
      <c r="B15" s="46" t="s">
        <v>129</v>
      </c>
      <c r="C15" s="44" t="s">
        <v>32</v>
      </c>
      <c r="D15" s="36">
        <f t="shared" si="1"/>
        <v>21</v>
      </c>
      <c r="E15" s="37">
        <f>SUM(N15+P15+R15+T15+V15)</f>
        <v>14</v>
      </c>
      <c r="F15" s="38">
        <f>SUM(H15+X15)</f>
        <v>7</v>
      </c>
      <c r="G15" s="48">
        <v>16</v>
      </c>
      <c r="H15" s="189">
        <v>3</v>
      </c>
      <c r="I15" s="48"/>
      <c r="J15" s="125"/>
      <c r="K15" s="43"/>
      <c r="L15" s="42"/>
      <c r="M15" s="43">
        <v>18</v>
      </c>
      <c r="N15" s="192">
        <v>1</v>
      </c>
      <c r="O15" s="43">
        <v>18</v>
      </c>
      <c r="P15" s="192">
        <v>1</v>
      </c>
      <c r="Q15" s="43">
        <v>10</v>
      </c>
      <c r="R15" s="192">
        <v>2</v>
      </c>
      <c r="S15" s="43">
        <v>7</v>
      </c>
      <c r="T15" s="192">
        <v>5</v>
      </c>
      <c r="U15" s="43">
        <v>7</v>
      </c>
      <c r="V15" s="192">
        <v>5</v>
      </c>
      <c r="W15" s="43">
        <v>15</v>
      </c>
      <c r="X15" s="189">
        <v>4</v>
      </c>
      <c r="Y15" s="220"/>
      <c r="Z15" s="222"/>
      <c r="AA15" s="220"/>
      <c r="AB15" s="222"/>
      <c r="AC15" s="220"/>
      <c r="AD15" s="222"/>
      <c r="AE15" s="220"/>
      <c r="AF15" s="222"/>
      <c r="AG15" s="220"/>
      <c r="AH15" s="222"/>
      <c r="AI15" s="220"/>
      <c r="AJ15" s="222"/>
    </row>
    <row r="16" spans="1:36" s="1" customFormat="1" ht="13.15" customHeight="1">
      <c r="A16" s="115">
        <v>12</v>
      </c>
      <c r="B16" s="45" t="s">
        <v>172</v>
      </c>
      <c r="C16" s="134" t="s">
        <v>24</v>
      </c>
      <c r="D16" s="36">
        <f t="shared" si="1"/>
        <v>21</v>
      </c>
      <c r="E16" s="37">
        <f>SUM(Z16+AB16+AD16+AF16+AH16)</f>
        <v>21</v>
      </c>
      <c r="F16" s="38">
        <f>SUM(H16)</f>
        <v>0</v>
      </c>
      <c r="G16" s="48"/>
      <c r="H16" s="125"/>
      <c r="I16" s="48"/>
      <c r="J16" s="125"/>
      <c r="K16" s="43"/>
      <c r="L16" s="42"/>
      <c r="M16" s="43"/>
      <c r="N16" s="42"/>
      <c r="O16" s="43"/>
      <c r="P16" s="42"/>
      <c r="Q16" s="43"/>
      <c r="R16" s="42"/>
      <c r="S16" s="43"/>
      <c r="T16" s="42"/>
      <c r="U16" s="43"/>
      <c r="V16" s="42"/>
      <c r="W16" s="43"/>
      <c r="X16" s="157"/>
      <c r="Y16" s="220">
        <v>17</v>
      </c>
      <c r="Z16" s="174">
        <v>2</v>
      </c>
      <c r="AA16" s="220">
        <v>18</v>
      </c>
      <c r="AB16" s="174">
        <v>1</v>
      </c>
      <c r="AC16" s="220">
        <v>18</v>
      </c>
      <c r="AD16" s="174">
        <v>1</v>
      </c>
      <c r="AE16" s="220">
        <v>5</v>
      </c>
      <c r="AF16" s="174">
        <v>7</v>
      </c>
      <c r="AG16" s="220">
        <v>3</v>
      </c>
      <c r="AH16" s="174">
        <v>10</v>
      </c>
      <c r="AI16" s="220"/>
      <c r="AJ16" s="222"/>
    </row>
    <row r="17" spans="1:36" s="1" customFormat="1" ht="13.15" customHeight="1">
      <c r="A17" s="115">
        <v>13</v>
      </c>
      <c r="B17" s="45" t="s">
        <v>169</v>
      </c>
      <c r="C17" s="134" t="s">
        <v>56</v>
      </c>
      <c r="D17" s="36">
        <f t="shared" si="1"/>
        <v>20</v>
      </c>
      <c r="E17" s="37">
        <f>SUM(L17+V17+AH17+AJ17)</f>
        <v>13</v>
      </c>
      <c r="F17" s="38">
        <f>SUM(J17+X17)</f>
        <v>7</v>
      </c>
      <c r="G17" s="48"/>
      <c r="H17" s="125"/>
      <c r="I17" s="48">
        <v>10</v>
      </c>
      <c r="J17" s="189">
        <v>2</v>
      </c>
      <c r="K17" s="43">
        <v>17</v>
      </c>
      <c r="L17" s="192">
        <v>2</v>
      </c>
      <c r="M17" s="43"/>
      <c r="N17" s="42"/>
      <c r="O17" s="43"/>
      <c r="P17" s="42"/>
      <c r="Q17" s="43"/>
      <c r="R17" s="42"/>
      <c r="S17" s="43"/>
      <c r="T17" s="42"/>
      <c r="U17" s="43">
        <v>9</v>
      </c>
      <c r="V17" s="192">
        <v>3</v>
      </c>
      <c r="W17" s="43">
        <v>14</v>
      </c>
      <c r="X17" s="189">
        <v>5</v>
      </c>
      <c r="Y17" s="220"/>
      <c r="Z17" s="222"/>
      <c r="AA17" s="220"/>
      <c r="AB17" s="222"/>
      <c r="AC17" s="220"/>
      <c r="AD17" s="222"/>
      <c r="AE17" s="220"/>
      <c r="AF17" s="222"/>
      <c r="AG17" s="220">
        <v>10</v>
      </c>
      <c r="AH17" s="174">
        <v>2</v>
      </c>
      <c r="AI17" s="220">
        <v>6</v>
      </c>
      <c r="AJ17" s="174">
        <v>6</v>
      </c>
    </row>
    <row r="18" spans="1:36" s="1" customFormat="1" ht="13.15" customHeight="1">
      <c r="A18" s="115">
        <v>14</v>
      </c>
      <c r="B18" s="143" t="s">
        <v>205</v>
      </c>
      <c r="C18" s="39" t="s">
        <v>33</v>
      </c>
      <c r="D18" s="36">
        <f t="shared" si="1"/>
        <v>19</v>
      </c>
      <c r="E18" s="37">
        <f>SUM(V18+AH18+AJ18)</f>
        <v>11</v>
      </c>
      <c r="F18" s="38">
        <f>SUM(J18+X18)</f>
        <v>8</v>
      </c>
      <c r="G18" s="48"/>
      <c r="H18" s="125"/>
      <c r="I18" s="48">
        <v>10</v>
      </c>
      <c r="J18" s="189">
        <v>2</v>
      </c>
      <c r="K18" s="43"/>
      <c r="L18" s="42"/>
      <c r="M18" s="43"/>
      <c r="N18" s="42"/>
      <c r="O18" s="43"/>
      <c r="P18" s="42"/>
      <c r="Q18" s="43"/>
      <c r="R18" s="42"/>
      <c r="S18" s="43"/>
      <c r="T18" s="42"/>
      <c r="U18" s="43">
        <v>9</v>
      </c>
      <c r="V18" s="192">
        <v>3</v>
      </c>
      <c r="W18" s="43">
        <v>13</v>
      </c>
      <c r="X18" s="189">
        <v>6</v>
      </c>
      <c r="Y18" s="220"/>
      <c r="Z18" s="222"/>
      <c r="AA18" s="220"/>
      <c r="AB18" s="222"/>
      <c r="AC18" s="220"/>
      <c r="AD18" s="222"/>
      <c r="AE18" s="220"/>
      <c r="AF18" s="222"/>
      <c r="AG18" s="220">
        <v>10</v>
      </c>
      <c r="AH18" s="174">
        <v>2</v>
      </c>
      <c r="AI18" s="220">
        <v>6</v>
      </c>
      <c r="AJ18" s="174">
        <v>6</v>
      </c>
    </row>
    <row r="19" spans="1:36" s="2" customFormat="1" ht="13.15" customHeight="1">
      <c r="A19" s="115">
        <v>15</v>
      </c>
      <c r="B19" s="123" t="s">
        <v>279</v>
      </c>
      <c r="C19" s="35" t="s">
        <v>52</v>
      </c>
      <c r="D19" s="36">
        <f t="shared" si="1"/>
        <v>16</v>
      </c>
      <c r="E19" s="37">
        <f>SUM(R19+AF19+AH19+AJ19)</f>
        <v>13</v>
      </c>
      <c r="F19" s="38">
        <f>SUM(X19)</f>
        <v>3</v>
      </c>
      <c r="G19" s="48"/>
      <c r="H19" s="125"/>
      <c r="I19" s="48"/>
      <c r="J19" s="125"/>
      <c r="K19" s="43"/>
      <c r="L19" s="42"/>
      <c r="M19" s="43"/>
      <c r="N19" s="42"/>
      <c r="O19" s="43"/>
      <c r="P19" s="42"/>
      <c r="Q19" s="43">
        <v>7</v>
      </c>
      <c r="R19" s="192">
        <v>5</v>
      </c>
      <c r="S19" s="43"/>
      <c r="T19" s="42"/>
      <c r="U19" s="43"/>
      <c r="V19" s="42"/>
      <c r="W19" s="43">
        <v>16</v>
      </c>
      <c r="X19" s="189">
        <v>3</v>
      </c>
      <c r="Y19" s="220"/>
      <c r="Z19" s="222"/>
      <c r="AA19" s="220"/>
      <c r="AB19" s="222"/>
      <c r="AC19" s="220"/>
      <c r="AD19" s="222"/>
      <c r="AE19" s="220">
        <v>11</v>
      </c>
      <c r="AF19" s="174">
        <v>1</v>
      </c>
      <c r="AG19" s="220">
        <v>9</v>
      </c>
      <c r="AH19" s="174">
        <v>3</v>
      </c>
      <c r="AI19" s="220">
        <v>8</v>
      </c>
      <c r="AJ19" s="174">
        <v>4</v>
      </c>
    </row>
    <row r="20" spans="1:36" s="1" customFormat="1" ht="13.15" customHeight="1">
      <c r="A20" s="115">
        <v>16</v>
      </c>
      <c r="B20" s="143" t="s">
        <v>280</v>
      </c>
      <c r="C20" s="39" t="s">
        <v>73</v>
      </c>
      <c r="D20" s="36">
        <f t="shared" si="1"/>
        <v>3</v>
      </c>
      <c r="E20" s="37">
        <f>SUM(R20+T20+V20)</f>
        <v>3</v>
      </c>
      <c r="F20" s="38">
        <f>SUM(H20)</f>
        <v>0</v>
      </c>
      <c r="G20" s="48"/>
      <c r="H20" s="125"/>
      <c r="I20" s="48"/>
      <c r="J20" s="125"/>
      <c r="K20" s="43"/>
      <c r="L20" s="42"/>
      <c r="M20" s="43"/>
      <c r="N20" s="42"/>
      <c r="O20" s="43"/>
      <c r="P20" s="42"/>
      <c r="Q20" s="43">
        <v>11</v>
      </c>
      <c r="R20" s="192">
        <v>1</v>
      </c>
      <c r="S20" s="43">
        <v>11</v>
      </c>
      <c r="T20" s="192">
        <v>1</v>
      </c>
      <c r="U20" s="43">
        <v>11</v>
      </c>
      <c r="V20" s="192">
        <v>1</v>
      </c>
      <c r="W20" s="43"/>
      <c r="X20" s="157"/>
      <c r="Y20" s="220"/>
      <c r="Z20" s="222"/>
      <c r="AA20" s="220"/>
      <c r="AB20" s="222"/>
      <c r="AC20" s="220"/>
      <c r="AD20" s="222"/>
      <c r="AE20" s="220"/>
      <c r="AF20" s="222"/>
      <c r="AG20" s="220"/>
      <c r="AH20" s="222"/>
      <c r="AI20" s="220"/>
      <c r="AJ20" s="222"/>
    </row>
    <row r="21" spans="1:36" s="2" customFormat="1" ht="13.15" customHeight="1">
      <c r="A21" s="115">
        <v>17</v>
      </c>
      <c r="B21" s="47" t="s">
        <v>310</v>
      </c>
      <c r="C21" s="134" t="s">
        <v>199</v>
      </c>
      <c r="D21" s="36">
        <f t="shared" si="1"/>
        <v>1</v>
      </c>
      <c r="E21" s="37">
        <f>SUM(AJ21)</f>
        <v>1</v>
      </c>
      <c r="F21" s="38">
        <f>SUM(H21)</f>
        <v>0</v>
      </c>
      <c r="G21" s="48"/>
      <c r="H21" s="125"/>
      <c r="I21" s="48"/>
      <c r="J21" s="125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157"/>
      <c r="Y21" s="220"/>
      <c r="Z21" s="222"/>
      <c r="AA21" s="220"/>
      <c r="AB21" s="222"/>
      <c r="AC21" s="220"/>
      <c r="AD21" s="222"/>
      <c r="AE21" s="220"/>
      <c r="AF21" s="222"/>
      <c r="AG21" s="220"/>
      <c r="AH21" s="222"/>
      <c r="AI21" s="220">
        <v>11</v>
      </c>
      <c r="AJ21" s="174">
        <v>1</v>
      </c>
    </row>
    <row r="22" spans="1:36" s="2" customFormat="1" ht="13.15" customHeight="1">
      <c r="A22" s="115">
        <v>18</v>
      </c>
      <c r="B22" s="47" t="s">
        <v>311</v>
      </c>
      <c r="C22" s="134" t="s">
        <v>33</v>
      </c>
      <c r="D22" s="36">
        <f t="shared" si="1"/>
        <v>1</v>
      </c>
      <c r="E22" s="37">
        <f>SUM(AJ22)</f>
        <v>1</v>
      </c>
      <c r="F22" s="38">
        <f>SUM(H22)</f>
        <v>0</v>
      </c>
      <c r="G22" s="48"/>
      <c r="H22" s="125"/>
      <c r="I22" s="48"/>
      <c r="J22" s="125"/>
      <c r="K22" s="43"/>
      <c r="L22" s="42"/>
      <c r="M22" s="43"/>
      <c r="N22" s="42"/>
      <c r="O22" s="43"/>
      <c r="P22" s="42"/>
      <c r="Q22" s="43"/>
      <c r="R22" s="42"/>
      <c r="S22" s="43"/>
      <c r="T22" s="42"/>
      <c r="U22" s="43"/>
      <c r="V22" s="42"/>
      <c r="W22" s="43"/>
      <c r="X22" s="157"/>
      <c r="Y22" s="220"/>
      <c r="Z22" s="222"/>
      <c r="AA22" s="220"/>
      <c r="AB22" s="222"/>
      <c r="AC22" s="220"/>
      <c r="AD22" s="222"/>
      <c r="AE22" s="220"/>
      <c r="AF22" s="222"/>
      <c r="AG22" s="220"/>
      <c r="AH22" s="222"/>
      <c r="AI22" s="220">
        <v>11</v>
      </c>
      <c r="AJ22" s="174">
        <v>1</v>
      </c>
    </row>
    <row r="23" spans="1:36" s="1" customFormat="1" ht="13.15" customHeight="1">
      <c r="A23" s="132"/>
      <c r="B23" s="45"/>
      <c r="C23" s="134"/>
      <c r="D23" s="36"/>
      <c r="E23" s="37"/>
      <c r="F23" s="38"/>
      <c r="G23" s="48"/>
      <c r="H23" s="125"/>
      <c r="I23" s="48"/>
      <c r="J23" s="125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3"/>
      <c r="V23" s="42"/>
      <c r="W23" s="43"/>
      <c r="X23" s="157"/>
      <c r="Y23" s="220"/>
      <c r="Z23" s="222"/>
      <c r="AA23" s="220"/>
      <c r="AB23" s="222"/>
      <c r="AC23" s="220"/>
      <c r="AD23" s="222"/>
      <c r="AE23" s="220"/>
      <c r="AF23" s="222"/>
      <c r="AG23" s="220"/>
      <c r="AH23" s="222"/>
      <c r="AI23" s="220"/>
      <c r="AJ23" s="222"/>
    </row>
    <row r="24" spans="1:36" ht="13.15" customHeight="1">
      <c r="B24" s="6"/>
      <c r="C24" s="6"/>
      <c r="V24" s="14"/>
      <c r="AD24" s="223"/>
      <c r="AI24" s="14"/>
      <c r="AJ24" s="223"/>
    </row>
    <row r="25" spans="1:36" ht="13.15" customHeight="1">
      <c r="B25" s="6"/>
      <c r="C25" s="6"/>
      <c r="V25" s="14"/>
      <c r="AD25" s="223"/>
    </row>
    <row r="26" spans="1:36" ht="13.15" customHeight="1">
      <c r="B26" s="6"/>
      <c r="C26" s="6"/>
      <c r="V26" s="14"/>
    </row>
    <row r="27" spans="1:36" ht="13.15" customHeight="1">
      <c r="B27" s="6"/>
      <c r="C27" s="6"/>
      <c r="V27" s="14"/>
    </row>
    <row r="28" spans="1:36" ht="13.15" customHeight="1">
      <c r="B28" s="6"/>
      <c r="C28" s="6"/>
      <c r="V28" s="14"/>
    </row>
    <row r="29" spans="1:36" ht="13.15" customHeight="1">
      <c r="B29" s="6"/>
      <c r="C29" s="6"/>
      <c r="V29" s="14"/>
    </row>
    <row r="30" spans="1:36" ht="13.15" customHeight="1">
      <c r="B30" s="6"/>
      <c r="C30" s="6"/>
      <c r="V30" s="14"/>
    </row>
    <row r="31" spans="1:36" ht="13.15" customHeight="1">
      <c r="B31" s="6"/>
      <c r="C31" s="6"/>
      <c r="V31" s="14"/>
    </row>
    <row r="32" spans="1:36" ht="13.15" customHeight="1">
      <c r="B32" s="6"/>
      <c r="C32" s="6"/>
      <c r="V32" s="14"/>
    </row>
    <row r="33" spans="2:36" ht="13.15" customHeight="1">
      <c r="B33" s="6"/>
      <c r="C33" s="6"/>
      <c r="V33" s="14"/>
    </row>
    <row r="34" spans="2:36" ht="13.15" customHeight="1">
      <c r="B34" s="6"/>
      <c r="C34" s="6"/>
      <c r="V34" s="14"/>
    </row>
    <row r="35" spans="2:36" ht="13.15" customHeight="1">
      <c r="B35" s="6"/>
      <c r="C35" s="6"/>
      <c r="V35" s="14"/>
    </row>
    <row r="36" spans="2:36" ht="13.15" customHeight="1">
      <c r="B36" s="6"/>
      <c r="C36" s="6"/>
      <c r="V36" s="14"/>
    </row>
    <row r="37" spans="2:36" ht="13.15" customHeight="1">
      <c r="B37" s="6"/>
      <c r="C37" s="6"/>
      <c r="V37" s="14"/>
    </row>
    <row r="38" spans="2:36" s="2" customFormat="1" ht="13.15" customHeight="1">
      <c r="B38" s="6"/>
      <c r="C38" s="6"/>
      <c r="G38" s="1"/>
      <c r="H38" s="1"/>
      <c r="I38" s="1"/>
      <c r="J38" s="1"/>
      <c r="K38" s="1"/>
      <c r="L38" s="8"/>
      <c r="M38" s="8"/>
      <c r="N38" s="8"/>
      <c r="O38" s="8"/>
      <c r="P38" s="8"/>
      <c r="Q38" s="1"/>
      <c r="R38" s="1"/>
      <c r="S38" s="1"/>
      <c r="T38" s="1"/>
      <c r="U38" s="1"/>
      <c r="V38" s="14"/>
      <c r="W38" s="1"/>
      <c r="X38" s="1"/>
      <c r="Y38" s="1"/>
      <c r="Z38" s="1"/>
      <c r="AA38"/>
      <c r="AB38"/>
      <c r="AC38"/>
      <c r="AD38"/>
      <c r="AE38"/>
      <c r="AF38"/>
      <c r="AG38"/>
      <c r="AH38"/>
      <c r="AI38"/>
      <c r="AJ38"/>
    </row>
    <row r="39" spans="2:36" ht="13.15" customHeight="1">
      <c r="B39" s="6"/>
      <c r="C39" s="6"/>
      <c r="V39" s="14"/>
    </row>
    <row r="40" spans="2:36" ht="13.15" customHeight="1">
      <c r="B40" s="6"/>
      <c r="C40" s="6"/>
      <c r="V40" s="14"/>
    </row>
    <row r="41" spans="2:36" ht="13.15" customHeight="1">
      <c r="B41" s="6"/>
      <c r="C41" s="6"/>
      <c r="V41" s="14"/>
    </row>
    <row r="42" spans="2:36" ht="13.15" customHeight="1">
      <c r="B42" s="6"/>
      <c r="C42" s="6"/>
      <c r="V42" s="14"/>
    </row>
    <row r="43" spans="2:36" ht="13.15" customHeight="1">
      <c r="B43" s="6"/>
      <c r="C43" s="6"/>
      <c r="V43" s="14"/>
    </row>
    <row r="44" spans="2:36" ht="13.15" customHeight="1">
      <c r="B44" s="6"/>
      <c r="C44" s="6"/>
      <c r="V44" s="14"/>
    </row>
    <row r="45" spans="2:36" ht="13.15" customHeight="1">
      <c r="B45" s="6"/>
      <c r="C45" s="6"/>
      <c r="V45" s="14"/>
    </row>
    <row r="46" spans="2:36" ht="13.15" customHeight="1">
      <c r="B46" s="6"/>
      <c r="C46" s="6"/>
      <c r="V46" s="14"/>
    </row>
    <row r="47" spans="2:36" ht="13.15" customHeight="1">
      <c r="B47" s="6"/>
      <c r="C47" s="6"/>
    </row>
    <row r="48" spans="2:36" ht="13.15" customHeight="1">
      <c r="B48" s="6"/>
      <c r="C48" s="6"/>
    </row>
    <row r="49" spans="2:3" ht="13.15" customHeight="1">
      <c r="B49" s="6"/>
      <c r="C49" s="6"/>
    </row>
    <row r="50" spans="2:3" ht="13.15" customHeight="1">
      <c r="B50" s="6"/>
      <c r="C50" s="6"/>
    </row>
    <row r="51" spans="2:3" ht="13.15" customHeight="1">
      <c r="B51" s="6"/>
      <c r="C51" s="6"/>
    </row>
    <row r="52" spans="2:3" ht="13.15" customHeight="1">
      <c r="B52" s="6"/>
      <c r="C52" s="6"/>
    </row>
    <row r="53" spans="2:3" ht="13.15" customHeight="1">
      <c r="B53" s="6"/>
      <c r="C53" s="6"/>
    </row>
    <row r="54" spans="2:3" ht="13.15" customHeight="1">
      <c r="B54" s="6"/>
      <c r="C54" s="6"/>
    </row>
    <row r="55" spans="2:3" ht="13.15" customHeight="1">
      <c r="B55" s="6"/>
      <c r="C55" s="6"/>
    </row>
    <row r="56" spans="2:3" ht="13.15" customHeight="1">
      <c r="B56" s="6"/>
      <c r="C56" s="6"/>
    </row>
    <row r="57" spans="2:3" ht="13.15" customHeight="1">
      <c r="B57" s="6"/>
      <c r="C57" s="6"/>
    </row>
    <row r="58" spans="2:3" ht="13.15" customHeight="1">
      <c r="B58" s="6"/>
      <c r="C58" s="6"/>
    </row>
    <row r="59" spans="2:3" ht="13.15" customHeight="1">
      <c r="B59" s="6"/>
      <c r="C59" s="6"/>
    </row>
    <row r="60" spans="2:3" ht="13.15" customHeight="1">
      <c r="B60" s="6"/>
      <c r="C60" s="6"/>
    </row>
    <row r="61" spans="2:3" ht="13.15" customHeight="1">
      <c r="B61" s="6"/>
      <c r="C61" s="6"/>
    </row>
    <row r="62" spans="2:3" ht="13.15" customHeight="1">
      <c r="B62" s="6"/>
      <c r="C62" s="6"/>
    </row>
    <row r="63" spans="2:3" ht="13.15" customHeight="1">
      <c r="B63" s="6"/>
      <c r="C63" s="6"/>
    </row>
    <row r="64" spans="2:3" ht="13.15" customHeight="1">
      <c r="B64" s="6"/>
      <c r="C64" s="6"/>
    </row>
    <row r="65" spans="2:3" ht="13.15" customHeight="1">
      <c r="B65" s="6"/>
      <c r="C65" s="6"/>
    </row>
    <row r="66" spans="2:3" ht="13.15" customHeight="1">
      <c r="B66" s="6"/>
      <c r="C66" s="6"/>
    </row>
    <row r="67" spans="2:3" ht="13.15" customHeight="1">
      <c r="B67" s="6"/>
      <c r="C67" s="6"/>
    </row>
    <row r="68" spans="2:3" ht="13.15" customHeight="1">
      <c r="B68" s="6"/>
      <c r="C68" s="6"/>
    </row>
    <row r="69" spans="2:3" ht="13.15" customHeight="1">
      <c r="B69" s="6"/>
      <c r="C69" s="6"/>
    </row>
    <row r="70" spans="2:3" ht="13.15" customHeight="1">
      <c r="B70" s="6"/>
      <c r="C70" s="6"/>
    </row>
    <row r="71" spans="2:3" ht="13.15" customHeight="1">
      <c r="B71" s="6"/>
      <c r="C71" s="6"/>
    </row>
    <row r="72" spans="2:3" ht="13.15" customHeight="1">
      <c r="B72" s="6"/>
      <c r="C72" s="6"/>
    </row>
    <row r="73" spans="2:3" ht="13.15" customHeight="1">
      <c r="B73" s="6"/>
      <c r="C73" s="6"/>
    </row>
    <row r="74" spans="2:3" ht="13.15" customHeight="1">
      <c r="B74" s="11"/>
      <c r="C74" s="6"/>
    </row>
    <row r="75" spans="2:3" ht="13.15" customHeight="1">
      <c r="B75" s="6"/>
      <c r="C75" s="11"/>
    </row>
    <row r="76" spans="2:3" ht="13.15" customHeight="1">
      <c r="B76" s="6"/>
      <c r="C76" s="6"/>
    </row>
    <row r="77" spans="2:3" ht="13.15" customHeight="1">
      <c r="B77" s="6"/>
      <c r="C77" s="6"/>
    </row>
    <row r="78" spans="2:3" ht="13.15" customHeight="1">
      <c r="B78" s="6"/>
      <c r="C78" s="6"/>
    </row>
    <row r="79" spans="2:3" ht="13.15" customHeight="1">
      <c r="B79" s="6"/>
      <c r="C79" s="6"/>
    </row>
    <row r="80" spans="2:3" ht="13.15" customHeight="1">
      <c r="B80" s="6"/>
      <c r="C80" s="6"/>
    </row>
    <row r="81" spans="2:36" ht="13.15" customHeight="1">
      <c r="B81" s="6"/>
      <c r="C81" s="6"/>
    </row>
    <row r="82" spans="2:36" ht="13.15" customHeight="1">
      <c r="B82" s="6"/>
      <c r="C82" s="6"/>
    </row>
    <row r="83" spans="2:36" ht="13.15" customHeight="1">
      <c r="B83" s="6"/>
      <c r="C83" s="6"/>
    </row>
    <row r="84" spans="2:36" ht="13.15" customHeight="1">
      <c r="B84" s="6"/>
      <c r="C84" s="6"/>
    </row>
    <row r="85" spans="2:36" ht="13.15" customHeight="1">
      <c r="B85" s="6"/>
      <c r="C85" s="6"/>
    </row>
    <row r="86" spans="2:36" ht="13.15" customHeight="1">
      <c r="B86" s="6"/>
      <c r="C86" s="6"/>
    </row>
    <row r="87" spans="2:36" ht="13.15" customHeight="1">
      <c r="B87" s="6"/>
      <c r="C87" s="6"/>
    </row>
    <row r="88" spans="2:36" ht="13.15" customHeight="1">
      <c r="B88" s="6"/>
      <c r="C88" s="6"/>
    </row>
    <row r="89" spans="2:36" ht="13.15" customHeight="1">
      <c r="B89" s="6"/>
      <c r="C89" s="6"/>
    </row>
    <row r="90" spans="2:36" ht="13.15" customHeight="1">
      <c r="B90" s="6"/>
      <c r="C90" s="6"/>
    </row>
    <row r="91" spans="2:36" ht="13.15" customHeight="1">
      <c r="B91" s="6"/>
      <c r="C91" s="6"/>
    </row>
    <row r="92" spans="2:36" ht="13.15" customHeight="1">
      <c r="B92" s="6"/>
      <c r="C92" s="6"/>
    </row>
    <row r="93" spans="2:36" ht="13.15" customHeight="1">
      <c r="B93" s="6"/>
      <c r="C93" s="6"/>
    </row>
    <row r="94" spans="2:36" s="2" customFormat="1" ht="13.15" customHeight="1">
      <c r="B94" s="6"/>
      <c r="C94" s="6"/>
      <c r="G94" s="1"/>
      <c r="H94" s="1"/>
      <c r="I94" s="1"/>
      <c r="J94" s="1"/>
      <c r="K94" s="1"/>
      <c r="L94" s="8"/>
      <c r="M94" s="8"/>
      <c r="N94" s="8"/>
      <c r="O94" s="8"/>
      <c r="P94" s="8"/>
      <c r="Q94" s="1"/>
      <c r="R94" s="1"/>
      <c r="S94" s="1"/>
      <c r="T94" s="1"/>
      <c r="U94" s="1"/>
      <c r="V94" s="1"/>
      <c r="W94" s="1"/>
      <c r="X94" s="1"/>
      <c r="Y94" s="1"/>
      <c r="Z94" s="1"/>
      <c r="AA94"/>
      <c r="AB94"/>
      <c r="AC94"/>
      <c r="AD94"/>
      <c r="AE94"/>
      <c r="AF94"/>
      <c r="AG94"/>
      <c r="AH94"/>
      <c r="AI94"/>
      <c r="AJ94"/>
    </row>
    <row r="95" spans="2:36" ht="13.15" customHeight="1">
      <c r="B95" s="6"/>
      <c r="C95" s="6"/>
    </row>
    <row r="96" spans="2:36" ht="13.15" customHeight="1">
      <c r="B96" s="6"/>
      <c r="C96" s="6"/>
    </row>
    <row r="97" spans="2:3" ht="13.15" customHeight="1">
      <c r="B97" s="6"/>
      <c r="C97" s="6"/>
    </row>
    <row r="98" spans="2:3" ht="13.15" customHeight="1">
      <c r="B98" s="6"/>
      <c r="C98" s="6"/>
    </row>
    <row r="99" spans="2:3" ht="13.15" customHeight="1">
      <c r="B99" s="6"/>
      <c r="C99" s="6"/>
    </row>
    <row r="100" spans="2:3" ht="13.15" customHeight="1">
      <c r="B100" s="6"/>
      <c r="C100" s="6"/>
    </row>
    <row r="101" spans="2:3" ht="13.15" customHeight="1">
      <c r="B101" s="6"/>
      <c r="C101" s="6"/>
    </row>
    <row r="102" spans="2:3" ht="13.15" customHeight="1">
      <c r="B102" s="6"/>
      <c r="C102" s="6"/>
    </row>
    <row r="103" spans="2:3" ht="13.15" customHeight="1">
      <c r="B103" s="6"/>
      <c r="C103" s="6"/>
    </row>
    <row r="104" spans="2:3" ht="13.15" customHeight="1">
      <c r="B104" s="6"/>
      <c r="C104" s="6"/>
    </row>
    <row r="105" spans="2:3" ht="13.15" customHeight="1">
      <c r="B105" s="6"/>
      <c r="C105" s="6"/>
    </row>
    <row r="106" spans="2:3" ht="13.15" customHeight="1">
      <c r="B106" s="6"/>
      <c r="C106" s="6"/>
    </row>
    <row r="107" spans="2:3" ht="13.15" customHeight="1">
      <c r="B107" s="6"/>
      <c r="C107" s="6"/>
    </row>
    <row r="108" spans="2:3" ht="13.15" customHeight="1">
      <c r="B108" s="6"/>
      <c r="C108" s="6"/>
    </row>
    <row r="109" spans="2:3" ht="13.15" customHeight="1">
      <c r="B109" s="6"/>
      <c r="C109" s="6"/>
    </row>
    <row r="110" spans="2:3" ht="13.15" customHeight="1">
      <c r="B110" s="6"/>
      <c r="C110" s="6"/>
    </row>
    <row r="111" spans="2:3" ht="13.15" customHeight="1">
      <c r="B111" s="6"/>
      <c r="C111" s="6"/>
    </row>
    <row r="112" spans="2:3" ht="13.15" customHeight="1">
      <c r="B112" s="6"/>
      <c r="C112" s="6"/>
    </row>
    <row r="113" spans="2:3" ht="13.15" customHeight="1">
      <c r="B113" s="6"/>
      <c r="C113" s="6"/>
    </row>
    <row r="114" spans="2:3" ht="13.15" customHeight="1">
      <c r="B114" s="6"/>
      <c r="C114" s="6"/>
    </row>
    <row r="115" spans="2:3" ht="13.15" customHeight="1">
      <c r="B115" s="6"/>
      <c r="C115" s="6"/>
    </row>
    <row r="116" spans="2:3" ht="13.15" customHeight="1">
      <c r="B116" s="6"/>
      <c r="C116" s="6"/>
    </row>
    <row r="117" spans="2:3" ht="13.15" customHeight="1">
      <c r="B117" s="6"/>
      <c r="C117" s="6"/>
    </row>
    <row r="118" spans="2:3" ht="13.15" customHeight="1">
      <c r="B118" s="6"/>
      <c r="C118" s="6"/>
    </row>
    <row r="119" spans="2:3" ht="13.15" customHeight="1">
      <c r="B119" s="6"/>
      <c r="C119" s="6"/>
    </row>
    <row r="120" spans="2:3" ht="13.15" customHeight="1">
      <c r="B120" s="6"/>
      <c r="C120" s="6"/>
    </row>
    <row r="121" spans="2:3" ht="13.15" customHeight="1">
      <c r="B121" s="6"/>
      <c r="C121" s="6"/>
    </row>
    <row r="122" spans="2:3" ht="13.15" customHeight="1">
      <c r="B122" s="6"/>
      <c r="C122" s="6"/>
    </row>
    <row r="123" spans="2:3" ht="13.15" customHeight="1">
      <c r="B123" s="6"/>
      <c r="C123" s="6"/>
    </row>
    <row r="124" spans="2:3" ht="13.15" customHeight="1">
      <c r="B124" s="6"/>
      <c r="C124" s="6"/>
    </row>
    <row r="125" spans="2:3" ht="13.15" customHeight="1">
      <c r="B125" s="6"/>
      <c r="C125" s="6"/>
    </row>
    <row r="126" spans="2:3" ht="13.15" customHeight="1">
      <c r="B126" s="6"/>
      <c r="C126" s="6"/>
    </row>
    <row r="127" spans="2:3" ht="13.15" customHeight="1">
      <c r="B127" s="6"/>
      <c r="C127" s="6"/>
    </row>
    <row r="128" spans="2:3" ht="13.15" customHeight="1">
      <c r="B128" s="6"/>
      <c r="C128" s="6"/>
    </row>
    <row r="129" spans="2:3" ht="13.15" customHeight="1">
      <c r="B129" s="6"/>
      <c r="C129" s="6"/>
    </row>
    <row r="130" spans="2:3" ht="13.15" customHeight="1">
      <c r="B130" s="5"/>
      <c r="C130" s="6"/>
    </row>
    <row r="131" spans="2:3" ht="13.15" customHeight="1">
      <c r="B131" s="5"/>
      <c r="C131" s="5"/>
    </row>
    <row r="132" spans="2:3" ht="13.15" customHeight="1">
      <c r="B132" s="5"/>
      <c r="C132" s="5"/>
    </row>
    <row r="133" spans="2:3" ht="13.15" customHeight="1">
      <c r="B133" s="5"/>
      <c r="C133" s="5"/>
    </row>
    <row r="134" spans="2:3" ht="13.15" customHeight="1">
      <c r="B134" s="5"/>
      <c r="C134" s="5"/>
    </row>
    <row r="135" spans="2:3" ht="13.15" customHeight="1">
      <c r="B135" s="5"/>
      <c r="C135" s="5"/>
    </row>
    <row r="136" spans="2:3" ht="13.15" customHeight="1">
      <c r="B136" s="5"/>
      <c r="C136" s="5"/>
    </row>
    <row r="137" spans="2:3" ht="13.15" customHeight="1">
      <c r="B137" s="5"/>
      <c r="C137" s="5"/>
    </row>
    <row r="138" spans="2:3" ht="13.15" customHeight="1">
      <c r="B138" s="5"/>
      <c r="C138" s="5"/>
    </row>
    <row r="139" spans="2:3" ht="13.15" customHeight="1">
      <c r="B139" s="5"/>
      <c r="C139" s="5"/>
    </row>
    <row r="140" spans="2:3" ht="13.15" customHeight="1">
      <c r="B140" s="5"/>
      <c r="C140" s="5"/>
    </row>
    <row r="141" spans="2:3" ht="13.15" customHeight="1">
      <c r="B141" s="5"/>
      <c r="C141" s="5"/>
    </row>
    <row r="142" spans="2:3" ht="13.15" customHeight="1">
      <c r="B142" s="12"/>
      <c r="C142" s="5"/>
    </row>
    <row r="143" spans="2:3" ht="13.15" customHeight="1">
      <c r="B143" s="12"/>
      <c r="C143" s="12"/>
    </row>
    <row r="144" spans="2:3" ht="13.15" customHeight="1">
      <c r="B144" s="12"/>
      <c r="C144" s="12"/>
    </row>
    <row r="145" spans="2:3" ht="13.15" customHeight="1">
      <c r="B145" s="12"/>
      <c r="C145" s="12"/>
    </row>
    <row r="146" spans="2:3" ht="13.15" customHeight="1">
      <c r="B146" s="12"/>
      <c r="C146" s="12"/>
    </row>
    <row r="147" spans="2:3" ht="13.15" customHeight="1">
      <c r="B147" s="12"/>
      <c r="C147" s="12"/>
    </row>
    <row r="148" spans="2:3" ht="13.15" customHeight="1">
      <c r="B148" s="12"/>
      <c r="C148" s="12"/>
    </row>
    <row r="149" spans="2:3" ht="13.15" customHeight="1">
      <c r="B149" s="12"/>
      <c r="C149" s="12"/>
    </row>
    <row r="150" spans="2:3" ht="13.15" customHeight="1">
      <c r="B150" s="12"/>
      <c r="C150" s="12"/>
    </row>
    <row r="151" spans="2:3" ht="13.15" customHeight="1">
      <c r="B151" s="12"/>
      <c r="C151" s="12"/>
    </row>
    <row r="152" spans="2:3" ht="13.15" customHeight="1">
      <c r="B152" s="12"/>
      <c r="C152" s="12"/>
    </row>
    <row r="153" spans="2:3" ht="13.15" customHeight="1">
      <c r="B153" s="12"/>
      <c r="C153" s="12"/>
    </row>
    <row r="154" spans="2:3" ht="13.15" customHeight="1">
      <c r="B154" s="12"/>
      <c r="C154" s="12"/>
    </row>
    <row r="155" spans="2:3" ht="13.15" customHeight="1">
      <c r="B155" s="12"/>
      <c r="C155" s="12"/>
    </row>
    <row r="156" spans="2:3" ht="13.15" customHeight="1">
      <c r="B156" s="12"/>
      <c r="C156" s="12"/>
    </row>
    <row r="157" spans="2:3" ht="13.15" customHeight="1">
      <c r="B157" s="12"/>
      <c r="C157" s="12"/>
    </row>
    <row r="158" spans="2:3" ht="13.15" customHeight="1">
      <c r="B158" s="12"/>
      <c r="C158" s="12"/>
    </row>
    <row r="159" spans="2:3" ht="13.15" customHeight="1">
      <c r="B159" s="5"/>
      <c r="C159" s="12"/>
    </row>
    <row r="160" spans="2:3" ht="13.15" customHeight="1">
      <c r="B160" s="5"/>
      <c r="C160" s="5"/>
    </row>
    <row r="161" spans="2:3" ht="13.15" customHeight="1">
      <c r="B161" s="5"/>
      <c r="C161" s="5"/>
    </row>
    <row r="162" spans="2:3" ht="13.15" customHeight="1">
      <c r="B162" s="5"/>
      <c r="C162" s="5"/>
    </row>
    <row r="163" spans="2:3" ht="13.15" customHeight="1">
      <c r="B163" s="5"/>
      <c r="C163" s="5"/>
    </row>
    <row r="164" spans="2:3" ht="13.15" customHeight="1">
      <c r="B164" s="5"/>
      <c r="C164" s="5"/>
    </row>
    <row r="165" spans="2:3" ht="13.15" customHeight="1">
      <c r="B165" s="5"/>
      <c r="C165" s="5"/>
    </row>
    <row r="166" spans="2:3" ht="13.15" customHeight="1">
      <c r="B166" s="5"/>
      <c r="C166" s="5"/>
    </row>
    <row r="167" spans="2:3" ht="13.15" customHeight="1">
      <c r="B167" s="5"/>
      <c r="C167" s="5"/>
    </row>
    <row r="168" spans="2:3" ht="13.15" customHeight="1">
      <c r="B168" s="5"/>
      <c r="C168" s="5"/>
    </row>
    <row r="169" spans="2:3" ht="13.15" customHeight="1">
      <c r="B169" s="5"/>
      <c r="C169" s="5"/>
    </row>
    <row r="170" spans="2:3" ht="13.15" customHeight="1">
      <c r="B170" s="5"/>
      <c r="C170" s="5"/>
    </row>
    <row r="171" spans="2:3" ht="13.15" customHeight="1">
      <c r="B171" s="5"/>
      <c r="C171" s="5"/>
    </row>
    <row r="172" spans="2:3" ht="13.15" customHeight="1">
      <c r="B172" s="5"/>
      <c r="C172" s="5"/>
    </row>
    <row r="173" spans="2:3" ht="13.15" customHeight="1">
      <c r="B173" s="5"/>
      <c r="C173" s="5"/>
    </row>
    <row r="174" spans="2:3" ht="13.15" customHeight="1">
      <c r="B174" s="5"/>
      <c r="C174" s="5"/>
    </row>
    <row r="175" spans="2:3" ht="13.15" customHeight="1">
      <c r="B175" s="5"/>
      <c r="C175" s="5"/>
    </row>
    <row r="176" spans="2:3" ht="13.15" customHeight="1">
      <c r="B176" s="5"/>
      <c r="C176" s="5"/>
    </row>
    <row r="177" spans="2:3" ht="13.15" customHeight="1">
      <c r="B177" s="5"/>
      <c r="C177" s="5"/>
    </row>
    <row r="178" spans="2:3" ht="13.15" customHeight="1">
      <c r="B178" s="5"/>
      <c r="C178" s="5"/>
    </row>
    <row r="179" spans="2:3" ht="13.15" customHeight="1">
      <c r="B179" s="5"/>
      <c r="C179" s="5"/>
    </row>
    <row r="180" spans="2:3" ht="13.15" customHeight="1">
      <c r="B180" s="5"/>
      <c r="C180" s="5"/>
    </row>
    <row r="181" spans="2:3" ht="13.15" customHeight="1">
      <c r="B181" s="5"/>
      <c r="C181" s="5"/>
    </row>
    <row r="182" spans="2:3" ht="13.15" customHeight="1">
      <c r="B182" s="5"/>
      <c r="C182" s="5"/>
    </row>
    <row r="183" spans="2:3">
      <c r="B183" s="5"/>
      <c r="C183" s="5"/>
    </row>
    <row r="184" spans="2:3">
      <c r="B184" s="5"/>
      <c r="C184" s="5"/>
    </row>
    <row r="185" spans="2:3">
      <c r="B185" s="5"/>
      <c r="C185" s="5"/>
    </row>
    <row r="186" spans="2:3">
      <c r="C186" s="5"/>
    </row>
  </sheetData>
  <sortState ref="A24:BC40">
    <sortCondition descending="1" ref="D24:D40"/>
  </sortState>
  <mergeCells count="3">
    <mergeCell ref="Y2:AJ2"/>
    <mergeCell ref="G2:J2"/>
    <mergeCell ref="K2:X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  <ignoredErrors>
    <ignoredError sqref="F6 F8 F11:F1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</sheetPr>
  <dimension ref="A1:AQ15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I25" sqref="I25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6" width="4.7109375" style="3" customWidth="1"/>
    <col min="7" max="7" width="7.7109375" style="1" customWidth="1"/>
    <col min="8" max="8" width="3.7109375" style="14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31" width="8.85546875" customWidth="1"/>
    <col min="32" max="16384" width="9.140625" style="3"/>
  </cols>
  <sheetData>
    <row r="1" spans="1:43" ht="16.899999999999999" customHeight="1" thickBot="1"/>
    <row r="2" spans="1:43" ht="13.5" thickBot="1">
      <c r="A2" s="314"/>
      <c r="B2" s="389" t="s">
        <v>209</v>
      </c>
      <c r="C2" s="387"/>
      <c r="D2" s="379"/>
      <c r="E2" s="379"/>
      <c r="F2" s="379"/>
      <c r="G2" s="488" t="s">
        <v>217</v>
      </c>
      <c r="H2" s="491"/>
      <c r="I2" s="491"/>
      <c r="J2" s="492"/>
      <c r="K2" s="485" t="s">
        <v>177</v>
      </c>
      <c r="L2" s="486"/>
      <c r="M2" s="486"/>
      <c r="N2" s="486"/>
      <c r="O2" s="486"/>
      <c r="P2" s="486"/>
      <c r="Q2" s="486"/>
      <c r="R2" s="486"/>
      <c r="S2" s="486"/>
      <c r="T2" s="487"/>
      <c r="U2" s="485" t="s">
        <v>319</v>
      </c>
      <c r="V2" s="486"/>
      <c r="W2" s="486"/>
      <c r="X2" s="486"/>
      <c r="Y2" s="486"/>
      <c r="Z2" s="486"/>
      <c r="AA2" s="486"/>
      <c r="AB2" s="487"/>
    </row>
    <row r="3" spans="1:43">
      <c r="A3" s="392"/>
      <c r="B3" s="390" t="s">
        <v>208</v>
      </c>
      <c r="C3" s="388"/>
      <c r="D3" s="93" t="s">
        <v>7</v>
      </c>
      <c r="E3" s="93" t="s">
        <v>11</v>
      </c>
      <c r="F3" s="93" t="s">
        <v>12</v>
      </c>
      <c r="G3" s="40" t="s">
        <v>6</v>
      </c>
      <c r="H3" s="40"/>
      <c r="I3" s="40" t="s">
        <v>6</v>
      </c>
      <c r="J3" s="40"/>
      <c r="K3" s="41" t="s">
        <v>6</v>
      </c>
      <c r="L3" s="42"/>
      <c r="M3" s="41" t="s">
        <v>6</v>
      </c>
      <c r="N3" s="41"/>
      <c r="O3" s="41" t="s">
        <v>6</v>
      </c>
      <c r="P3" s="41"/>
      <c r="Q3" s="41" t="s">
        <v>6</v>
      </c>
      <c r="R3" s="41"/>
      <c r="S3" s="41" t="s">
        <v>6</v>
      </c>
      <c r="T3" s="43"/>
      <c r="U3" s="110" t="s">
        <v>6</v>
      </c>
      <c r="V3" s="111"/>
      <c r="W3" s="110" t="s">
        <v>6</v>
      </c>
      <c r="X3" s="110"/>
      <c r="Y3" s="110" t="s">
        <v>6</v>
      </c>
      <c r="Z3" s="110"/>
      <c r="AA3" s="110" t="s">
        <v>6</v>
      </c>
      <c r="AB3" s="380"/>
    </row>
    <row r="4" spans="1:43" s="2" customFormat="1" ht="13.15" customHeight="1" thickBot="1">
      <c r="A4" s="393"/>
      <c r="B4" s="58" t="s">
        <v>0</v>
      </c>
      <c r="C4" s="381" t="s">
        <v>8</v>
      </c>
      <c r="D4" s="382" t="s">
        <v>5</v>
      </c>
      <c r="E4" s="382" t="s">
        <v>5</v>
      </c>
      <c r="F4" s="382" t="s">
        <v>5</v>
      </c>
      <c r="G4" s="63" t="s">
        <v>13</v>
      </c>
      <c r="H4" s="316" t="s">
        <v>5</v>
      </c>
      <c r="I4" s="63" t="s">
        <v>14</v>
      </c>
      <c r="J4" s="316" t="s">
        <v>5</v>
      </c>
      <c r="K4" s="68" t="s">
        <v>20</v>
      </c>
      <c r="L4" s="69" t="s">
        <v>5</v>
      </c>
      <c r="M4" s="68" t="s">
        <v>15</v>
      </c>
      <c r="N4" s="69" t="s">
        <v>5</v>
      </c>
      <c r="O4" s="68" t="s">
        <v>22</v>
      </c>
      <c r="P4" s="69" t="s">
        <v>5</v>
      </c>
      <c r="Q4" s="68" t="s">
        <v>16</v>
      </c>
      <c r="R4" s="69" t="s">
        <v>5</v>
      </c>
      <c r="S4" s="68" t="s">
        <v>176</v>
      </c>
      <c r="T4" s="69" t="s">
        <v>5</v>
      </c>
      <c r="U4" s="303" t="s">
        <v>20</v>
      </c>
      <c r="V4" s="302" t="s">
        <v>5</v>
      </c>
      <c r="W4" s="383" t="s">
        <v>15</v>
      </c>
      <c r="X4" s="302" t="s">
        <v>5</v>
      </c>
      <c r="Y4" s="303" t="s">
        <v>22</v>
      </c>
      <c r="Z4" s="302" t="s">
        <v>5</v>
      </c>
      <c r="AA4" s="303" t="s">
        <v>16</v>
      </c>
      <c r="AB4" s="304" t="s">
        <v>5</v>
      </c>
      <c r="AC4"/>
      <c r="AD4"/>
      <c r="AE4"/>
    </row>
    <row r="5" spans="1:43" s="2" customFormat="1" ht="13.15" customHeight="1">
      <c r="A5" s="337">
        <v>1</v>
      </c>
      <c r="B5" s="391" t="s">
        <v>213</v>
      </c>
      <c r="C5" s="376" t="s">
        <v>81</v>
      </c>
      <c r="D5" s="323">
        <f t="shared" ref="D5:D14" si="0">E5+F5</f>
        <v>73</v>
      </c>
      <c r="E5" s="324">
        <f t="shared" ref="E5:E14" si="1">SUM(L5+N5+V5+X5)</f>
        <v>39</v>
      </c>
      <c r="F5" s="340">
        <f t="shared" ref="F5:F14" si="2">SUM(H5+T5)</f>
        <v>34</v>
      </c>
      <c r="G5" s="119">
        <v>1</v>
      </c>
      <c r="H5" s="190">
        <v>13</v>
      </c>
      <c r="I5" s="119">
        <v>1</v>
      </c>
      <c r="J5" s="124">
        <v>11</v>
      </c>
      <c r="K5" s="148" t="s">
        <v>262</v>
      </c>
      <c r="L5" s="206">
        <v>11</v>
      </c>
      <c r="M5" s="148" t="s">
        <v>283</v>
      </c>
      <c r="N5" s="206">
        <v>11</v>
      </c>
      <c r="O5" s="148">
        <v>3</v>
      </c>
      <c r="P5" s="147">
        <v>9</v>
      </c>
      <c r="Q5" s="148">
        <v>3</v>
      </c>
      <c r="R5" s="147">
        <v>8</v>
      </c>
      <c r="S5" s="148">
        <v>1</v>
      </c>
      <c r="T5" s="190">
        <v>21</v>
      </c>
      <c r="U5" s="377" t="s">
        <v>305</v>
      </c>
      <c r="V5" s="191">
        <v>7</v>
      </c>
      <c r="W5" s="377" t="s">
        <v>315</v>
      </c>
      <c r="X5" s="191">
        <v>10</v>
      </c>
      <c r="Y5" s="377">
        <v>1</v>
      </c>
      <c r="Z5" s="378">
        <v>13</v>
      </c>
      <c r="AA5" s="377">
        <v>1</v>
      </c>
      <c r="AB5" s="378">
        <v>14</v>
      </c>
      <c r="AC5" s="3"/>
      <c r="AD5" s="3"/>
      <c r="AE5" s="3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13.15" customHeight="1">
      <c r="A6" s="252">
        <v>2</v>
      </c>
      <c r="B6" s="269" t="s">
        <v>138</v>
      </c>
      <c r="C6" s="246" t="s">
        <v>38</v>
      </c>
      <c r="D6" s="36">
        <f t="shared" si="0"/>
        <v>56</v>
      </c>
      <c r="E6" s="37">
        <f t="shared" si="1"/>
        <v>50</v>
      </c>
      <c r="F6" s="38">
        <f t="shared" si="2"/>
        <v>6</v>
      </c>
      <c r="G6" s="48">
        <v>4</v>
      </c>
      <c r="H6" s="189">
        <v>3</v>
      </c>
      <c r="I6" s="48"/>
      <c r="J6" s="125"/>
      <c r="K6" s="43">
        <v>1</v>
      </c>
      <c r="L6" s="192">
        <v>13</v>
      </c>
      <c r="M6" s="43">
        <v>1</v>
      </c>
      <c r="N6" s="192">
        <v>11</v>
      </c>
      <c r="O6" s="43"/>
      <c r="P6" s="42"/>
      <c r="Q6" s="43"/>
      <c r="R6" s="42"/>
      <c r="S6" s="43">
        <v>12</v>
      </c>
      <c r="T6" s="189">
        <v>3</v>
      </c>
      <c r="U6" s="177">
        <v>1</v>
      </c>
      <c r="V6" s="174">
        <v>16</v>
      </c>
      <c r="W6" s="177">
        <v>2</v>
      </c>
      <c r="X6" s="174">
        <v>10</v>
      </c>
      <c r="Y6" s="177">
        <v>7</v>
      </c>
      <c r="Z6" s="178">
        <v>2</v>
      </c>
      <c r="AA6" s="177">
        <v>8</v>
      </c>
      <c r="AB6" s="178">
        <v>2</v>
      </c>
      <c r="AC6" s="3"/>
      <c r="AD6" s="3"/>
      <c r="AE6" s="3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3.15" customHeight="1">
      <c r="A7" s="252">
        <v>3</v>
      </c>
      <c r="B7" s="271" t="s">
        <v>136</v>
      </c>
      <c r="C7" s="246" t="s">
        <v>32</v>
      </c>
      <c r="D7" s="36">
        <f t="shared" si="0"/>
        <v>55</v>
      </c>
      <c r="E7" s="37">
        <f t="shared" si="1"/>
        <v>38</v>
      </c>
      <c r="F7" s="38">
        <f t="shared" si="2"/>
        <v>17</v>
      </c>
      <c r="G7" s="48">
        <v>2</v>
      </c>
      <c r="H7" s="189">
        <v>9</v>
      </c>
      <c r="I7" s="48">
        <v>3</v>
      </c>
      <c r="J7" s="125">
        <v>5</v>
      </c>
      <c r="K7" s="43">
        <v>3</v>
      </c>
      <c r="L7" s="192">
        <v>5</v>
      </c>
      <c r="M7" s="43">
        <v>2</v>
      </c>
      <c r="N7" s="192">
        <v>7</v>
      </c>
      <c r="O7" s="43">
        <v>8</v>
      </c>
      <c r="P7" s="42">
        <v>3</v>
      </c>
      <c r="Q7" s="43">
        <v>6</v>
      </c>
      <c r="R7" s="42">
        <v>4</v>
      </c>
      <c r="S7" s="43">
        <v>7</v>
      </c>
      <c r="T7" s="189">
        <v>8</v>
      </c>
      <c r="U7" s="177">
        <v>2</v>
      </c>
      <c r="V7" s="174">
        <v>12</v>
      </c>
      <c r="W7" s="177">
        <v>1</v>
      </c>
      <c r="X7" s="174">
        <v>14</v>
      </c>
      <c r="Y7" s="177">
        <v>5</v>
      </c>
      <c r="Z7" s="178">
        <v>4</v>
      </c>
      <c r="AA7" s="177">
        <v>5</v>
      </c>
      <c r="AB7" s="178">
        <v>5</v>
      </c>
      <c r="AC7" s="3"/>
      <c r="AD7" s="3"/>
      <c r="AE7" s="3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3.15" customHeight="1">
      <c r="A8" s="252">
        <v>4</v>
      </c>
      <c r="B8" s="271" t="s">
        <v>135</v>
      </c>
      <c r="C8" s="246" t="s">
        <v>32</v>
      </c>
      <c r="D8" s="36">
        <f t="shared" si="0"/>
        <v>38</v>
      </c>
      <c r="E8" s="37">
        <f t="shared" si="1"/>
        <v>26</v>
      </c>
      <c r="F8" s="38">
        <f t="shared" si="2"/>
        <v>12</v>
      </c>
      <c r="G8" s="48">
        <v>3</v>
      </c>
      <c r="H8" s="189">
        <v>5</v>
      </c>
      <c r="I8" s="48">
        <v>3</v>
      </c>
      <c r="J8" s="125">
        <v>5</v>
      </c>
      <c r="K8" s="43">
        <v>2</v>
      </c>
      <c r="L8" s="192">
        <v>9</v>
      </c>
      <c r="M8" s="43">
        <v>3</v>
      </c>
      <c r="N8" s="192">
        <v>3</v>
      </c>
      <c r="O8" s="43">
        <v>8</v>
      </c>
      <c r="P8" s="42">
        <v>3</v>
      </c>
      <c r="Q8" s="43">
        <v>6</v>
      </c>
      <c r="R8" s="42">
        <v>4</v>
      </c>
      <c r="S8" s="43">
        <v>8</v>
      </c>
      <c r="T8" s="189">
        <v>7</v>
      </c>
      <c r="U8" s="177">
        <v>3</v>
      </c>
      <c r="V8" s="174">
        <v>8</v>
      </c>
      <c r="W8" s="177">
        <v>3</v>
      </c>
      <c r="X8" s="174">
        <v>6</v>
      </c>
      <c r="Y8" s="177">
        <v>5</v>
      </c>
      <c r="Z8" s="178">
        <v>4</v>
      </c>
      <c r="AA8" s="177">
        <v>5</v>
      </c>
      <c r="AB8" s="178">
        <v>5</v>
      </c>
      <c r="AC8" s="3"/>
      <c r="AD8" s="3"/>
      <c r="AE8" s="3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13.15" customHeight="1">
      <c r="A9" s="252">
        <v>5</v>
      </c>
      <c r="B9" s="270" t="s">
        <v>216</v>
      </c>
      <c r="C9" s="246" t="s">
        <v>31</v>
      </c>
      <c r="D9" s="36">
        <f t="shared" si="0"/>
        <v>16</v>
      </c>
      <c r="E9" s="37">
        <f t="shared" si="1"/>
        <v>14</v>
      </c>
      <c r="F9" s="38">
        <f t="shared" si="2"/>
        <v>2</v>
      </c>
      <c r="G9" s="48">
        <v>6</v>
      </c>
      <c r="H9" s="189">
        <v>1</v>
      </c>
      <c r="I9" s="48">
        <v>6</v>
      </c>
      <c r="J9" s="125">
        <v>1</v>
      </c>
      <c r="K9" s="43">
        <v>4</v>
      </c>
      <c r="L9" s="192">
        <v>3</v>
      </c>
      <c r="M9" s="43">
        <v>4</v>
      </c>
      <c r="N9" s="192">
        <v>1</v>
      </c>
      <c r="O9" s="43">
        <v>10</v>
      </c>
      <c r="P9" s="42">
        <v>1</v>
      </c>
      <c r="Q9" s="43">
        <v>8</v>
      </c>
      <c r="R9" s="42">
        <v>2</v>
      </c>
      <c r="S9" s="43">
        <v>14</v>
      </c>
      <c r="T9" s="189">
        <v>1</v>
      </c>
      <c r="U9" s="177">
        <v>4</v>
      </c>
      <c r="V9" s="174">
        <v>6</v>
      </c>
      <c r="W9" s="177">
        <v>4</v>
      </c>
      <c r="X9" s="174">
        <v>4</v>
      </c>
      <c r="Y9" s="177">
        <v>6</v>
      </c>
      <c r="Z9" s="178">
        <v>3</v>
      </c>
      <c r="AA9" s="177">
        <v>6</v>
      </c>
      <c r="AB9" s="178">
        <v>4</v>
      </c>
      <c r="AC9" s="3"/>
      <c r="AD9" s="3"/>
      <c r="AE9" s="3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13.15" customHeight="1">
      <c r="A10" s="252">
        <v>6</v>
      </c>
      <c r="B10" s="270" t="s">
        <v>215</v>
      </c>
      <c r="C10" s="246" t="s">
        <v>31</v>
      </c>
      <c r="D10" s="36">
        <f t="shared" si="0"/>
        <v>14</v>
      </c>
      <c r="E10" s="37">
        <f t="shared" si="1"/>
        <v>10</v>
      </c>
      <c r="F10" s="38">
        <f t="shared" si="2"/>
        <v>4</v>
      </c>
      <c r="G10" s="48">
        <v>5</v>
      </c>
      <c r="H10" s="189">
        <v>2</v>
      </c>
      <c r="I10" s="48">
        <v>6</v>
      </c>
      <c r="J10" s="125">
        <v>1</v>
      </c>
      <c r="K10" s="43">
        <v>5</v>
      </c>
      <c r="L10" s="192">
        <v>2</v>
      </c>
      <c r="M10" s="43"/>
      <c r="N10" s="42"/>
      <c r="O10" s="43">
        <v>10</v>
      </c>
      <c r="P10" s="42">
        <v>1</v>
      </c>
      <c r="Q10" s="43">
        <v>8</v>
      </c>
      <c r="R10" s="42">
        <v>2</v>
      </c>
      <c r="S10" s="43">
        <v>13</v>
      </c>
      <c r="T10" s="189">
        <v>2</v>
      </c>
      <c r="U10" s="177">
        <v>5</v>
      </c>
      <c r="V10" s="174">
        <v>5</v>
      </c>
      <c r="W10" s="177">
        <v>5</v>
      </c>
      <c r="X10" s="174">
        <v>3</v>
      </c>
      <c r="Y10" s="177">
        <v>6</v>
      </c>
      <c r="Z10" s="178">
        <v>3</v>
      </c>
      <c r="AA10" s="177">
        <v>6</v>
      </c>
      <c r="AB10" s="178">
        <v>4</v>
      </c>
      <c r="AC10" s="3"/>
      <c r="AD10" s="3"/>
      <c r="AE10" s="3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13.15" customHeight="1">
      <c r="A11" s="281">
        <v>7</v>
      </c>
      <c r="B11" s="272" t="s">
        <v>284</v>
      </c>
      <c r="C11" s="130" t="s">
        <v>33</v>
      </c>
      <c r="D11" s="138">
        <f t="shared" si="0"/>
        <v>5</v>
      </c>
      <c r="E11" s="37">
        <f t="shared" si="1"/>
        <v>5</v>
      </c>
      <c r="F11" s="38">
        <f t="shared" si="2"/>
        <v>0</v>
      </c>
      <c r="G11" s="159"/>
      <c r="H11" s="160"/>
      <c r="I11" s="159"/>
      <c r="J11" s="160"/>
      <c r="K11" s="161">
        <v>6</v>
      </c>
      <c r="L11" s="227">
        <v>1</v>
      </c>
      <c r="M11" s="161"/>
      <c r="N11" s="162"/>
      <c r="O11" s="161"/>
      <c r="P11" s="162"/>
      <c r="Q11" s="161"/>
      <c r="R11" s="162"/>
      <c r="S11" s="161"/>
      <c r="T11" s="163"/>
      <c r="U11" s="177">
        <v>7</v>
      </c>
      <c r="V11" s="174">
        <v>3</v>
      </c>
      <c r="W11" s="177">
        <v>7</v>
      </c>
      <c r="X11" s="174">
        <v>1</v>
      </c>
      <c r="Y11" s="177"/>
      <c r="Z11" s="178"/>
      <c r="AA11" s="177"/>
      <c r="AB11" s="178"/>
      <c r="AC11" s="83"/>
      <c r="AD11" s="83"/>
      <c r="AE11" s="83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</row>
    <row r="12" spans="1:43" ht="13.15" customHeight="1">
      <c r="A12" s="281">
        <v>8</v>
      </c>
      <c r="B12" s="272" t="s">
        <v>317</v>
      </c>
      <c r="C12" s="130" t="s">
        <v>38</v>
      </c>
      <c r="D12" s="138">
        <f t="shared" si="0"/>
        <v>4</v>
      </c>
      <c r="E12" s="37">
        <f t="shared" si="1"/>
        <v>4</v>
      </c>
      <c r="F12" s="38">
        <f t="shared" si="2"/>
        <v>0</v>
      </c>
      <c r="G12" s="159"/>
      <c r="H12" s="160"/>
      <c r="I12" s="159"/>
      <c r="J12" s="160"/>
      <c r="K12" s="161"/>
      <c r="L12" s="162"/>
      <c r="M12" s="161"/>
      <c r="N12" s="162"/>
      <c r="O12" s="161"/>
      <c r="P12" s="162"/>
      <c r="Q12" s="161"/>
      <c r="R12" s="162"/>
      <c r="S12" s="161"/>
      <c r="T12" s="163"/>
      <c r="U12" s="177">
        <v>6</v>
      </c>
      <c r="V12" s="174">
        <v>4</v>
      </c>
      <c r="W12" s="177"/>
      <c r="X12" s="178"/>
      <c r="Y12" s="177"/>
      <c r="Z12" s="178"/>
      <c r="AA12" s="177"/>
      <c r="AB12" s="178"/>
      <c r="AC12" s="83"/>
      <c r="AD12" s="83"/>
      <c r="AE12" s="83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</row>
    <row r="13" spans="1:43" ht="13.15" customHeight="1">
      <c r="A13" s="281">
        <v>9</v>
      </c>
      <c r="B13" s="272" t="s">
        <v>316</v>
      </c>
      <c r="C13" s="130" t="s">
        <v>73</v>
      </c>
      <c r="D13" s="36">
        <f t="shared" si="0"/>
        <v>4</v>
      </c>
      <c r="E13" s="37">
        <f t="shared" si="1"/>
        <v>4</v>
      </c>
      <c r="F13" s="38">
        <f t="shared" si="2"/>
        <v>0</v>
      </c>
      <c r="G13" s="48"/>
      <c r="H13" s="125"/>
      <c r="I13" s="48"/>
      <c r="J13" s="125"/>
      <c r="K13" s="43"/>
      <c r="L13" s="42"/>
      <c r="M13" s="43"/>
      <c r="N13" s="42"/>
      <c r="O13" s="43"/>
      <c r="P13" s="42"/>
      <c r="Q13" s="43"/>
      <c r="R13" s="42"/>
      <c r="S13" s="43"/>
      <c r="T13" s="157"/>
      <c r="U13" s="177">
        <v>8</v>
      </c>
      <c r="V13" s="174">
        <v>2</v>
      </c>
      <c r="W13" s="177">
        <v>6</v>
      </c>
      <c r="X13" s="174">
        <v>2</v>
      </c>
      <c r="Y13" s="177">
        <v>7</v>
      </c>
      <c r="Z13" s="178">
        <v>2</v>
      </c>
      <c r="AA13" s="177">
        <v>8</v>
      </c>
      <c r="AB13" s="178">
        <v>2</v>
      </c>
      <c r="AC13" s="83"/>
      <c r="AD13" s="83"/>
      <c r="AE13" s="83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</row>
    <row r="14" spans="1:43" ht="13.15" customHeight="1">
      <c r="A14" s="281">
        <v>10</v>
      </c>
      <c r="B14" s="272" t="s">
        <v>318</v>
      </c>
      <c r="C14" s="130" t="s">
        <v>33</v>
      </c>
      <c r="D14" s="36">
        <f t="shared" si="0"/>
        <v>1</v>
      </c>
      <c r="E14" s="37">
        <f t="shared" si="1"/>
        <v>1</v>
      </c>
      <c r="F14" s="38">
        <f t="shared" si="2"/>
        <v>0</v>
      </c>
      <c r="G14" s="48"/>
      <c r="H14" s="125"/>
      <c r="I14" s="48"/>
      <c r="J14" s="125"/>
      <c r="K14" s="43"/>
      <c r="L14" s="42"/>
      <c r="M14" s="43"/>
      <c r="N14" s="42"/>
      <c r="O14" s="43"/>
      <c r="P14" s="42"/>
      <c r="Q14" s="43"/>
      <c r="R14" s="42"/>
      <c r="S14" s="43"/>
      <c r="T14" s="157"/>
      <c r="U14" s="177">
        <v>9</v>
      </c>
      <c r="V14" s="174">
        <v>1</v>
      </c>
      <c r="W14" s="177"/>
      <c r="X14" s="178"/>
      <c r="Y14" s="177"/>
      <c r="Z14" s="178"/>
      <c r="AA14" s="177"/>
      <c r="AB14" s="178"/>
      <c r="AC14" s="83"/>
      <c r="AD14" s="83"/>
      <c r="AE14" s="83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</row>
    <row r="15" spans="1:43" s="83" customFormat="1" ht="13.15" customHeight="1">
      <c r="B15" s="94"/>
      <c r="C15" s="84"/>
      <c r="D15" s="85"/>
      <c r="E15" s="86"/>
      <c r="F15" s="87"/>
      <c r="G15" s="17"/>
      <c r="H15" s="20"/>
      <c r="I15" s="17"/>
      <c r="J15" s="20"/>
      <c r="K15" s="17"/>
      <c r="L15" s="20"/>
      <c r="M15" s="17"/>
      <c r="N15" s="20"/>
      <c r="O15" s="17"/>
      <c r="P15" s="20"/>
      <c r="Q15" s="17"/>
      <c r="R15" s="20"/>
      <c r="S15" s="17"/>
      <c r="T15" s="20"/>
      <c r="U15" s="17"/>
      <c r="V15" s="20"/>
      <c r="W15" s="17"/>
      <c r="X15" s="20"/>
      <c r="Y15" s="17"/>
      <c r="Z15" s="20"/>
      <c r="AA15" s="17"/>
      <c r="AB15" s="20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</row>
  </sheetData>
  <sortState ref="A26:BD35">
    <sortCondition descending="1" ref="D26:D35"/>
  </sortState>
  <mergeCells count="3">
    <mergeCell ref="G2:J2"/>
    <mergeCell ref="K2:T2"/>
    <mergeCell ref="U2:A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14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L23" sqref="L23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6" width="4.7109375" style="3" customWidth="1"/>
    <col min="7" max="7" width="7.7109375" style="1" customWidth="1"/>
    <col min="8" max="8" width="3.7109375" style="14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31" width="8.85546875" customWidth="1"/>
    <col min="32" max="16384" width="9.140625" style="3"/>
  </cols>
  <sheetData>
    <row r="1" spans="1:43" ht="16.899999999999999" customHeight="1" thickBot="1"/>
    <row r="2" spans="1:43" ht="13.5" thickBot="1">
      <c r="A2" s="384"/>
      <c r="B2" s="389" t="s">
        <v>209</v>
      </c>
      <c r="C2" s="387"/>
      <c r="D2" s="379"/>
      <c r="E2" s="379"/>
      <c r="F2" s="379"/>
      <c r="G2" s="488" t="s">
        <v>217</v>
      </c>
      <c r="H2" s="491"/>
      <c r="I2" s="491"/>
      <c r="J2" s="492"/>
      <c r="K2" s="485" t="s">
        <v>177</v>
      </c>
      <c r="L2" s="486"/>
      <c r="M2" s="486"/>
      <c r="N2" s="486"/>
      <c r="O2" s="486"/>
      <c r="P2" s="486"/>
      <c r="Q2" s="486"/>
      <c r="R2" s="486"/>
      <c r="S2" s="486"/>
      <c r="T2" s="487"/>
      <c r="U2" s="485" t="s">
        <v>319</v>
      </c>
      <c r="V2" s="486"/>
      <c r="W2" s="486"/>
      <c r="X2" s="486"/>
      <c r="Y2" s="486"/>
      <c r="Z2" s="486"/>
      <c r="AA2" s="486"/>
      <c r="AB2" s="487"/>
    </row>
    <row r="3" spans="1:43">
      <c r="A3" s="385"/>
      <c r="B3" s="390" t="s">
        <v>208</v>
      </c>
      <c r="C3" s="388"/>
      <c r="D3" s="93" t="s">
        <v>7</v>
      </c>
      <c r="E3" s="93" t="s">
        <v>11</v>
      </c>
      <c r="F3" s="93" t="s">
        <v>12</v>
      </c>
      <c r="G3" s="40" t="s">
        <v>6</v>
      </c>
      <c r="H3" s="40"/>
      <c r="I3" s="40" t="s">
        <v>6</v>
      </c>
      <c r="J3" s="40"/>
      <c r="K3" s="41" t="s">
        <v>6</v>
      </c>
      <c r="L3" s="42"/>
      <c r="M3" s="41" t="s">
        <v>6</v>
      </c>
      <c r="N3" s="41"/>
      <c r="O3" s="41" t="s">
        <v>6</v>
      </c>
      <c r="P3" s="41"/>
      <c r="Q3" s="41" t="s">
        <v>6</v>
      </c>
      <c r="R3" s="41"/>
      <c r="S3" s="41" t="s">
        <v>6</v>
      </c>
      <c r="T3" s="43"/>
      <c r="U3" s="110" t="s">
        <v>6</v>
      </c>
      <c r="V3" s="111"/>
      <c r="W3" s="110" t="s">
        <v>6</v>
      </c>
      <c r="X3" s="110"/>
      <c r="Y3" s="110" t="s">
        <v>6</v>
      </c>
      <c r="Z3" s="110"/>
      <c r="AA3" s="110" t="s">
        <v>6</v>
      </c>
      <c r="AB3" s="380"/>
    </row>
    <row r="4" spans="1:43" s="2" customFormat="1" ht="13.15" customHeight="1" thickBot="1">
      <c r="A4" s="386"/>
      <c r="B4" s="58" t="s">
        <v>0</v>
      </c>
      <c r="C4" s="381" t="s">
        <v>8</v>
      </c>
      <c r="D4" s="382" t="s">
        <v>5</v>
      </c>
      <c r="E4" s="382" t="s">
        <v>5</v>
      </c>
      <c r="F4" s="382" t="s">
        <v>5</v>
      </c>
      <c r="G4" s="63" t="s">
        <v>13</v>
      </c>
      <c r="H4" s="316" t="s">
        <v>5</v>
      </c>
      <c r="I4" s="63" t="s">
        <v>14</v>
      </c>
      <c r="J4" s="316" t="s">
        <v>5</v>
      </c>
      <c r="K4" s="68" t="s">
        <v>20</v>
      </c>
      <c r="L4" s="69" t="s">
        <v>5</v>
      </c>
      <c r="M4" s="68" t="s">
        <v>15</v>
      </c>
      <c r="N4" s="69" t="s">
        <v>5</v>
      </c>
      <c r="O4" s="68" t="s">
        <v>22</v>
      </c>
      <c r="P4" s="69" t="s">
        <v>5</v>
      </c>
      <c r="Q4" s="68" t="s">
        <v>16</v>
      </c>
      <c r="R4" s="69" t="s">
        <v>5</v>
      </c>
      <c r="S4" s="68" t="s">
        <v>176</v>
      </c>
      <c r="T4" s="69" t="s">
        <v>5</v>
      </c>
      <c r="U4" s="303" t="s">
        <v>20</v>
      </c>
      <c r="V4" s="302" t="s">
        <v>5</v>
      </c>
      <c r="W4" s="383" t="s">
        <v>15</v>
      </c>
      <c r="X4" s="302" t="s">
        <v>5</v>
      </c>
      <c r="Y4" s="303" t="s">
        <v>22</v>
      </c>
      <c r="Z4" s="302" t="s">
        <v>5</v>
      </c>
      <c r="AA4" s="303" t="s">
        <v>16</v>
      </c>
      <c r="AB4" s="304" t="s">
        <v>5</v>
      </c>
      <c r="AC4"/>
      <c r="AD4"/>
      <c r="AE4"/>
    </row>
    <row r="5" spans="1:43" ht="13.15" customHeight="1">
      <c r="A5" s="337">
        <v>1</v>
      </c>
      <c r="B5" s="375" t="s">
        <v>124</v>
      </c>
      <c r="C5" s="376" t="s">
        <v>30</v>
      </c>
      <c r="D5" s="323">
        <f t="shared" ref="D5:D13" si="0">E5+F5</f>
        <v>83</v>
      </c>
      <c r="E5" s="324">
        <f t="shared" ref="E5:E13" si="1">SUM(L5+N5+V5+X5)</f>
        <v>53</v>
      </c>
      <c r="F5" s="340">
        <f t="shared" ref="F5:F13" si="2">SUM(H5+T5)</f>
        <v>30</v>
      </c>
      <c r="G5" s="119">
        <v>2</v>
      </c>
      <c r="H5" s="190">
        <v>13</v>
      </c>
      <c r="I5" s="119">
        <v>1</v>
      </c>
      <c r="J5" s="124">
        <v>11</v>
      </c>
      <c r="K5" s="148">
        <v>7</v>
      </c>
      <c r="L5" s="206">
        <v>12</v>
      </c>
      <c r="M5" s="148">
        <v>4</v>
      </c>
      <c r="N5" s="206">
        <v>13</v>
      </c>
      <c r="O5" s="148">
        <v>3</v>
      </c>
      <c r="P5" s="147">
        <v>9</v>
      </c>
      <c r="Q5" s="148">
        <v>3</v>
      </c>
      <c r="R5" s="147">
        <v>8</v>
      </c>
      <c r="S5" s="148">
        <v>2</v>
      </c>
      <c r="T5" s="190">
        <v>17</v>
      </c>
      <c r="U5" s="377">
        <v>2</v>
      </c>
      <c r="V5" s="191">
        <v>14</v>
      </c>
      <c r="W5" s="377">
        <v>2</v>
      </c>
      <c r="X5" s="191">
        <v>14</v>
      </c>
      <c r="Y5" s="377">
        <v>1</v>
      </c>
      <c r="Z5" s="378">
        <v>13</v>
      </c>
      <c r="AA5" s="377">
        <v>1</v>
      </c>
      <c r="AB5" s="378">
        <v>14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3.15" customHeight="1">
      <c r="A6" s="252">
        <v>2</v>
      </c>
      <c r="B6" s="270" t="s">
        <v>134</v>
      </c>
      <c r="C6" s="246" t="s">
        <v>38</v>
      </c>
      <c r="D6" s="36">
        <f t="shared" si="0"/>
        <v>74</v>
      </c>
      <c r="E6" s="37">
        <f t="shared" si="1"/>
        <v>57</v>
      </c>
      <c r="F6" s="38">
        <f t="shared" si="2"/>
        <v>17</v>
      </c>
      <c r="G6" s="48">
        <v>1</v>
      </c>
      <c r="H6" s="189">
        <v>17</v>
      </c>
      <c r="I6" s="48">
        <v>2</v>
      </c>
      <c r="J6" s="125">
        <v>8</v>
      </c>
      <c r="K6" s="43">
        <v>2</v>
      </c>
      <c r="L6" s="192">
        <v>21</v>
      </c>
      <c r="M6" s="43"/>
      <c r="N6" s="42"/>
      <c r="O6" s="43">
        <v>5</v>
      </c>
      <c r="P6" s="42">
        <v>6</v>
      </c>
      <c r="Q6" s="43">
        <v>5</v>
      </c>
      <c r="R6" s="42">
        <v>5</v>
      </c>
      <c r="S6" s="43"/>
      <c r="T6" s="157"/>
      <c r="U6" s="177">
        <v>1</v>
      </c>
      <c r="V6" s="174">
        <v>18</v>
      </c>
      <c r="W6" s="177">
        <v>1</v>
      </c>
      <c r="X6" s="174">
        <v>18</v>
      </c>
      <c r="Y6" s="177">
        <v>4</v>
      </c>
      <c r="Z6" s="178">
        <v>5</v>
      </c>
      <c r="AA6" s="177">
        <v>2</v>
      </c>
      <c r="AB6" s="178">
        <v>11</v>
      </c>
      <c r="AC6" s="3"/>
      <c r="AD6" s="3"/>
      <c r="AE6" s="3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3.15" customHeight="1">
      <c r="A7" s="252">
        <v>3</v>
      </c>
      <c r="B7" s="270" t="s">
        <v>187</v>
      </c>
      <c r="C7" s="246" t="s">
        <v>63</v>
      </c>
      <c r="D7" s="36">
        <f t="shared" si="0"/>
        <v>57</v>
      </c>
      <c r="E7" s="37">
        <f t="shared" si="1"/>
        <v>37</v>
      </c>
      <c r="F7" s="38">
        <f t="shared" si="2"/>
        <v>20</v>
      </c>
      <c r="G7" s="48">
        <v>3</v>
      </c>
      <c r="H7" s="189">
        <v>9</v>
      </c>
      <c r="I7" s="48">
        <v>5</v>
      </c>
      <c r="J7" s="125">
        <v>2</v>
      </c>
      <c r="K7" s="43">
        <v>10</v>
      </c>
      <c r="L7" s="192">
        <v>9</v>
      </c>
      <c r="M7" s="43">
        <v>7</v>
      </c>
      <c r="N7" s="192">
        <v>10</v>
      </c>
      <c r="O7" s="43">
        <v>9</v>
      </c>
      <c r="P7" s="42">
        <v>2</v>
      </c>
      <c r="Q7" s="43">
        <v>9</v>
      </c>
      <c r="R7" s="42">
        <v>1</v>
      </c>
      <c r="S7" s="43">
        <v>4</v>
      </c>
      <c r="T7" s="189">
        <v>11</v>
      </c>
      <c r="U7" s="177">
        <v>3</v>
      </c>
      <c r="V7" s="174">
        <v>10</v>
      </c>
      <c r="W7" s="177">
        <v>4</v>
      </c>
      <c r="X7" s="174">
        <v>8</v>
      </c>
      <c r="Y7" s="177">
        <v>3</v>
      </c>
      <c r="Z7" s="178">
        <v>7</v>
      </c>
      <c r="AA7" s="177">
        <v>7</v>
      </c>
      <c r="AB7" s="178">
        <v>3</v>
      </c>
      <c r="AC7" s="3"/>
      <c r="AD7" s="3"/>
      <c r="AE7" s="3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13.15" customHeight="1">
      <c r="A8" s="252">
        <v>4</v>
      </c>
      <c r="B8" s="270" t="s">
        <v>214</v>
      </c>
      <c r="C8" s="246" t="s">
        <v>33</v>
      </c>
      <c r="D8" s="36">
        <f t="shared" si="0"/>
        <v>50</v>
      </c>
      <c r="E8" s="37">
        <f t="shared" si="1"/>
        <v>30</v>
      </c>
      <c r="F8" s="38">
        <f t="shared" si="2"/>
        <v>20</v>
      </c>
      <c r="G8" s="48">
        <v>4</v>
      </c>
      <c r="H8" s="189">
        <v>7</v>
      </c>
      <c r="I8" s="48">
        <v>2</v>
      </c>
      <c r="J8" s="125">
        <v>8</v>
      </c>
      <c r="K8" s="43">
        <v>9</v>
      </c>
      <c r="L8" s="192">
        <v>10</v>
      </c>
      <c r="M8" s="43">
        <v>9</v>
      </c>
      <c r="N8" s="192">
        <v>8</v>
      </c>
      <c r="O8" s="43">
        <v>5</v>
      </c>
      <c r="P8" s="42">
        <v>6</v>
      </c>
      <c r="Q8" s="43">
        <v>5</v>
      </c>
      <c r="R8" s="42">
        <v>5</v>
      </c>
      <c r="S8" s="43">
        <v>3</v>
      </c>
      <c r="T8" s="189">
        <v>13</v>
      </c>
      <c r="U8" s="177">
        <v>6</v>
      </c>
      <c r="V8" s="174">
        <v>6</v>
      </c>
      <c r="W8" s="177">
        <v>6</v>
      </c>
      <c r="X8" s="174">
        <v>6</v>
      </c>
      <c r="Y8" s="177">
        <v>4</v>
      </c>
      <c r="Z8" s="178">
        <v>5</v>
      </c>
      <c r="AA8" s="177">
        <v>2</v>
      </c>
      <c r="AB8" s="178">
        <v>11</v>
      </c>
      <c r="AC8" s="3"/>
      <c r="AD8" s="3"/>
      <c r="AE8" s="3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ht="14.25" customHeight="1">
      <c r="A9" s="281">
        <v>5</v>
      </c>
      <c r="B9" s="268" t="s">
        <v>122</v>
      </c>
      <c r="C9" s="35" t="s">
        <v>116</v>
      </c>
      <c r="D9" s="36">
        <f t="shared" si="0"/>
        <v>34</v>
      </c>
      <c r="E9" s="37">
        <f t="shared" si="1"/>
        <v>20</v>
      </c>
      <c r="F9" s="38">
        <f t="shared" si="2"/>
        <v>14</v>
      </c>
      <c r="G9" s="48">
        <v>6</v>
      </c>
      <c r="H9" s="189">
        <v>5</v>
      </c>
      <c r="I9" s="48"/>
      <c r="J9" s="125"/>
      <c r="K9" s="43">
        <v>14</v>
      </c>
      <c r="L9" s="192">
        <v>5</v>
      </c>
      <c r="M9" s="43">
        <v>11</v>
      </c>
      <c r="N9" s="192">
        <v>6</v>
      </c>
      <c r="O9" s="43">
        <v>6</v>
      </c>
      <c r="P9" s="42">
        <v>5</v>
      </c>
      <c r="Q9" s="43"/>
      <c r="R9" s="42"/>
      <c r="S9" s="43">
        <v>6</v>
      </c>
      <c r="T9" s="189">
        <v>9</v>
      </c>
      <c r="U9" s="177">
        <v>7</v>
      </c>
      <c r="V9" s="174">
        <v>5</v>
      </c>
      <c r="W9" s="177">
        <v>8</v>
      </c>
      <c r="X9" s="174">
        <v>4</v>
      </c>
      <c r="Y9" s="177"/>
      <c r="Z9" s="178"/>
      <c r="AA9" s="177">
        <v>3</v>
      </c>
      <c r="AB9" s="178">
        <v>8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3.15" customHeight="1">
      <c r="A10" s="281">
        <v>6</v>
      </c>
      <c r="B10" s="268" t="s">
        <v>71</v>
      </c>
      <c r="C10" s="44" t="s">
        <v>63</v>
      </c>
      <c r="D10" s="36">
        <f t="shared" si="0"/>
        <v>30</v>
      </c>
      <c r="E10" s="37">
        <f t="shared" si="1"/>
        <v>19</v>
      </c>
      <c r="F10" s="38">
        <f t="shared" si="2"/>
        <v>11</v>
      </c>
      <c r="G10" s="48">
        <v>10</v>
      </c>
      <c r="H10" s="189">
        <v>1</v>
      </c>
      <c r="I10" s="48">
        <v>4</v>
      </c>
      <c r="J10" s="125">
        <v>3</v>
      </c>
      <c r="K10" s="43">
        <v>13</v>
      </c>
      <c r="L10" s="192">
        <v>6</v>
      </c>
      <c r="M10" s="43">
        <v>12</v>
      </c>
      <c r="N10" s="192">
        <v>5</v>
      </c>
      <c r="O10" s="43">
        <v>7</v>
      </c>
      <c r="P10" s="42">
        <v>4</v>
      </c>
      <c r="Q10" s="43">
        <v>4</v>
      </c>
      <c r="R10" s="42">
        <v>6</v>
      </c>
      <c r="S10" s="43">
        <v>5</v>
      </c>
      <c r="T10" s="189">
        <v>10</v>
      </c>
      <c r="U10" s="177">
        <v>9</v>
      </c>
      <c r="V10" s="174">
        <v>3</v>
      </c>
      <c r="W10" s="177">
        <v>7</v>
      </c>
      <c r="X10" s="174">
        <v>5</v>
      </c>
      <c r="Y10" s="177">
        <v>2</v>
      </c>
      <c r="Z10" s="178">
        <v>10</v>
      </c>
      <c r="AA10" s="177">
        <v>4</v>
      </c>
      <c r="AB10" s="178">
        <v>6</v>
      </c>
      <c r="AC10" s="3"/>
      <c r="AD10" s="3"/>
      <c r="AE10" s="3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ht="14.25" customHeight="1">
      <c r="A11" s="281">
        <v>7</v>
      </c>
      <c r="B11" s="201" t="s">
        <v>139</v>
      </c>
      <c r="C11" s="44" t="s">
        <v>33</v>
      </c>
      <c r="D11" s="36">
        <f t="shared" si="0"/>
        <v>22</v>
      </c>
      <c r="E11" s="37">
        <f t="shared" si="1"/>
        <v>13</v>
      </c>
      <c r="F11" s="38">
        <f t="shared" si="2"/>
        <v>9</v>
      </c>
      <c r="G11" s="48">
        <v>7</v>
      </c>
      <c r="H11" s="189">
        <v>4</v>
      </c>
      <c r="I11" s="48">
        <v>5</v>
      </c>
      <c r="J11" s="125">
        <v>2</v>
      </c>
      <c r="K11" s="43">
        <v>12</v>
      </c>
      <c r="L11" s="192">
        <v>7</v>
      </c>
      <c r="M11" s="43">
        <v>15</v>
      </c>
      <c r="N11" s="192">
        <v>2</v>
      </c>
      <c r="O11" s="43">
        <v>9</v>
      </c>
      <c r="P11" s="42">
        <v>2</v>
      </c>
      <c r="Q11" s="43">
        <v>9</v>
      </c>
      <c r="R11" s="42">
        <v>1</v>
      </c>
      <c r="S11" s="43">
        <v>10</v>
      </c>
      <c r="T11" s="189">
        <v>5</v>
      </c>
      <c r="U11" s="177">
        <v>10</v>
      </c>
      <c r="V11" s="174">
        <v>2</v>
      </c>
      <c r="W11" s="177">
        <v>10</v>
      </c>
      <c r="X11" s="174">
        <v>2</v>
      </c>
      <c r="Y11" s="177">
        <v>3</v>
      </c>
      <c r="Z11" s="178">
        <v>7</v>
      </c>
      <c r="AA11" s="177">
        <v>7</v>
      </c>
      <c r="AB11" s="178">
        <v>3</v>
      </c>
      <c r="AC11" s="3"/>
      <c r="AD11" s="3"/>
      <c r="AE11" s="3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ht="13.15" customHeight="1">
      <c r="A12" s="281">
        <v>8</v>
      </c>
      <c r="B12" s="198" t="s">
        <v>137</v>
      </c>
      <c r="C12" s="44" t="s">
        <v>63</v>
      </c>
      <c r="D12" s="36">
        <f t="shared" si="0"/>
        <v>20</v>
      </c>
      <c r="E12" s="37">
        <f t="shared" si="1"/>
        <v>13</v>
      </c>
      <c r="F12" s="38">
        <f t="shared" si="2"/>
        <v>7</v>
      </c>
      <c r="G12" s="48">
        <v>8</v>
      </c>
      <c r="H12" s="189">
        <v>3</v>
      </c>
      <c r="I12" s="48"/>
      <c r="J12" s="125"/>
      <c r="K12" s="43">
        <v>16</v>
      </c>
      <c r="L12" s="192">
        <v>3</v>
      </c>
      <c r="M12" s="43">
        <v>14</v>
      </c>
      <c r="N12" s="192">
        <v>3</v>
      </c>
      <c r="O12" s="43">
        <v>4</v>
      </c>
      <c r="P12" s="42">
        <v>7</v>
      </c>
      <c r="Q12" s="43">
        <v>7</v>
      </c>
      <c r="R12" s="42">
        <v>3</v>
      </c>
      <c r="S12" s="43">
        <v>11</v>
      </c>
      <c r="T12" s="189">
        <v>4</v>
      </c>
      <c r="U12" s="177">
        <v>8</v>
      </c>
      <c r="V12" s="174">
        <v>4</v>
      </c>
      <c r="W12" s="177">
        <v>9</v>
      </c>
      <c r="X12" s="174">
        <v>3</v>
      </c>
      <c r="Y12" s="177">
        <v>8</v>
      </c>
      <c r="Z12" s="178">
        <v>1</v>
      </c>
      <c r="AA12" s="177">
        <v>9</v>
      </c>
      <c r="AB12" s="178">
        <v>1</v>
      </c>
      <c r="AC12" s="3"/>
      <c r="AD12" s="3"/>
      <c r="AE12" s="3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3.15" customHeight="1">
      <c r="A13" s="281">
        <v>9</v>
      </c>
      <c r="B13" s="268" t="s">
        <v>74</v>
      </c>
      <c r="C13" s="44" t="s">
        <v>63</v>
      </c>
      <c r="D13" s="36">
        <f t="shared" si="0"/>
        <v>13</v>
      </c>
      <c r="E13" s="37">
        <f t="shared" si="1"/>
        <v>5</v>
      </c>
      <c r="F13" s="38">
        <f t="shared" si="2"/>
        <v>8</v>
      </c>
      <c r="G13" s="48">
        <v>9</v>
      </c>
      <c r="H13" s="189">
        <v>2</v>
      </c>
      <c r="I13" s="48">
        <v>4</v>
      </c>
      <c r="J13" s="125">
        <v>3</v>
      </c>
      <c r="K13" s="43">
        <v>17</v>
      </c>
      <c r="L13" s="192">
        <v>2</v>
      </c>
      <c r="M13" s="43">
        <v>16</v>
      </c>
      <c r="N13" s="192">
        <v>1</v>
      </c>
      <c r="O13" s="43">
        <v>7</v>
      </c>
      <c r="P13" s="42">
        <v>4</v>
      </c>
      <c r="Q13" s="43">
        <v>4</v>
      </c>
      <c r="R13" s="42">
        <v>6</v>
      </c>
      <c r="S13" s="43">
        <v>9</v>
      </c>
      <c r="T13" s="189">
        <v>6</v>
      </c>
      <c r="U13" s="177">
        <v>11</v>
      </c>
      <c r="V13" s="174">
        <v>1</v>
      </c>
      <c r="W13" s="177">
        <v>11</v>
      </c>
      <c r="X13" s="174">
        <v>1</v>
      </c>
      <c r="Y13" s="177">
        <v>2</v>
      </c>
      <c r="Z13" s="178">
        <v>10</v>
      </c>
      <c r="AA13" s="177">
        <v>4</v>
      </c>
      <c r="AB13" s="178">
        <v>6</v>
      </c>
      <c r="AC13" s="3"/>
      <c r="AD13" s="3"/>
      <c r="AE13" s="3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83" customFormat="1" ht="13.15" customHeight="1">
      <c r="A14" s="281"/>
      <c r="B14" s="272"/>
      <c r="C14" s="130"/>
      <c r="D14" s="165"/>
      <c r="E14" s="166"/>
      <c r="F14" s="167"/>
      <c r="G14" s="114"/>
      <c r="H14" s="172"/>
      <c r="I14" s="114"/>
      <c r="J14" s="172"/>
      <c r="K14" s="114"/>
      <c r="L14" s="142"/>
      <c r="M14" s="114"/>
      <c r="N14" s="142"/>
      <c r="O14" s="114"/>
      <c r="P14" s="142"/>
      <c r="Q14" s="114"/>
      <c r="R14" s="142"/>
      <c r="S14" s="114"/>
      <c r="T14" s="172"/>
      <c r="U14" s="114"/>
      <c r="V14" s="158"/>
      <c r="W14" s="114"/>
      <c r="X14" s="158"/>
      <c r="Y14" s="114"/>
      <c r="Z14" s="158"/>
      <c r="AA14" s="114"/>
      <c r="AB14" s="15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</row>
  </sheetData>
  <mergeCells count="3">
    <mergeCell ref="G2:J2"/>
    <mergeCell ref="K2:T2"/>
    <mergeCell ref="U2:AB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AD127"/>
  <sheetViews>
    <sheetView tabSelected="1"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I14" sqref="I14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8.28515625" customWidth="1"/>
    <col min="26" max="26" width="3.7109375" customWidth="1"/>
    <col min="27" max="27" width="8.140625" customWidth="1"/>
    <col min="28" max="28" width="3.7109375" customWidth="1"/>
    <col min="29" max="29" width="7.7109375" customWidth="1"/>
    <col min="30" max="30" width="3.7109375" customWidth="1"/>
    <col min="31" max="31" width="8.85546875" style="1" customWidth="1"/>
    <col min="32" max="32" width="3.7109375" style="1" customWidth="1"/>
    <col min="33" max="16384" width="9.140625" style="1"/>
  </cols>
  <sheetData>
    <row r="1" spans="1:30" ht="13.5" thickBot="1"/>
    <row r="2" spans="1:30" s="3" customFormat="1" ht="13.5" thickBot="1">
      <c r="A2" s="314"/>
      <c r="B2" s="82" t="s">
        <v>184</v>
      </c>
      <c r="C2" s="24"/>
      <c r="D2" s="24"/>
      <c r="E2" s="24"/>
      <c r="F2" s="24"/>
      <c r="G2" s="485" t="s">
        <v>217</v>
      </c>
      <c r="H2" s="486"/>
      <c r="I2" s="486"/>
      <c r="J2" s="487"/>
      <c r="K2" s="485" t="s">
        <v>179</v>
      </c>
      <c r="L2" s="486"/>
      <c r="M2" s="486"/>
      <c r="N2" s="486"/>
      <c r="O2" s="486"/>
      <c r="P2" s="486"/>
      <c r="Q2" s="486"/>
      <c r="R2" s="486"/>
      <c r="S2" s="486"/>
      <c r="T2" s="487"/>
      <c r="U2" s="485" t="s">
        <v>319</v>
      </c>
      <c r="V2" s="486"/>
      <c r="W2" s="486"/>
      <c r="X2" s="486"/>
      <c r="Y2" s="486"/>
      <c r="Z2" s="486"/>
      <c r="AA2" s="486"/>
      <c r="AB2" s="486"/>
      <c r="AC2" s="486"/>
      <c r="AD2" s="487"/>
    </row>
    <row r="3" spans="1:30">
      <c r="A3" s="296"/>
      <c r="B3" s="200" t="s">
        <v>189</v>
      </c>
      <c r="C3" s="72"/>
      <c r="D3" s="60" t="s">
        <v>7</v>
      </c>
      <c r="E3" s="60" t="s">
        <v>11</v>
      </c>
      <c r="F3" s="60" t="s">
        <v>12</v>
      </c>
      <c r="G3" s="128" t="s">
        <v>6</v>
      </c>
      <c r="H3" s="49"/>
      <c r="I3" s="49" t="s">
        <v>6</v>
      </c>
      <c r="J3" s="79"/>
      <c r="K3" s="55" t="s">
        <v>6</v>
      </c>
      <c r="L3" s="51"/>
      <c r="M3" s="51" t="s">
        <v>6</v>
      </c>
      <c r="N3" s="51"/>
      <c r="O3" s="51" t="s">
        <v>6</v>
      </c>
      <c r="P3" s="51"/>
      <c r="Q3" s="51" t="s">
        <v>6</v>
      </c>
      <c r="R3" s="53"/>
      <c r="S3" s="51" t="s">
        <v>6</v>
      </c>
      <c r="T3" s="81"/>
      <c r="U3" s="102" t="s">
        <v>6</v>
      </c>
      <c r="V3" s="103"/>
      <c r="W3" s="103" t="s">
        <v>6</v>
      </c>
      <c r="X3" s="103"/>
      <c r="Y3" s="103" t="s">
        <v>6</v>
      </c>
      <c r="Z3" s="103"/>
      <c r="AA3" s="103" t="s">
        <v>6</v>
      </c>
      <c r="AB3" s="103"/>
      <c r="AC3" s="103" t="s">
        <v>6</v>
      </c>
      <c r="AD3" s="104"/>
    </row>
    <row r="4" spans="1:30" s="2" customFormat="1" ht="13.15" customHeight="1" thickBot="1">
      <c r="A4" s="298"/>
      <c r="B4" s="300" t="s">
        <v>0</v>
      </c>
      <c r="C4" s="58" t="s">
        <v>8</v>
      </c>
      <c r="D4" s="58" t="s">
        <v>5</v>
      </c>
      <c r="E4" s="58" t="s">
        <v>5</v>
      </c>
      <c r="F4" s="58" t="s">
        <v>5</v>
      </c>
      <c r="G4" s="315" t="s">
        <v>13</v>
      </c>
      <c r="H4" s="316" t="s">
        <v>5</v>
      </c>
      <c r="I4" s="63" t="s">
        <v>14</v>
      </c>
      <c r="J4" s="64" t="s">
        <v>5</v>
      </c>
      <c r="K4" s="67" t="s">
        <v>20</v>
      </c>
      <c r="L4" s="69" t="s">
        <v>5</v>
      </c>
      <c r="M4" s="67" t="s">
        <v>15</v>
      </c>
      <c r="N4" s="69" t="s">
        <v>5</v>
      </c>
      <c r="O4" s="68" t="s">
        <v>17</v>
      </c>
      <c r="P4" s="69" t="s">
        <v>5</v>
      </c>
      <c r="Q4" s="68" t="s">
        <v>18</v>
      </c>
      <c r="R4" s="69" t="s">
        <v>5</v>
      </c>
      <c r="S4" s="68" t="s">
        <v>176</v>
      </c>
      <c r="T4" s="70" t="s">
        <v>5</v>
      </c>
      <c r="U4" s="317" t="s">
        <v>20</v>
      </c>
      <c r="V4" s="318" t="s">
        <v>5</v>
      </c>
      <c r="W4" s="319" t="s">
        <v>15</v>
      </c>
      <c r="X4" s="318" t="s">
        <v>5</v>
      </c>
      <c r="Y4" s="319" t="s">
        <v>17</v>
      </c>
      <c r="Z4" s="318" t="s">
        <v>5</v>
      </c>
      <c r="AA4" s="319" t="s">
        <v>16</v>
      </c>
      <c r="AB4" s="318" t="s">
        <v>5</v>
      </c>
      <c r="AC4" s="319" t="s">
        <v>18</v>
      </c>
      <c r="AD4" s="320" t="s">
        <v>5</v>
      </c>
    </row>
    <row r="5" spans="1:30" ht="13.15" customHeight="1">
      <c r="A5" s="287">
        <v>1</v>
      </c>
      <c r="B5" s="306" t="s">
        <v>161</v>
      </c>
      <c r="C5" s="307" t="s">
        <v>63</v>
      </c>
      <c r="D5" s="308">
        <f t="shared" ref="D5:D36" si="0">F5+E5</f>
        <v>141</v>
      </c>
      <c r="E5" s="291">
        <f>SUM(L5+P5+V5+X5)</f>
        <v>100</v>
      </c>
      <c r="F5" s="309">
        <f>SUM(J5+T5)</f>
        <v>41</v>
      </c>
      <c r="G5" s="310">
        <v>4</v>
      </c>
      <c r="H5" s="124">
        <v>15</v>
      </c>
      <c r="I5" s="119">
        <v>1</v>
      </c>
      <c r="J5" s="190">
        <v>16</v>
      </c>
      <c r="K5" s="148">
        <v>1</v>
      </c>
      <c r="L5" s="206">
        <v>25</v>
      </c>
      <c r="M5" s="148">
        <v>2</v>
      </c>
      <c r="N5" s="147">
        <v>21</v>
      </c>
      <c r="O5" s="148">
        <v>1</v>
      </c>
      <c r="P5" s="206">
        <v>25</v>
      </c>
      <c r="Q5" s="148">
        <v>1</v>
      </c>
      <c r="R5" s="147">
        <v>14</v>
      </c>
      <c r="S5" s="148">
        <v>1</v>
      </c>
      <c r="T5" s="190">
        <v>25</v>
      </c>
      <c r="U5" s="311">
        <v>1</v>
      </c>
      <c r="V5" s="312">
        <v>25</v>
      </c>
      <c r="W5" s="311">
        <v>1</v>
      </c>
      <c r="X5" s="312">
        <v>25</v>
      </c>
      <c r="Y5" s="311">
        <v>1</v>
      </c>
      <c r="Z5" s="313">
        <v>25</v>
      </c>
      <c r="AA5" s="311">
        <v>1</v>
      </c>
      <c r="AB5" s="313">
        <v>16</v>
      </c>
      <c r="AC5" s="311">
        <v>1</v>
      </c>
      <c r="AD5" s="313">
        <v>15</v>
      </c>
    </row>
    <row r="6" spans="1:30" ht="13.15" customHeight="1">
      <c r="A6" s="261">
        <v>2</v>
      </c>
      <c r="B6" s="262" t="s">
        <v>246</v>
      </c>
      <c r="C6" s="232" t="s">
        <v>34</v>
      </c>
      <c r="D6" s="9">
        <f t="shared" si="0"/>
        <v>130</v>
      </c>
      <c r="E6" s="13">
        <f>SUM(N6+V6+X6+Z6)</f>
        <v>88</v>
      </c>
      <c r="F6" s="33">
        <f>SUM(H6+T6)</f>
        <v>42</v>
      </c>
      <c r="G6" s="129">
        <v>2</v>
      </c>
      <c r="H6" s="189">
        <v>21</v>
      </c>
      <c r="I6" s="48">
        <v>3</v>
      </c>
      <c r="J6" s="125">
        <v>10</v>
      </c>
      <c r="K6" s="43">
        <v>3</v>
      </c>
      <c r="L6" s="42">
        <v>17</v>
      </c>
      <c r="M6" s="43">
        <v>1</v>
      </c>
      <c r="N6" s="192">
        <v>25</v>
      </c>
      <c r="O6" s="43"/>
      <c r="P6" s="42"/>
      <c r="Q6" s="43">
        <v>3</v>
      </c>
      <c r="R6" s="42">
        <v>8</v>
      </c>
      <c r="S6" s="43">
        <v>2</v>
      </c>
      <c r="T6" s="189">
        <v>21</v>
      </c>
      <c r="U6" s="207">
        <v>2</v>
      </c>
      <c r="V6" s="210">
        <v>21</v>
      </c>
      <c r="W6" s="207">
        <v>2</v>
      </c>
      <c r="X6" s="210">
        <v>21</v>
      </c>
      <c r="Y6" s="207">
        <v>2</v>
      </c>
      <c r="Z6" s="210">
        <v>21</v>
      </c>
      <c r="AA6" s="207">
        <v>3</v>
      </c>
      <c r="AB6" s="95">
        <v>10</v>
      </c>
      <c r="AC6" s="207">
        <v>2</v>
      </c>
      <c r="AD6" s="95">
        <v>12</v>
      </c>
    </row>
    <row r="7" spans="1:30" ht="13.15" customHeight="1">
      <c r="A7" s="261">
        <v>3</v>
      </c>
      <c r="B7" s="262" t="s">
        <v>159</v>
      </c>
      <c r="C7" s="231" t="s">
        <v>63</v>
      </c>
      <c r="D7" s="9">
        <f t="shared" si="0"/>
        <v>109</v>
      </c>
      <c r="E7" s="13">
        <f>SUM(L7+N7+P7+V7)</f>
        <v>76</v>
      </c>
      <c r="F7" s="33">
        <f>SUM(H7+J7)</f>
        <v>33</v>
      </c>
      <c r="G7" s="129">
        <v>3</v>
      </c>
      <c r="H7" s="189">
        <v>17</v>
      </c>
      <c r="I7" s="48">
        <v>1</v>
      </c>
      <c r="J7" s="189">
        <v>16</v>
      </c>
      <c r="K7" s="43">
        <v>2</v>
      </c>
      <c r="L7" s="192">
        <v>21</v>
      </c>
      <c r="M7" s="43">
        <v>3</v>
      </c>
      <c r="N7" s="192">
        <v>17</v>
      </c>
      <c r="O7" s="43">
        <v>2</v>
      </c>
      <c r="P7" s="192">
        <v>21</v>
      </c>
      <c r="Q7" s="43">
        <v>1</v>
      </c>
      <c r="R7" s="42">
        <v>14</v>
      </c>
      <c r="S7" s="43">
        <v>4</v>
      </c>
      <c r="T7" s="157">
        <v>15</v>
      </c>
      <c r="U7" s="207">
        <v>3</v>
      </c>
      <c r="V7" s="210">
        <v>17</v>
      </c>
      <c r="W7" s="207">
        <v>3</v>
      </c>
      <c r="X7" s="95">
        <v>17</v>
      </c>
      <c r="Y7" s="207">
        <v>4</v>
      </c>
      <c r="Z7" s="95">
        <v>15</v>
      </c>
      <c r="AA7" s="207">
        <v>1</v>
      </c>
      <c r="AB7" s="95">
        <v>16</v>
      </c>
      <c r="AC7" s="207">
        <v>1</v>
      </c>
      <c r="AD7" s="95">
        <v>15</v>
      </c>
    </row>
    <row r="8" spans="1:30" ht="13.15" customHeight="1">
      <c r="A8" s="261">
        <v>4</v>
      </c>
      <c r="B8" s="258" t="s">
        <v>160</v>
      </c>
      <c r="C8" s="232" t="s">
        <v>32</v>
      </c>
      <c r="D8" s="9">
        <f t="shared" si="0"/>
        <v>105</v>
      </c>
      <c r="E8" s="13">
        <f>SUM(L8+N8+P8+Z8)</f>
        <v>63</v>
      </c>
      <c r="F8" s="33">
        <f>SUM(H8+T8)</f>
        <v>42</v>
      </c>
      <c r="G8" s="129">
        <v>1</v>
      </c>
      <c r="H8" s="189">
        <v>25</v>
      </c>
      <c r="I8" s="48">
        <v>2</v>
      </c>
      <c r="J8" s="125">
        <v>13</v>
      </c>
      <c r="K8" s="43">
        <v>4</v>
      </c>
      <c r="L8" s="192">
        <v>15</v>
      </c>
      <c r="M8" s="43">
        <v>5</v>
      </c>
      <c r="N8" s="192">
        <v>14</v>
      </c>
      <c r="O8" s="43">
        <v>3</v>
      </c>
      <c r="P8" s="192">
        <v>17</v>
      </c>
      <c r="Q8" s="43">
        <v>2</v>
      </c>
      <c r="R8" s="42">
        <v>11</v>
      </c>
      <c r="S8" s="43">
        <v>3</v>
      </c>
      <c r="T8" s="189">
        <v>17</v>
      </c>
      <c r="U8" s="207">
        <v>7</v>
      </c>
      <c r="V8" s="95">
        <v>12</v>
      </c>
      <c r="W8" s="207">
        <v>5</v>
      </c>
      <c r="X8" s="95">
        <v>14</v>
      </c>
      <c r="Y8" s="207">
        <v>3</v>
      </c>
      <c r="Z8" s="210">
        <v>17</v>
      </c>
      <c r="AA8" s="207">
        <v>2</v>
      </c>
      <c r="AB8" s="95">
        <v>13</v>
      </c>
      <c r="AC8" s="207"/>
      <c r="AD8" s="95"/>
    </row>
    <row r="9" spans="1:30" ht="13.15" customHeight="1">
      <c r="A9" s="261">
        <v>5</v>
      </c>
      <c r="B9" s="262" t="s">
        <v>163</v>
      </c>
      <c r="C9" s="232" t="s">
        <v>32</v>
      </c>
      <c r="D9" s="9">
        <f t="shared" si="0"/>
        <v>82</v>
      </c>
      <c r="E9" s="13">
        <f>SUM(L9+N9+P9+V9)</f>
        <v>56</v>
      </c>
      <c r="F9" s="33">
        <f>SUM(J9+T9)</f>
        <v>26</v>
      </c>
      <c r="G9" s="129">
        <v>10</v>
      </c>
      <c r="H9" s="125">
        <v>9</v>
      </c>
      <c r="I9" s="48">
        <v>2</v>
      </c>
      <c r="J9" s="189">
        <v>13</v>
      </c>
      <c r="K9" s="43">
        <v>6</v>
      </c>
      <c r="L9" s="192">
        <v>13</v>
      </c>
      <c r="M9" s="43">
        <v>4</v>
      </c>
      <c r="N9" s="192">
        <v>15</v>
      </c>
      <c r="O9" s="43">
        <v>6</v>
      </c>
      <c r="P9" s="192">
        <v>13</v>
      </c>
      <c r="Q9" s="43">
        <v>2</v>
      </c>
      <c r="R9" s="42">
        <v>11</v>
      </c>
      <c r="S9" s="43">
        <v>6</v>
      </c>
      <c r="T9" s="189">
        <v>13</v>
      </c>
      <c r="U9" s="207">
        <v>4</v>
      </c>
      <c r="V9" s="210">
        <v>15</v>
      </c>
      <c r="W9" s="207">
        <v>6</v>
      </c>
      <c r="X9" s="95">
        <v>13</v>
      </c>
      <c r="Y9" s="207">
        <v>9</v>
      </c>
      <c r="Z9" s="95">
        <v>10</v>
      </c>
      <c r="AA9" s="207">
        <v>2</v>
      </c>
      <c r="AB9" s="95">
        <v>13</v>
      </c>
      <c r="AC9" s="207"/>
      <c r="AD9" s="95"/>
    </row>
    <row r="10" spans="1:30" ht="13.15" customHeight="1">
      <c r="A10" s="261">
        <v>6</v>
      </c>
      <c r="B10" s="262" t="s">
        <v>175</v>
      </c>
      <c r="C10" s="231" t="s">
        <v>63</v>
      </c>
      <c r="D10" s="9">
        <f t="shared" si="0"/>
        <v>81</v>
      </c>
      <c r="E10" s="13">
        <f>SUM(L10+P10+V10+X10)</f>
        <v>57</v>
      </c>
      <c r="F10" s="33">
        <f>SUM(H10+T10)</f>
        <v>24</v>
      </c>
      <c r="G10" s="129">
        <v>6</v>
      </c>
      <c r="H10" s="189">
        <v>13</v>
      </c>
      <c r="I10" s="48">
        <v>6</v>
      </c>
      <c r="J10" s="125">
        <v>6</v>
      </c>
      <c r="K10" s="43">
        <v>5</v>
      </c>
      <c r="L10" s="192">
        <v>14</v>
      </c>
      <c r="M10" s="43">
        <v>7</v>
      </c>
      <c r="N10" s="42">
        <v>12</v>
      </c>
      <c r="O10" s="43">
        <v>5</v>
      </c>
      <c r="P10" s="192">
        <v>14</v>
      </c>
      <c r="Q10" s="43">
        <v>9</v>
      </c>
      <c r="R10" s="42">
        <v>1</v>
      </c>
      <c r="S10" s="43">
        <v>8</v>
      </c>
      <c r="T10" s="189">
        <v>11</v>
      </c>
      <c r="U10" s="207">
        <v>5</v>
      </c>
      <c r="V10" s="210">
        <v>14</v>
      </c>
      <c r="W10" s="207">
        <v>4</v>
      </c>
      <c r="X10" s="210">
        <v>15</v>
      </c>
      <c r="Y10" s="207">
        <v>5</v>
      </c>
      <c r="Z10" s="95">
        <v>14</v>
      </c>
      <c r="AA10" s="207">
        <v>8</v>
      </c>
      <c r="AB10" s="95">
        <v>4</v>
      </c>
      <c r="AC10" s="207">
        <v>5</v>
      </c>
      <c r="AD10" s="95">
        <v>6</v>
      </c>
    </row>
    <row r="11" spans="1:30" ht="13.15" customHeight="1">
      <c r="A11" s="261">
        <v>7</v>
      </c>
      <c r="B11" s="262" t="s">
        <v>162</v>
      </c>
      <c r="C11" s="232" t="s">
        <v>33</v>
      </c>
      <c r="D11" s="9">
        <f t="shared" si="0"/>
        <v>70</v>
      </c>
      <c r="E11" s="13">
        <f>SUM(N11+V11+X11+Z11)</f>
        <v>49</v>
      </c>
      <c r="F11" s="33">
        <f>SUM(H11+T11)</f>
        <v>21</v>
      </c>
      <c r="G11" s="129">
        <v>7</v>
      </c>
      <c r="H11" s="189">
        <v>12</v>
      </c>
      <c r="I11" s="48">
        <v>7</v>
      </c>
      <c r="J11" s="125">
        <v>5</v>
      </c>
      <c r="K11" s="43">
        <v>9</v>
      </c>
      <c r="L11" s="42">
        <v>10</v>
      </c>
      <c r="M11" s="43">
        <v>8</v>
      </c>
      <c r="N11" s="192">
        <v>11</v>
      </c>
      <c r="O11" s="43">
        <v>8</v>
      </c>
      <c r="P11" s="42">
        <v>11</v>
      </c>
      <c r="Q11" s="43">
        <v>7</v>
      </c>
      <c r="R11" s="42">
        <v>3</v>
      </c>
      <c r="S11" s="43">
        <v>10</v>
      </c>
      <c r="T11" s="189">
        <v>9</v>
      </c>
      <c r="U11" s="207">
        <v>6</v>
      </c>
      <c r="V11" s="210">
        <v>13</v>
      </c>
      <c r="W11" s="207">
        <v>7</v>
      </c>
      <c r="X11" s="210">
        <v>12</v>
      </c>
      <c r="Y11" s="207">
        <v>6</v>
      </c>
      <c r="Z11" s="210">
        <v>13</v>
      </c>
      <c r="AA11" s="207">
        <v>5</v>
      </c>
      <c r="AB11" s="95">
        <v>7</v>
      </c>
      <c r="AC11" s="207">
        <v>4</v>
      </c>
      <c r="AD11" s="95">
        <v>7</v>
      </c>
    </row>
    <row r="12" spans="1:30" ht="13.15" customHeight="1">
      <c r="A12" s="261">
        <v>8</v>
      </c>
      <c r="B12" s="262" t="s">
        <v>210</v>
      </c>
      <c r="C12" s="232" t="s">
        <v>81</v>
      </c>
      <c r="D12" s="9">
        <f t="shared" si="0"/>
        <v>69</v>
      </c>
      <c r="E12" s="13">
        <f>SUM(L12+N12+P12+R12)</f>
        <v>44</v>
      </c>
      <c r="F12" s="33">
        <f>SUM(H12+T12)</f>
        <v>25</v>
      </c>
      <c r="G12" s="129">
        <v>8</v>
      </c>
      <c r="H12" s="189">
        <v>11</v>
      </c>
      <c r="I12" s="48">
        <v>8</v>
      </c>
      <c r="J12" s="125">
        <v>4</v>
      </c>
      <c r="K12" s="43">
        <v>8</v>
      </c>
      <c r="L12" s="192">
        <v>11</v>
      </c>
      <c r="M12" s="43">
        <v>6</v>
      </c>
      <c r="N12" s="192">
        <v>13</v>
      </c>
      <c r="O12" s="43">
        <v>4</v>
      </c>
      <c r="P12" s="192">
        <v>15</v>
      </c>
      <c r="Q12" s="43">
        <v>5</v>
      </c>
      <c r="R12" s="192">
        <v>5</v>
      </c>
      <c r="S12" s="43">
        <v>5</v>
      </c>
      <c r="T12" s="189">
        <v>14</v>
      </c>
      <c r="U12" s="207"/>
      <c r="V12" s="95"/>
      <c r="W12" s="207"/>
      <c r="X12" s="95"/>
      <c r="Y12" s="207"/>
      <c r="Z12" s="95"/>
      <c r="AA12" s="207"/>
      <c r="AB12" s="95"/>
      <c r="AC12" s="207"/>
      <c r="AD12" s="95"/>
    </row>
    <row r="13" spans="1:30" ht="13.15" customHeight="1">
      <c r="A13" s="261">
        <v>9</v>
      </c>
      <c r="B13" s="262" t="s">
        <v>164</v>
      </c>
      <c r="C13" s="232" t="s">
        <v>38</v>
      </c>
      <c r="D13" s="9">
        <f t="shared" si="0"/>
        <v>65</v>
      </c>
      <c r="E13" s="13">
        <f>SUM(L13+N13+P13+AD13)</f>
        <v>39</v>
      </c>
      <c r="F13" s="33">
        <f>SUM(H13+T13)</f>
        <v>26</v>
      </c>
      <c r="G13" s="129">
        <v>5</v>
      </c>
      <c r="H13" s="189">
        <v>14</v>
      </c>
      <c r="I13" s="48">
        <v>4</v>
      </c>
      <c r="J13" s="125">
        <v>8</v>
      </c>
      <c r="K13" s="43">
        <v>11</v>
      </c>
      <c r="L13" s="192">
        <v>8</v>
      </c>
      <c r="M13" s="43">
        <v>9</v>
      </c>
      <c r="N13" s="192">
        <v>10</v>
      </c>
      <c r="O13" s="43">
        <v>7</v>
      </c>
      <c r="P13" s="192">
        <v>12</v>
      </c>
      <c r="Q13" s="43">
        <v>6</v>
      </c>
      <c r="R13" s="42">
        <v>4</v>
      </c>
      <c r="S13" s="43">
        <v>7</v>
      </c>
      <c r="T13" s="189">
        <v>12</v>
      </c>
      <c r="U13" s="207">
        <v>12</v>
      </c>
      <c r="V13" s="95">
        <v>7</v>
      </c>
      <c r="W13" s="207"/>
      <c r="X13" s="95"/>
      <c r="Y13" s="207">
        <v>11</v>
      </c>
      <c r="Z13" s="95">
        <v>8</v>
      </c>
      <c r="AA13" s="207">
        <v>4</v>
      </c>
      <c r="AB13" s="95">
        <v>8</v>
      </c>
      <c r="AC13" s="207">
        <v>3</v>
      </c>
      <c r="AD13" s="210">
        <v>9</v>
      </c>
    </row>
    <row r="14" spans="1:30" ht="13.15" customHeight="1">
      <c r="A14" s="261">
        <v>10</v>
      </c>
      <c r="B14" s="262" t="s">
        <v>165</v>
      </c>
      <c r="C14" s="232" t="s">
        <v>38</v>
      </c>
      <c r="D14" s="9">
        <f t="shared" si="0"/>
        <v>60</v>
      </c>
      <c r="E14" s="13">
        <f>SUM(V14+X14+Z14+AD14)</f>
        <v>42</v>
      </c>
      <c r="F14" s="33">
        <f>SUM(H14+J14)</f>
        <v>18</v>
      </c>
      <c r="G14" s="129">
        <v>9</v>
      </c>
      <c r="H14" s="189">
        <v>10</v>
      </c>
      <c r="I14" s="48">
        <v>4</v>
      </c>
      <c r="J14" s="189">
        <v>8</v>
      </c>
      <c r="K14" s="43">
        <v>12</v>
      </c>
      <c r="L14" s="42">
        <v>7</v>
      </c>
      <c r="M14" s="43">
        <v>13</v>
      </c>
      <c r="N14" s="42">
        <v>6</v>
      </c>
      <c r="O14" s="43">
        <v>10</v>
      </c>
      <c r="P14" s="42">
        <v>9</v>
      </c>
      <c r="Q14" s="43">
        <v>6</v>
      </c>
      <c r="R14" s="42">
        <v>4</v>
      </c>
      <c r="S14" s="43">
        <v>13</v>
      </c>
      <c r="T14" s="157">
        <v>6</v>
      </c>
      <c r="U14" s="207">
        <v>9</v>
      </c>
      <c r="V14" s="210">
        <v>10</v>
      </c>
      <c r="W14" s="207">
        <v>8</v>
      </c>
      <c r="X14" s="210">
        <v>11</v>
      </c>
      <c r="Y14" s="207">
        <v>7</v>
      </c>
      <c r="Z14" s="210">
        <v>12</v>
      </c>
      <c r="AA14" s="207">
        <v>4</v>
      </c>
      <c r="AB14" s="95">
        <v>8</v>
      </c>
      <c r="AC14" s="207">
        <v>3</v>
      </c>
      <c r="AD14" s="210">
        <v>9</v>
      </c>
    </row>
    <row r="15" spans="1:30" ht="13.15" customHeight="1">
      <c r="A15" s="261">
        <v>11</v>
      </c>
      <c r="B15" s="263" t="s">
        <v>248</v>
      </c>
      <c r="C15" s="233" t="s">
        <v>34</v>
      </c>
      <c r="D15" s="9">
        <f t="shared" si="0"/>
        <v>55</v>
      </c>
      <c r="E15" s="13">
        <f>SUM(R15+Z15+AB15+AD15)</f>
        <v>37</v>
      </c>
      <c r="F15" s="33">
        <f>SUM(J15+T15)</f>
        <v>18</v>
      </c>
      <c r="G15" s="129">
        <v>12</v>
      </c>
      <c r="H15" s="125">
        <v>7</v>
      </c>
      <c r="I15" s="48">
        <v>3</v>
      </c>
      <c r="J15" s="189">
        <v>10</v>
      </c>
      <c r="K15" s="43">
        <v>16</v>
      </c>
      <c r="L15" s="42">
        <v>3</v>
      </c>
      <c r="M15" s="43"/>
      <c r="N15" s="42"/>
      <c r="O15" s="43">
        <v>15</v>
      </c>
      <c r="P15" s="42">
        <v>4</v>
      </c>
      <c r="Q15" s="43">
        <v>3</v>
      </c>
      <c r="R15" s="192">
        <v>8</v>
      </c>
      <c r="S15" s="43">
        <v>11</v>
      </c>
      <c r="T15" s="189">
        <v>8</v>
      </c>
      <c r="U15" s="207">
        <v>15</v>
      </c>
      <c r="V15" s="95">
        <v>4</v>
      </c>
      <c r="W15" s="207">
        <v>13</v>
      </c>
      <c r="X15" s="95">
        <v>6</v>
      </c>
      <c r="Y15" s="207">
        <v>12</v>
      </c>
      <c r="Z15" s="210">
        <v>7</v>
      </c>
      <c r="AA15" s="207">
        <v>3</v>
      </c>
      <c r="AB15" s="210">
        <v>10</v>
      </c>
      <c r="AC15" s="207">
        <v>2</v>
      </c>
      <c r="AD15" s="210">
        <v>12</v>
      </c>
    </row>
    <row r="16" spans="1:30" ht="13.15" customHeight="1">
      <c r="A16" s="261">
        <v>12</v>
      </c>
      <c r="B16" s="263" t="s">
        <v>274</v>
      </c>
      <c r="C16" s="233" t="s">
        <v>219</v>
      </c>
      <c r="D16" s="9">
        <f t="shared" si="0"/>
        <v>47</v>
      </c>
      <c r="E16" s="13">
        <f>SUM(L16+P16+X16+Z16)</f>
        <v>40</v>
      </c>
      <c r="F16" s="33">
        <f>SUM(T16)</f>
        <v>7</v>
      </c>
      <c r="G16" s="129"/>
      <c r="H16" s="125"/>
      <c r="I16" s="48"/>
      <c r="J16" s="125"/>
      <c r="K16" s="43">
        <v>10</v>
      </c>
      <c r="L16" s="192">
        <v>9</v>
      </c>
      <c r="M16" s="43">
        <v>11</v>
      </c>
      <c r="N16" s="42">
        <v>8</v>
      </c>
      <c r="O16" s="43">
        <v>9</v>
      </c>
      <c r="P16" s="192">
        <v>10</v>
      </c>
      <c r="Q16" s="43"/>
      <c r="R16" s="42"/>
      <c r="S16" s="43">
        <v>12</v>
      </c>
      <c r="T16" s="189">
        <v>7</v>
      </c>
      <c r="U16" s="207">
        <v>10</v>
      </c>
      <c r="V16" s="95">
        <v>9</v>
      </c>
      <c r="W16" s="207">
        <v>9</v>
      </c>
      <c r="X16" s="210">
        <v>10</v>
      </c>
      <c r="Y16" s="207">
        <v>8</v>
      </c>
      <c r="Z16" s="210">
        <v>11</v>
      </c>
      <c r="AA16" s="207"/>
      <c r="AB16" s="95"/>
      <c r="AC16" s="207"/>
      <c r="AD16" s="95"/>
    </row>
    <row r="17" spans="1:30" ht="13.15" customHeight="1">
      <c r="A17" s="261">
        <v>13</v>
      </c>
      <c r="B17" s="263" t="s">
        <v>250</v>
      </c>
      <c r="C17" s="233" t="s">
        <v>32</v>
      </c>
      <c r="D17" s="9">
        <f t="shared" si="0"/>
        <v>44</v>
      </c>
      <c r="E17" s="13">
        <f>SUM(L17+N17+P17+Z17)</f>
        <v>29</v>
      </c>
      <c r="F17" s="33">
        <f>SUM(H17+T17)</f>
        <v>15</v>
      </c>
      <c r="G17" s="129">
        <v>14</v>
      </c>
      <c r="H17" s="189">
        <v>5</v>
      </c>
      <c r="I17" s="48"/>
      <c r="J17" s="125"/>
      <c r="K17" s="43">
        <v>14</v>
      </c>
      <c r="L17" s="192">
        <v>5</v>
      </c>
      <c r="M17" s="43">
        <v>12</v>
      </c>
      <c r="N17" s="192">
        <v>7</v>
      </c>
      <c r="O17" s="43">
        <v>11</v>
      </c>
      <c r="P17" s="192">
        <v>8</v>
      </c>
      <c r="Q17" s="43"/>
      <c r="R17" s="42"/>
      <c r="S17" s="43">
        <v>9</v>
      </c>
      <c r="T17" s="189">
        <v>10</v>
      </c>
      <c r="U17" s="207"/>
      <c r="V17" s="95"/>
      <c r="W17" s="207"/>
      <c r="X17" s="95"/>
      <c r="Y17" s="207">
        <v>10</v>
      </c>
      <c r="Z17" s="210">
        <v>9</v>
      </c>
      <c r="AA17" s="207"/>
      <c r="AB17" s="95"/>
      <c r="AC17" s="207"/>
      <c r="AD17" s="95"/>
    </row>
    <row r="18" spans="1:30" ht="13.15" customHeight="1">
      <c r="A18" s="115">
        <v>14</v>
      </c>
      <c r="B18" s="264" t="s">
        <v>249</v>
      </c>
      <c r="C18" s="91" t="s">
        <v>81</v>
      </c>
      <c r="D18" s="9">
        <f t="shared" si="0"/>
        <v>36</v>
      </c>
      <c r="E18" s="13">
        <f>SUM(R18+X18+Z18+AB18)</f>
        <v>23</v>
      </c>
      <c r="F18" s="33">
        <f>SUM(H18+J18)</f>
        <v>13</v>
      </c>
      <c r="G18" s="129">
        <v>13</v>
      </c>
      <c r="H18" s="189">
        <v>6</v>
      </c>
      <c r="I18" s="48">
        <v>5</v>
      </c>
      <c r="J18" s="189">
        <v>7</v>
      </c>
      <c r="K18" s="43">
        <v>17</v>
      </c>
      <c r="L18" s="42">
        <v>2</v>
      </c>
      <c r="M18" s="43">
        <v>15</v>
      </c>
      <c r="N18" s="42">
        <v>4</v>
      </c>
      <c r="O18" s="43">
        <v>17</v>
      </c>
      <c r="P18" s="42">
        <v>2</v>
      </c>
      <c r="Q18" s="43">
        <v>4</v>
      </c>
      <c r="R18" s="192">
        <v>6</v>
      </c>
      <c r="S18" s="43"/>
      <c r="T18" s="157"/>
      <c r="U18" s="207">
        <v>17</v>
      </c>
      <c r="V18" s="95">
        <v>2</v>
      </c>
      <c r="W18" s="207">
        <v>14</v>
      </c>
      <c r="X18" s="210">
        <v>5</v>
      </c>
      <c r="Y18" s="207">
        <v>13</v>
      </c>
      <c r="Z18" s="210">
        <v>6</v>
      </c>
      <c r="AA18" s="207">
        <v>6</v>
      </c>
      <c r="AB18" s="210">
        <v>6</v>
      </c>
      <c r="AC18" s="207">
        <v>6</v>
      </c>
      <c r="AD18" s="95">
        <v>5</v>
      </c>
    </row>
    <row r="19" spans="1:30" ht="13.15" customHeight="1">
      <c r="A19" s="115">
        <v>15</v>
      </c>
      <c r="B19" s="264" t="s">
        <v>247</v>
      </c>
      <c r="C19" s="91" t="s">
        <v>170</v>
      </c>
      <c r="D19" s="9">
        <f t="shared" si="0"/>
        <v>36</v>
      </c>
      <c r="E19" s="13">
        <f>SUM(L19+P19+V19+X19)</f>
        <v>28</v>
      </c>
      <c r="F19" s="33">
        <f>SUM(H19)</f>
        <v>8</v>
      </c>
      <c r="G19" s="129">
        <v>11</v>
      </c>
      <c r="H19" s="189">
        <v>8</v>
      </c>
      <c r="I19" s="48"/>
      <c r="J19" s="125"/>
      <c r="K19" s="43">
        <v>13</v>
      </c>
      <c r="L19" s="192">
        <v>6</v>
      </c>
      <c r="M19" s="43"/>
      <c r="N19" s="42"/>
      <c r="O19" s="43">
        <v>12</v>
      </c>
      <c r="P19" s="192">
        <v>7</v>
      </c>
      <c r="Q19" s="43"/>
      <c r="R19" s="42"/>
      <c r="S19" s="43"/>
      <c r="T19" s="157"/>
      <c r="U19" s="207">
        <v>11</v>
      </c>
      <c r="V19" s="210">
        <v>8</v>
      </c>
      <c r="W19" s="207">
        <v>12</v>
      </c>
      <c r="X19" s="210">
        <v>7</v>
      </c>
      <c r="Y19" s="207">
        <v>16</v>
      </c>
      <c r="Z19" s="95">
        <v>3</v>
      </c>
      <c r="AA19" s="207"/>
      <c r="AB19" s="95"/>
      <c r="AC19" s="207"/>
      <c r="AD19" s="95"/>
    </row>
    <row r="20" spans="1:30" ht="13.15" customHeight="1">
      <c r="A20" s="115">
        <v>16</v>
      </c>
      <c r="B20" s="264" t="s">
        <v>166</v>
      </c>
      <c r="C20" s="91" t="s">
        <v>38</v>
      </c>
      <c r="D20" s="9">
        <f t="shared" si="0"/>
        <v>36</v>
      </c>
      <c r="E20" s="13">
        <f>SUM(V20+X20+AB20+AD20)</f>
        <v>27</v>
      </c>
      <c r="F20" s="33">
        <f>SUM(H20+J20)</f>
        <v>9</v>
      </c>
      <c r="G20" s="129">
        <v>15</v>
      </c>
      <c r="H20" s="189">
        <v>4</v>
      </c>
      <c r="I20" s="48">
        <v>7</v>
      </c>
      <c r="J20" s="189">
        <v>5</v>
      </c>
      <c r="K20" s="43"/>
      <c r="L20" s="42"/>
      <c r="M20" s="43">
        <v>17</v>
      </c>
      <c r="N20" s="42">
        <v>2</v>
      </c>
      <c r="O20" s="43"/>
      <c r="P20" s="42"/>
      <c r="Q20" s="43">
        <v>7</v>
      </c>
      <c r="R20" s="42">
        <v>3</v>
      </c>
      <c r="S20" s="43">
        <v>15</v>
      </c>
      <c r="T20" s="157">
        <v>4</v>
      </c>
      <c r="U20" s="207">
        <v>14</v>
      </c>
      <c r="V20" s="210">
        <v>5</v>
      </c>
      <c r="W20" s="207">
        <v>11</v>
      </c>
      <c r="X20" s="210">
        <v>8</v>
      </c>
      <c r="Y20" s="207">
        <v>14</v>
      </c>
      <c r="Z20" s="95">
        <v>5</v>
      </c>
      <c r="AA20" s="207">
        <v>5</v>
      </c>
      <c r="AB20" s="210">
        <v>7</v>
      </c>
      <c r="AC20" s="207">
        <v>4</v>
      </c>
      <c r="AD20" s="210">
        <v>7</v>
      </c>
    </row>
    <row r="21" spans="1:30" ht="13.15" customHeight="1">
      <c r="A21" s="115">
        <v>17</v>
      </c>
      <c r="B21" s="264" t="s">
        <v>252</v>
      </c>
      <c r="C21" s="91" t="s">
        <v>81</v>
      </c>
      <c r="D21" s="9">
        <f t="shared" si="0"/>
        <v>34</v>
      </c>
      <c r="E21" s="13">
        <f>SUM(N21+R21+V21+AB21)</f>
        <v>23</v>
      </c>
      <c r="F21" s="33">
        <f>SUM(J21+T21)</f>
        <v>11</v>
      </c>
      <c r="G21" s="129">
        <v>17</v>
      </c>
      <c r="H21" s="125">
        <v>2</v>
      </c>
      <c r="I21" s="48">
        <v>7</v>
      </c>
      <c r="J21" s="189">
        <v>7</v>
      </c>
      <c r="K21" s="43"/>
      <c r="L21" s="42"/>
      <c r="M21" s="43">
        <v>14</v>
      </c>
      <c r="N21" s="192">
        <v>5</v>
      </c>
      <c r="O21" s="43">
        <v>14</v>
      </c>
      <c r="P21" s="42">
        <v>5</v>
      </c>
      <c r="Q21" s="43">
        <v>4</v>
      </c>
      <c r="R21" s="192">
        <v>6</v>
      </c>
      <c r="S21" s="43">
        <v>14</v>
      </c>
      <c r="T21" s="189">
        <v>4</v>
      </c>
      <c r="U21" s="207">
        <v>13</v>
      </c>
      <c r="V21" s="210">
        <v>6</v>
      </c>
      <c r="W21" s="207">
        <v>17</v>
      </c>
      <c r="X21" s="95">
        <v>2</v>
      </c>
      <c r="Y21" s="207"/>
      <c r="Z21" s="95"/>
      <c r="AA21" s="207">
        <v>6</v>
      </c>
      <c r="AB21" s="210">
        <v>6</v>
      </c>
      <c r="AC21" s="207">
        <v>6</v>
      </c>
      <c r="AD21" s="95">
        <v>5</v>
      </c>
    </row>
    <row r="22" spans="1:30" ht="13.15" customHeight="1">
      <c r="A22" s="115">
        <v>18</v>
      </c>
      <c r="B22" s="264" t="s">
        <v>256</v>
      </c>
      <c r="C22" s="91" t="s">
        <v>34</v>
      </c>
      <c r="D22" s="9">
        <f t="shared" si="0"/>
        <v>32</v>
      </c>
      <c r="E22" s="13">
        <f>SUM(L22+V22+X22+AB22)</f>
        <v>30</v>
      </c>
      <c r="F22" s="33">
        <f>SUM(J22)</f>
        <v>2</v>
      </c>
      <c r="G22" s="129"/>
      <c r="H22" s="125"/>
      <c r="I22" s="48">
        <v>10</v>
      </c>
      <c r="J22" s="189">
        <v>2</v>
      </c>
      <c r="K22" s="43">
        <v>15</v>
      </c>
      <c r="L22" s="192">
        <v>5</v>
      </c>
      <c r="M22" s="43">
        <v>16</v>
      </c>
      <c r="N22" s="42">
        <v>3</v>
      </c>
      <c r="O22" s="43">
        <v>18</v>
      </c>
      <c r="P22" s="42">
        <v>1</v>
      </c>
      <c r="Q22" s="43"/>
      <c r="R22" s="42"/>
      <c r="S22" s="43"/>
      <c r="T22" s="157"/>
      <c r="U22" s="207">
        <v>8</v>
      </c>
      <c r="V22" s="210">
        <v>11</v>
      </c>
      <c r="W22" s="207">
        <v>10</v>
      </c>
      <c r="X22" s="210">
        <v>9</v>
      </c>
      <c r="Y22" s="207">
        <v>15</v>
      </c>
      <c r="Z22" s="95">
        <v>4</v>
      </c>
      <c r="AA22" s="207">
        <v>7</v>
      </c>
      <c r="AB22" s="210">
        <v>5</v>
      </c>
      <c r="AC22" s="207">
        <v>8</v>
      </c>
      <c r="AD22" s="95">
        <v>3</v>
      </c>
    </row>
    <row r="23" spans="1:30" ht="13.15" customHeight="1">
      <c r="A23" s="115">
        <v>19</v>
      </c>
      <c r="B23" s="264" t="s">
        <v>273</v>
      </c>
      <c r="C23" s="91" t="s">
        <v>32</v>
      </c>
      <c r="D23" s="9">
        <f t="shared" si="0"/>
        <v>27</v>
      </c>
      <c r="E23" s="13">
        <f>SUM(L23+N23+P23)</f>
        <v>27</v>
      </c>
      <c r="F23" s="33">
        <f>SUM(H23)</f>
        <v>0</v>
      </c>
      <c r="G23" s="129"/>
      <c r="H23" s="125"/>
      <c r="I23" s="48"/>
      <c r="J23" s="125"/>
      <c r="K23" s="43">
        <v>7</v>
      </c>
      <c r="L23" s="192">
        <v>12</v>
      </c>
      <c r="M23" s="43">
        <v>10</v>
      </c>
      <c r="N23" s="192">
        <v>9</v>
      </c>
      <c r="O23" s="43">
        <v>13</v>
      </c>
      <c r="P23" s="192">
        <v>6</v>
      </c>
      <c r="Q23" s="43"/>
      <c r="R23" s="42"/>
      <c r="S23" s="43"/>
      <c r="T23" s="157"/>
      <c r="U23" s="207"/>
      <c r="V23" s="95"/>
      <c r="W23" s="207"/>
      <c r="X23" s="95"/>
      <c r="Y23" s="207"/>
      <c r="Z23" s="95"/>
      <c r="AA23" s="207"/>
      <c r="AB23" s="95"/>
      <c r="AC23" s="207"/>
      <c r="AD23" s="95"/>
    </row>
    <row r="24" spans="1:30" ht="13.15" customHeight="1">
      <c r="A24" s="115">
        <v>20</v>
      </c>
      <c r="B24" s="264" t="s">
        <v>251</v>
      </c>
      <c r="C24" s="91" t="s">
        <v>63</v>
      </c>
      <c r="D24" s="9">
        <f t="shared" si="0"/>
        <v>25</v>
      </c>
      <c r="E24" s="13">
        <f>SUM(P24+X24+AB24+AD24)</f>
        <v>16</v>
      </c>
      <c r="F24" s="33">
        <f>SUM(H24+J24)</f>
        <v>9</v>
      </c>
      <c r="G24" s="129">
        <v>16</v>
      </c>
      <c r="H24" s="189">
        <v>3</v>
      </c>
      <c r="I24" s="48">
        <v>6</v>
      </c>
      <c r="J24" s="189">
        <v>6</v>
      </c>
      <c r="K24" s="43"/>
      <c r="L24" s="42"/>
      <c r="M24" s="43"/>
      <c r="N24" s="42"/>
      <c r="O24" s="43">
        <v>16</v>
      </c>
      <c r="P24" s="192">
        <v>3</v>
      </c>
      <c r="Q24" s="43">
        <v>9</v>
      </c>
      <c r="R24" s="42">
        <v>1</v>
      </c>
      <c r="S24" s="43">
        <v>17</v>
      </c>
      <c r="T24" s="157">
        <v>1</v>
      </c>
      <c r="U24" s="207"/>
      <c r="V24" s="95"/>
      <c r="W24" s="207">
        <v>16</v>
      </c>
      <c r="X24" s="210">
        <v>3</v>
      </c>
      <c r="Y24" s="207"/>
      <c r="Z24" s="95"/>
      <c r="AA24" s="207">
        <v>8</v>
      </c>
      <c r="AB24" s="210">
        <v>4</v>
      </c>
      <c r="AC24" s="207">
        <v>5</v>
      </c>
      <c r="AD24" s="210">
        <v>6</v>
      </c>
    </row>
    <row r="25" spans="1:30" ht="13.15" customHeight="1">
      <c r="A25" s="115">
        <v>21</v>
      </c>
      <c r="B25" s="264" t="s">
        <v>255</v>
      </c>
      <c r="C25" s="91" t="s">
        <v>34</v>
      </c>
      <c r="D25" s="9">
        <f t="shared" si="0"/>
        <v>19</v>
      </c>
      <c r="E25" s="13">
        <f>SUM(R25+V25+X25+AD25)</f>
        <v>13</v>
      </c>
      <c r="F25" s="33">
        <f>SUM(J25+T25)</f>
        <v>6</v>
      </c>
      <c r="G25" s="129"/>
      <c r="H25" s="125"/>
      <c r="I25" s="48">
        <v>9</v>
      </c>
      <c r="J25" s="189">
        <v>3</v>
      </c>
      <c r="K25" s="43"/>
      <c r="L25" s="42"/>
      <c r="M25" s="43">
        <v>18</v>
      </c>
      <c r="N25" s="42">
        <v>1</v>
      </c>
      <c r="O25" s="43"/>
      <c r="P25" s="42"/>
      <c r="Q25" s="43">
        <v>8</v>
      </c>
      <c r="R25" s="192">
        <v>2</v>
      </c>
      <c r="S25" s="43">
        <v>16</v>
      </c>
      <c r="T25" s="189">
        <v>3</v>
      </c>
      <c r="U25" s="207">
        <v>16</v>
      </c>
      <c r="V25" s="210">
        <v>3</v>
      </c>
      <c r="W25" s="207">
        <v>15</v>
      </c>
      <c r="X25" s="210">
        <v>4</v>
      </c>
      <c r="Y25" s="207">
        <v>17</v>
      </c>
      <c r="Z25" s="95">
        <v>2</v>
      </c>
      <c r="AA25" s="207"/>
      <c r="AB25" s="95"/>
      <c r="AC25" s="207">
        <v>7</v>
      </c>
      <c r="AD25" s="210">
        <v>4</v>
      </c>
    </row>
    <row r="26" spans="1:30" ht="13.15" customHeight="1">
      <c r="A26" s="115">
        <v>22</v>
      </c>
      <c r="B26" s="264" t="s">
        <v>253</v>
      </c>
      <c r="C26" s="91" t="s">
        <v>116</v>
      </c>
      <c r="D26" s="9">
        <f t="shared" si="0"/>
        <v>15</v>
      </c>
      <c r="E26" s="13">
        <f>SUM(R26+Z26+AB26+AD26)</f>
        <v>11</v>
      </c>
      <c r="F26" s="33">
        <f>SUM(H26+J27)</f>
        <v>4</v>
      </c>
      <c r="G26" s="129">
        <v>18</v>
      </c>
      <c r="H26" s="189">
        <v>1</v>
      </c>
      <c r="I26" s="48">
        <v>8</v>
      </c>
      <c r="J26" s="189">
        <v>4</v>
      </c>
      <c r="K26" s="43"/>
      <c r="L26" s="42"/>
      <c r="M26" s="43"/>
      <c r="N26" s="42"/>
      <c r="O26" s="43"/>
      <c r="P26" s="42"/>
      <c r="Q26" s="43">
        <v>5</v>
      </c>
      <c r="R26" s="192">
        <v>5</v>
      </c>
      <c r="S26" s="43"/>
      <c r="T26" s="157"/>
      <c r="U26" s="207"/>
      <c r="V26" s="95"/>
      <c r="W26" s="207"/>
      <c r="X26" s="95"/>
      <c r="Y26" s="207">
        <v>18</v>
      </c>
      <c r="Z26" s="210">
        <v>1</v>
      </c>
      <c r="AA26" s="207">
        <v>9</v>
      </c>
      <c r="AB26" s="210">
        <v>3</v>
      </c>
      <c r="AC26" s="207">
        <v>9</v>
      </c>
      <c r="AD26" s="210">
        <v>2</v>
      </c>
    </row>
    <row r="27" spans="1:30" ht="13.15" customHeight="1">
      <c r="A27" s="115">
        <v>23</v>
      </c>
      <c r="B27" s="264" t="s">
        <v>254</v>
      </c>
      <c r="C27" s="91" t="s">
        <v>34</v>
      </c>
      <c r="D27" s="9">
        <f t="shared" si="0"/>
        <v>11</v>
      </c>
      <c r="E27" s="13">
        <f>SUM(R27+V27+AD27)</f>
        <v>7</v>
      </c>
      <c r="F27" s="33">
        <f>SUM(J27+T27)</f>
        <v>4</v>
      </c>
      <c r="G27" s="129"/>
      <c r="H27" s="125"/>
      <c r="I27" s="48">
        <v>9</v>
      </c>
      <c r="J27" s="189">
        <v>3</v>
      </c>
      <c r="K27" s="43"/>
      <c r="L27" s="42"/>
      <c r="M27" s="43"/>
      <c r="N27" s="42"/>
      <c r="O27" s="43"/>
      <c r="P27" s="42"/>
      <c r="Q27" s="43">
        <v>8</v>
      </c>
      <c r="R27" s="192">
        <v>2</v>
      </c>
      <c r="S27" s="43">
        <v>18</v>
      </c>
      <c r="T27" s="189">
        <v>1</v>
      </c>
      <c r="U27" s="207">
        <v>18</v>
      </c>
      <c r="V27" s="210">
        <v>1</v>
      </c>
      <c r="W27" s="207"/>
      <c r="X27" s="95"/>
      <c r="Y27" s="207"/>
      <c r="Z27" s="95"/>
      <c r="AA27" s="207"/>
      <c r="AB27" s="95"/>
      <c r="AC27" s="207">
        <v>7</v>
      </c>
      <c r="AD27" s="210">
        <v>4</v>
      </c>
    </row>
    <row r="28" spans="1:30" ht="13.15" customHeight="1">
      <c r="A28" s="115">
        <v>24</v>
      </c>
      <c r="B28" s="264" t="s">
        <v>257</v>
      </c>
      <c r="C28" s="91" t="s">
        <v>34</v>
      </c>
      <c r="D28" s="9">
        <f t="shared" si="0"/>
        <v>10</v>
      </c>
      <c r="E28" s="13">
        <f>SUM(AB28+AD28)</f>
        <v>8</v>
      </c>
      <c r="F28" s="33">
        <f>SUM(J28)</f>
        <v>2</v>
      </c>
      <c r="G28" s="129"/>
      <c r="H28" s="125"/>
      <c r="I28" s="48">
        <v>10</v>
      </c>
      <c r="J28" s="189">
        <v>2</v>
      </c>
      <c r="K28" s="43"/>
      <c r="L28" s="42"/>
      <c r="M28" s="43"/>
      <c r="N28" s="42"/>
      <c r="O28" s="43"/>
      <c r="P28" s="42"/>
      <c r="Q28" s="43"/>
      <c r="R28" s="42"/>
      <c r="S28" s="43"/>
      <c r="T28" s="157"/>
      <c r="U28" s="207"/>
      <c r="V28" s="95"/>
      <c r="W28" s="207"/>
      <c r="X28" s="95"/>
      <c r="Y28" s="207"/>
      <c r="Z28" s="95"/>
      <c r="AA28" s="207">
        <v>7</v>
      </c>
      <c r="AB28" s="210">
        <v>5</v>
      </c>
      <c r="AC28" s="207">
        <v>8</v>
      </c>
      <c r="AD28" s="210">
        <v>3</v>
      </c>
    </row>
    <row r="29" spans="1:30" ht="13.15" customHeight="1">
      <c r="A29" s="115">
        <v>25</v>
      </c>
      <c r="B29" s="265" t="s">
        <v>276</v>
      </c>
      <c r="C29" s="77" t="s">
        <v>38</v>
      </c>
      <c r="D29" s="9">
        <f t="shared" si="0"/>
        <v>6</v>
      </c>
      <c r="E29" s="13">
        <f>SUM(L29+AB29+AD29)</f>
        <v>6</v>
      </c>
      <c r="F29" s="33">
        <f>SUM(H29)</f>
        <v>0</v>
      </c>
      <c r="G29" s="129"/>
      <c r="H29" s="125"/>
      <c r="I29" s="48"/>
      <c r="J29" s="125"/>
      <c r="K29" s="43">
        <v>18</v>
      </c>
      <c r="L29" s="192">
        <v>1</v>
      </c>
      <c r="M29" s="43"/>
      <c r="N29" s="42"/>
      <c r="O29" s="43"/>
      <c r="P29" s="42"/>
      <c r="Q29" s="43"/>
      <c r="R29" s="42"/>
      <c r="S29" s="43"/>
      <c r="T29" s="157"/>
      <c r="U29" s="207"/>
      <c r="V29" s="95"/>
      <c r="W29" s="207"/>
      <c r="X29" s="95"/>
      <c r="Y29" s="207"/>
      <c r="Z29" s="95"/>
      <c r="AA29" s="207">
        <v>9</v>
      </c>
      <c r="AB29" s="210">
        <v>3</v>
      </c>
      <c r="AC29" s="207">
        <v>9</v>
      </c>
      <c r="AD29" s="210">
        <v>2</v>
      </c>
    </row>
    <row r="30" spans="1:30" ht="13.15" customHeight="1">
      <c r="A30" s="115">
        <v>26</v>
      </c>
      <c r="B30" s="266" t="s">
        <v>298</v>
      </c>
      <c r="C30" s="92" t="s">
        <v>119</v>
      </c>
      <c r="D30" s="9">
        <f t="shared" si="0"/>
        <v>3</v>
      </c>
      <c r="E30" s="13">
        <f>SUM(AB30+AD30)</f>
        <v>3</v>
      </c>
      <c r="F30" s="33">
        <f>SUM(H30)</f>
        <v>0</v>
      </c>
      <c r="G30" s="129"/>
      <c r="H30" s="125"/>
      <c r="I30" s="48"/>
      <c r="J30" s="125"/>
      <c r="K30" s="43"/>
      <c r="L30" s="42"/>
      <c r="M30" s="43"/>
      <c r="N30" s="127"/>
      <c r="O30" s="127"/>
      <c r="P30" s="42"/>
      <c r="Q30" s="43"/>
      <c r="R30" s="42"/>
      <c r="S30" s="43"/>
      <c r="T30" s="157"/>
      <c r="U30" s="207"/>
      <c r="V30" s="95"/>
      <c r="W30" s="207"/>
      <c r="X30" s="95"/>
      <c r="Y30" s="207"/>
      <c r="Z30" s="95"/>
      <c r="AA30" s="207">
        <v>10</v>
      </c>
      <c r="AB30" s="210">
        <v>2</v>
      </c>
      <c r="AC30" s="207">
        <v>10</v>
      </c>
      <c r="AD30" s="210">
        <v>1</v>
      </c>
    </row>
    <row r="31" spans="1:30" ht="13.15" customHeight="1">
      <c r="A31" s="115">
        <v>27</v>
      </c>
      <c r="B31" s="264" t="s">
        <v>299</v>
      </c>
      <c r="C31" s="91" t="s">
        <v>119</v>
      </c>
      <c r="D31" s="9">
        <f t="shared" si="0"/>
        <v>3</v>
      </c>
      <c r="E31" s="13">
        <f>SUM(AB31+AD31)</f>
        <v>3</v>
      </c>
      <c r="F31" s="33">
        <f>SUM(H31)</f>
        <v>0</v>
      </c>
      <c r="G31" s="129"/>
      <c r="H31" s="125"/>
      <c r="I31" s="48"/>
      <c r="J31" s="125"/>
      <c r="K31" s="43"/>
      <c r="L31" s="42"/>
      <c r="M31" s="43"/>
      <c r="N31" s="127"/>
      <c r="O31" s="127"/>
      <c r="P31" s="42"/>
      <c r="Q31" s="43"/>
      <c r="R31" s="42"/>
      <c r="S31" s="43"/>
      <c r="T31" s="157"/>
      <c r="U31" s="207"/>
      <c r="V31" s="95"/>
      <c r="W31" s="207"/>
      <c r="X31" s="95"/>
      <c r="Y31" s="207"/>
      <c r="Z31" s="95"/>
      <c r="AA31" s="207">
        <v>10</v>
      </c>
      <c r="AB31" s="210">
        <v>2</v>
      </c>
      <c r="AC31" s="207">
        <v>10</v>
      </c>
      <c r="AD31" s="210">
        <v>1</v>
      </c>
    </row>
    <row r="32" spans="1:30" ht="13.15" customHeight="1">
      <c r="A32" s="115">
        <v>28</v>
      </c>
      <c r="B32" s="305" t="s">
        <v>297</v>
      </c>
      <c r="C32" s="91" t="s">
        <v>23</v>
      </c>
      <c r="D32" s="9">
        <f t="shared" si="0"/>
        <v>2</v>
      </c>
      <c r="E32" s="13">
        <f>SUM(X32+AB32)</f>
        <v>2</v>
      </c>
      <c r="F32" s="33">
        <f>SUM(H32)</f>
        <v>0</v>
      </c>
      <c r="G32" s="129"/>
      <c r="H32" s="125"/>
      <c r="I32" s="48"/>
      <c r="J32" s="125"/>
      <c r="K32" s="43"/>
      <c r="L32" s="42"/>
      <c r="M32" s="43"/>
      <c r="N32" s="42"/>
      <c r="O32" s="43"/>
      <c r="P32" s="42"/>
      <c r="Q32" s="43"/>
      <c r="R32" s="42"/>
      <c r="S32" s="43"/>
      <c r="T32" s="157"/>
      <c r="U32" s="207"/>
      <c r="V32" s="95"/>
      <c r="W32" s="207">
        <v>18</v>
      </c>
      <c r="X32" s="210">
        <v>1</v>
      </c>
      <c r="Y32" s="207"/>
      <c r="Z32" s="95"/>
      <c r="AA32" s="207">
        <v>11</v>
      </c>
      <c r="AB32" s="210">
        <v>1</v>
      </c>
      <c r="AC32" s="207"/>
      <c r="AD32" s="95"/>
    </row>
    <row r="33" spans="1:30" ht="13.15" customHeight="1">
      <c r="A33" s="115">
        <v>29</v>
      </c>
      <c r="B33" s="264" t="s">
        <v>258</v>
      </c>
      <c r="C33" s="91" t="s">
        <v>38</v>
      </c>
      <c r="D33" s="9">
        <f t="shared" si="0"/>
        <v>1</v>
      </c>
      <c r="E33" s="13">
        <f>SUM(L33)</f>
        <v>0</v>
      </c>
      <c r="F33" s="33">
        <f>SUM(J33)</f>
        <v>1</v>
      </c>
      <c r="G33" s="129"/>
      <c r="H33" s="125"/>
      <c r="I33" s="48">
        <v>11</v>
      </c>
      <c r="J33" s="189">
        <v>1</v>
      </c>
      <c r="K33" s="43"/>
      <c r="L33" s="42"/>
      <c r="M33" s="43"/>
      <c r="N33" s="42"/>
      <c r="O33" s="43"/>
      <c r="P33" s="42"/>
      <c r="Q33" s="43"/>
      <c r="R33" s="42"/>
      <c r="S33" s="43"/>
      <c r="T33" s="157"/>
      <c r="U33" s="207"/>
      <c r="V33" s="95"/>
      <c r="W33" s="207"/>
      <c r="X33" s="95"/>
      <c r="Y33" s="207"/>
      <c r="Z33" s="95"/>
      <c r="AA33" s="207"/>
      <c r="AB33" s="95"/>
      <c r="AC33" s="207"/>
      <c r="AD33" s="95"/>
    </row>
    <row r="34" spans="1:30" ht="13.15" customHeight="1">
      <c r="A34" s="115">
        <v>30</v>
      </c>
      <c r="B34" s="264" t="s">
        <v>259</v>
      </c>
      <c r="C34" s="91" t="s">
        <v>38</v>
      </c>
      <c r="D34" s="9">
        <f t="shared" si="0"/>
        <v>1</v>
      </c>
      <c r="E34" s="89">
        <f>SUM(L34)</f>
        <v>0</v>
      </c>
      <c r="F34" s="33">
        <f>SUM(J34)</f>
        <v>1</v>
      </c>
      <c r="G34" s="129"/>
      <c r="H34" s="125"/>
      <c r="I34" s="48">
        <v>11</v>
      </c>
      <c r="J34" s="189">
        <v>1</v>
      </c>
      <c r="K34" s="43"/>
      <c r="L34" s="42"/>
      <c r="M34" s="43"/>
      <c r="N34" s="42"/>
      <c r="O34" s="43"/>
      <c r="P34" s="42"/>
      <c r="Q34" s="43"/>
      <c r="R34" s="42"/>
      <c r="S34" s="43"/>
      <c r="T34" s="157"/>
      <c r="U34" s="207"/>
      <c r="V34" s="95"/>
      <c r="W34" s="207"/>
      <c r="X34" s="95"/>
      <c r="Y34" s="207"/>
      <c r="Z34" s="95"/>
      <c r="AA34" s="207"/>
      <c r="AB34" s="95"/>
      <c r="AC34" s="207"/>
      <c r="AD34" s="95"/>
    </row>
    <row r="35" spans="1:30" ht="13.15" customHeight="1">
      <c r="A35" s="115">
        <v>31</v>
      </c>
      <c r="B35" s="264" t="s">
        <v>300</v>
      </c>
      <c r="C35" s="91" t="s">
        <v>23</v>
      </c>
      <c r="D35" s="9">
        <f t="shared" si="0"/>
        <v>1</v>
      </c>
      <c r="E35" s="89">
        <f>SUM(AB35)</f>
        <v>1</v>
      </c>
      <c r="F35" s="33">
        <f>SUM(H35)</f>
        <v>0</v>
      </c>
      <c r="G35" s="129"/>
      <c r="H35" s="125"/>
      <c r="I35" s="48"/>
      <c r="J35" s="125"/>
      <c r="K35" s="43"/>
      <c r="L35" s="42"/>
      <c r="M35" s="43"/>
      <c r="N35" s="42"/>
      <c r="O35" s="43"/>
      <c r="P35" s="42"/>
      <c r="Q35" s="43"/>
      <c r="R35" s="42"/>
      <c r="S35" s="43"/>
      <c r="T35" s="157"/>
      <c r="U35" s="207"/>
      <c r="V35" s="95"/>
      <c r="W35" s="207"/>
      <c r="X35" s="95"/>
      <c r="Y35" s="207"/>
      <c r="Z35" s="95"/>
      <c r="AA35" s="207">
        <v>11</v>
      </c>
      <c r="AB35" s="210">
        <v>1</v>
      </c>
      <c r="AC35" s="207"/>
      <c r="AD35" s="95"/>
    </row>
    <row r="36" spans="1:30" ht="13.15" customHeight="1">
      <c r="A36" s="115">
        <v>32</v>
      </c>
      <c r="B36" s="264" t="s">
        <v>301</v>
      </c>
      <c r="C36" s="91" t="s">
        <v>32</v>
      </c>
      <c r="D36" s="208">
        <f t="shared" si="0"/>
        <v>0</v>
      </c>
      <c r="E36" s="13">
        <f>SUM(L36)</f>
        <v>0</v>
      </c>
      <c r="F36" s="33">
        <f>SUM(H36)</f>
        <v>0</v>
      </c>
      <c r="G36" s="129"/>
      <c r="H36" s="125"/>
      <c r="I36" s="48"/>
      <c r="J36" s="125"/>
      <c r="K36" s="43"/>
      <c r="L36" s="42"/>
      <c r="M36" s="43"/>
      <c r="N36" s="127"/>
      <c r="O36" s="127"/>
      <c r="P36" s="42"/>
      <c r="Q36" s="43"/>
      <c r="R36" s="42"/>
      <c r="S36" s="43"/>
      <c r="T36" s="157"/>
      <c r="U36" s="207"/>
      <c r="V36" s="95"/>
      <c r="W36" s="207"/>
      <c r="X36" s="95"/>
      <c r="Y36" s="207"/>
      <c r="Z36" s="95"/>
      <c r="AA36" s="207"/>
      <c r="AB36" s="95"/>
      <c r="AC36" s="207"/>
      <c r="AD36" s="95"/>
    </row>
    <row r="37" spans="1:30" customFormat="1">
      <c r="B37" s="211"/>
      <c r="C37" s="211"/>
      <c r="D37" s="211"/>
      <c r="E37" s="1"/>
      <c r="F37" s="1"/>
      <c r="G37" s="1"/>
      <c r="H37" s="1"/>
      <c r="I37" s="1"/>
      <c r="J37" s="1"/>
      <c r="K37" s="1"/>
      <c r="L37" s="8"/>
      <c r="M37" s="1"/>
      <c r="N37" s="1"/>
      <c r="O37" s="1"/>
      <c r="P37" s="1"/>
      <c r="Q37" s="1"/>
      <c r="R37" s="1"/>
      <c r="S37" s="1"/>
      <c r="T37" s="1"/>
    </row>
    <row r="38" spans="1:30" customFormat="1">
      <c r="B38" s="1"/>
      <c r="C38" s="1"/>
      <c r="D38" s="1"/>
      <c r="E38" s="1"/>
      <c r="F38" s="1"/>
      <c r="G38" s="1"/>
      <c r="H38" s="1"/>
      <c r="I38" s="1"/>
      <c r="J38" s="1"/>
      <c r="K38" s="1"/>
      <c r="L38" s="8"/>
      <c r="M38" s="1"/>
      <c r="N38" s="1"/>
      <c r="O38" s="1"/>
      <c r="P38" s="1"/>
      <c r="Q38" s="1"/>
      <c r="R38" s="1"/>
      <c r="S38" s="1"/>
      <c r="T38" s="1"/>
    </row>
    <row r="39" spans="1:30" customFormat="1">
      <c r="B39" s="1"/>
      <c r="C39" s="1"/>
      <c r="D39" s="1"/>
      <c r="E39" s="1"/>
      <c r="F39" s="1"/>
      <c r="G39" s="1"/>
      <c r="H39" s="1"/>
      <c r="I39" s="1"/>
      <c r="J39" s="1"/>
      <c r="K39" s="1"/>
      <c r="L39" s="8"/>
      <c r="M39" s="1"/>
      <c r="N39" s="1"/>
      <c r="O39" s="1"/>
      <c r="P39" s="1"/>
      <c r="Q39" s="1"/>
      <c r="R39" s="1"/>
      <c r="S39" s="1"/>
      <c r="T39" s="1"/>
    </row>
    <row r="40" spans="1:30" customFormat="1">
      <c r="B40" s="1"/>
      <c r="C40" s="1"/>
      <c r="D40" s="1"/>
      <c r="E40" s="1"/>
      <c r="F40" s="1"/>
      <c r="G40" s="1"/>
      <c r="H40" s="1"/>
      <c r="I40" s="1"/>
      <c r="J40" s="1"/>
      <c r="K40" s="1"/>
      <c r="L40" s="8"/>
      <c r="M40" s="1"/>
      <c r="N40" s="1"/>
      <c r="O40" s="1"/>
      <c r="P40" s="1"/>
      <c r="Q40" s="1"/>
      <c r="R40" s="1"/>
      <c r="S40" s="1"/>
      <c r="T40" s="1"/>
    </row>
    <row r="41" spans="1:30" customFormat="1">
      <c r="B41" s="1"/>
      <c r="C41" s="1"/>
      <c r="D41" s="1"/>
      <c r="E41" s="1"/>
      <c r="F41" s="1"/>
      <c r="G41" s="1"/>
      <c r="H41" s="1"/>
      <c r="I41" s="1"/>
      <c r="J41" s="1"/>
      <c r="K41" s="1"/>
      <c r="L41" s="8"/>
      <c r="M41" s="1"/>
      <c r="N41" s="1"/>
      <c r="O41" s="1"/>
      <c r="P41" s="1"/>
      <c r="Q41" s="1"/>
      <c r="R41" s="1"/>
      <c r="S41" s="1"/>
      <c r="T41" s="1"/>
    </row>
    <row r="42" spans="1:30" customFormat="1">
      <c r="B42" s="1"/>
      <c r="C42" s="1"/>
      <c r="D42" s="1"/>
      <c r="E42" s="1"/>
      <c r="F42" s="1"/>
      <c r="G42" s="1"/>
      <c r="H42" s="1"/>
      <c r="I42" s="1"/>
      <c r="J42" s="1"/>
      <c r="K42" s="1"/>
      <c r="L42" s="8"/>
      <c r="M42" s="1"/>
      <c r="N42" s="1"/>
      <c r="O42" s="1"/>
      <c r="P42" s="1"/>
      <c r="Q42" s="1"/>
      <c r="R42" s="1"/>
      <c r="S42" s="1"/>
      <c r="T42" s="1"/>
    </row>
    <row r="43" spans="1:30" customFormat="1">
      <c r="B43" s="1"/>
      <c r="C43" s="1"/>
      <c r="D43" s="1"/>
      <c r="E43" s="1"/>
      <c r="F43" s="1"/>
      <c r="G43" s="1"/>
      <c r="H43" s="1"/>
      <c r="I43" s="1"/>
      <c r="J43" s="1"/>
      <c r="K43" s="1"/>
      <c r="L43" s="8"/>
      <c r="M43" s="1"/>
      <c r="N43" s="1"/>
      <c r="O43" s="1"/>
      <c r="P43" s="1"/>
      <c r="Q43" s="1"/>
      <c r="R43" s="1"/>
      <c r="S43" s="1"/>
      <c r="T43" s="1"/>
    </row>
    <row r="44" spans="1:30" customFormat="1">
      <c r="B44" s="1"/>
      <c r="C44" s="1"/>
      <c r="D44" s="1"/>
      <c r="E44" s="1"/>
      <c r="F44" s="1"/>
      <c r="G44" s="1"/>
      <c r="H44" s="1"/>
      <c r="I44" s="1"/>
      <c r="J44" s="1"/>
      <c r="K44" s="1"/>
      <c r="L44" s="8"/>
      <c r="M44" s="1"/>
      <c r="N44" s="1"/>
      <c r="O44" s="1"/>
      <c r="P44" s="1"/>
      <c r="Q44" s="1"/>
      <c r="R44" s="1"/>
      <c r="S44" s="1"/>
      <c r="T44" s="1"/>
    </row>
    <row r="45" spans="1:30" customFormat="1">
      <c r="B45" s="1"/>
      <c r="C45" s="1"/>
      <c r="D45" s="1"/>
      <c r="E45" s="1"/>
      <c r="F45" s="1"/>
      <c r="G45" s="1"/>
      <c r="H45" s="1"/>
      <c r="I45" s="1"/>
      <c r="J45" s="1"/>
      <c r="K45" s="1"/>
      <c r="L45" s="8"/>
      <c r="M45" s="1"/>
      <c r="N45" s="1"/>
      <c r="O45" s="1"/>
      <c r="P45" s="1"/>
      <c r="Q45" s="1"/>
      <c r="R45" s="1"/>
      <c r="S45" s="1"/>
      <c r="T45" s="1"/>
    </row>
    <row r="46" spans="1:30" customFormat="1">
      <c r="B46" s="1"/>
      <c r="C46" s="1"/>
      <c r="D46" s="1"/>
      <c r="E46" s="1"/>
      <c r="F46" s="1"/>
      <c r="G46" s="1"/>
      <c r="H46" s="1"/>
      <c r="I46" s="1"/>
      <c r="J46" s="1"/>
      <c r="K46" s="1"/>
      <c r="L46" s="8"/>
      <c r="M46" s="1"/>
      <c r="N46" s="1"/>
      <c r="O46" s="1"/>
      <c r="P46" s="1"/>
      <c r="Q46" s="1"/>
      <c r="R46" s="1"/>
      <c r="S46" s="1"/>
      <c r="T46" s="1"/>
    </row>
    <row r="47" spans="1:30" customFormat="1">
      <c r="B47" s="1"/>
      <c r="C47" s="1"/>
      <c r="D47" s="1"/>
      <c r="E47" s="1"/>
      <c r="F47" s="1"/>
      <c r="G47" s="1"/>
      <c r="H47" s="1"/>
      <c r="I47" s="1"/>
      <c r="J47" s="1"/>
      <c r="K47" s="1"/>
      <c r="L47" s="8"/>
      <c r="M47" s="1"/>
      <c r="N47" s="1"/>
      <c r="O47" s="1"/>
      <c r="P47" s="1"/>
      <c r="Q47" s="1"/>
      <c r="R47" s="1"/>
      <c r="S47" s="1"/>
      <c r="T47" s="1"/>
    </row>
    <row r="48" spans="1:30" customFormat="1">
      <c r="B48" s="1"/>
      <c r="C48" s="1"/>
      <c r="D48" s="1"/>
      <c r="E48" s="1"/>
      <c r="F48" s="1"/>
      <c r="G48" s="1"/>
      <c r="H48" s="1"/>
      <c r="I48" s="1"/>
      <c r="J48" s="1"/>
      <c r="K48" s="1"/>
      <c r="L48" s="8"/>
      <c r="M48" s="1"/>
      <c r="N48" s="1"/>
      <c r="O48" s="1"/>
      <c r="P48" s="1"/>
      <c r="Q48" s="1"/>
      <c r="R48" s="1"/>
      <c r="S48" s="1"/>
      <c r="T48" s="1"/>
    </row>
    <row r="49" spans="2:20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8"/>
      <c r="M49" s="1"/>
      <c r="N49" s="1"/>
      <c r="O49" s="1"/>
      <c r="P49" s="1"/>
      <c r="Q49" s="1"/>
      <c r="R49" s="1"/>
      <c r="S49" s="1"/>
      <c r="T49" s="1"/>
    </row>
    <row r="52" spans="2:20">
      <c r="F52" s="18"/>
      <c r="G52" s="18"/>
    </row>
    <row r="53" spans="2:20">
      <c r="F53" s="18"/>
      <c r="G53" s="18"/>
    </row>
    <row r="54" spans="2:20">
      <c r="F54" s="18"/>
      <c r="G54" s="18"/>
    </row>
    <row r="55" spans="2:20">
      <c r="F55" s="18"/>
      <c r="G55" s="18"/>
    </row>
    <row r="56" spans="2:20">
      <c r="F56" s="18"/>
      <c r="G56" s="18"/>
    </row>
    <row r="57" spans="2:20">
      <c r="F57" s="18"/>
      <c r="G57" s="18"/>
    </row>
    <row r="58" spans="2:20">
      <c r="F58" s="18"/>
      <c r="G58" s="18"/>
    </row>
    <row r="59" spans="2:20">
      <c r="F59" s="18"/>
      <c r="G59" s="18"/>
    </row>
    <row r="60" spans="2:20">
      <c r="F60" s="18"/>
      <c r="G60" s="18"/>
    </row>
    <row r="61" spans="2:20">
      <c r="F61" s="18"/>
      <c r="G61" s="18"/>
    </row>
    <row r="62" spans="2:20">
      <c r="F62" s="18"/>
      <c r="G62" s="18"/>
    </row>
    <row r="63" spans="2:20">
      <c r="F63" s="18"/>
      <c r="G63" s="18"/>
    </row>
    <row r="64" spans="2:20">
      <c r="F64" s="18"/>
      <c r="G64" s="18"/>
    </row>
    <row r="65" spans="6:7">
      <c r="F65" s="18"/>
      <c r="G65" s="18"/>
    </row>
    <row r="66" spans="6:7">
      <c r="F66" s="18"/>
      <c r="G66" s="18"/>
    </row>
    <row r="67" spans="6:7">
      <c r="F67" s="18"/>
      <c r="G67" s="18"/>
    </row>
    <row r="68" spans="6:7">
      <c r="F68" s="18"/>
      <c r="G68" s="18"/>
    </row>
    <row r="69" spans="6:7">
      <c r="F69" s="18"/>
      <c r="G69" s="18"/>
    </row>
    <row r="70" spans="6:7">
      <c r="F70" s="18"/>
      <c r="G70" s="18"/>
    </row>
    <row r="71" spans="6:7">
      <c r="F71" s="18"/>
      <c r="G71" s="18"/>
    </row>
    <row r="72" spans="6:7">
      <c r="F72" s="18"/>
      <c r="G72" s="18"/>
    </row>
    <row r="73" spans="6:7">
      <c r="F73" s="18"/>
      <c r="G73" s="18"/>
    </row>
    <row r="74" spans="6:7">
      <c r="F74" s="18"/>
      <c r="G74" s="18"/>
    </row>
    <row r="75" spans="6:7">
      <c r="F75" s="18"/>
      <c r="G75" s="18"/>
    </row>
    <row r="76" spans="6:7">
      <c r="F76" s="18"/>
      <c r="G76" s="18"/>
    </row>
    <row r="77" spans="6:7">
      <c r="F77" s="18"/>
      <c r="G77" s="18"/>
    </row>
    <row r="78" spans="6:7">
      <c r="F78" s="18"/>
      <c r="G78" s="18"/>
    </row>
    <row r="79" spans="6:7">
      <c r="F79" s="18"/>
      <c r="G79" s="18"/>
    </row>
    <row r="80" spans="6:7">
      <c r="F80" s="18"/>
      <c r="G80" s="18"/>
    </row>
    <row r="81" spans="6:7">
      <c r="F81" s="18"/>
      <c r="G81" s="18"/>
    </row>
    <row r="82" spans="6:7">
      <c r="F82" s="18"/>
      <c r="G82" s="18"/>
    </row>
    <row r="83" spans="6:7">
      <c r="F83" s="18"/>
      <c r="G83" s="18"/>
    </row>
    <row r="84" spans="6:7">
      <c r="F84" s="18"/>
      <c r="G84" s="18"/>
    </row>
    <row r="85" spans="6:7">
      <c r="F85" s="18"/>
      <c r="G85" s="18"/>
    </row>
    <row r="86" spans="6:7">
      <c r="F86" s="18"/>
      <c r="G86" s="18"/>
    </row>
    <row r="87" spans="6:7">
      <c r="F87" s="18"/>
      <c r="G87" s="18"/>
    </row>
    <row r="88" spans="6:7">
      <c r="F88" s="18"/>
      <c r="G88" s="18"/>
    </row>
    <row r="89" spans="6:7">
      <c r="F89" s="18"/>
      <c r="G89" s="18"/>
    </row>
    <row r="90" spans="6:7">
      <c r="F90" s="18"/>
      <c r="G90" s="18"/>
    </row>
    <row r="91" spans="6:7">
      <c r="F91" s="18"/>
      <c r="G91" s="18"/>
    </row>
    <row r="92" spans="6:7">
      <c r="F92" s="18"/>
      <c r="G92" s="18"/>
    </row>
    <row r="93" spans="6:7">
      <c r="F93" s="18"/>
      <c r="G93" s="18"/>
    </row>
    <row r="94" spans="6:7">
      <c r="F94" s="18"/>
      <c r="G94" s="18"/>
    </row>
    <row r="95" spans="6:7">
      <c r="F95" s="18"/>
      <c r="G95" s="18"/>
    </row>
    <row r="96" spans="6:7">
      <c r="F96" s="18"/>
      <c r="G96" s="18"/>
    </row>
    <row r="97" spans="6:7">
      <c r="F97" s="18"/>
      <c r="G97" s="18"/>
    </row>
    <row r="98" spans="6:7">
      <c r="F98" s="18"/>
      <c r="G98" s="18"/>
    </row>
    <row r="99" spans="6:7">
      <c r="F99" s="18"/>
      <c r="G99" s="18"/>
    </row>
    <row r="100" spans="6:7">
      <c r="F100" s="18"/>
      <c r="G100" s="18"/>
    </row>
    <row r="101" spans="6:7">
      <c r="F101" s="18"/>
      <c r="G101" s="18"/>
    </row>
    <row r="102" spans="6:7">
      <c r="F102" s="18"/>
      <c r="G102" s="18"/>
    </row>
    <row r="103" spans="6:7">
      <c r="F103" s="18"/>
      <c r="G103" s="18"/>
    </row>
    <row r="104" spans="6:7">
      <c r="F104" s="18"/>
      <c r="G104" s="18"/>
    </row>
    <row r="105" spans="6:7">
      <c r="F105" s="18"/>
      <c r="G105" s="18"/>
    </row>
    <row r="106" spans="6:7">
      <c r="F106" s="18"/>
      <c r="G106" s="18"/>
    </row>
    <row r="107" spans="6:7">
      <c r="F107" s="18"/>
      <c r="G107" s="18"/>
    </row>
    <row r="108" spans="6:7">
      <c r="F108" s="18"/>
      <c r="G108" s="18"/>
    </row>
    <row r="109" spans="6:7">
      <c r="F109" s="18"/>
      <c r="G109" s="18"/>
    </row>
    <row r="110" spans="6:7">
      <c r="F110" s="18"/>
      <c r="G110" s="18"/>
    </row>
    <row r="111" spans="6:7">
      <c r="F111" s="18"/>
      <c r="G111" s="18"/>
    </row>
    <row r="112" spans="6:7">
      <c r="F112" s="18"/>
      <c r="G112" s="18"/>
    </row>
    <row r="113" spans="6:7">
      <c r="F113" s="18"/>
      <c r="G113" s="18"/>
    </row>
    <row r="114" spans="6:7">
      <c r="F114" s="18"/>
      <c r="G114" s="18"/>
    </row>
    <row r="115" spans="6:7">
      <c r="F115" s="18"/>
      <c r="G115" s="18"/>
    </row>
    <row r="116" spans="6:7">
      <c r="F116" s="18"/>
      <c r="G116" s="18"/>
    </row>
    <row r="117" spans="6:7">
      <c r="F117" s="18"/>
      <c r="G117" s="18"/>
    </row>
    <row r="118" spans="6:7">
      <c r="F118" s="18"/>
      <c r="G118" s="18"/>
    </row>
    <row r="119" spans="6:7">
      <c r="F119" s="18"/>
      <c r="G119" s="18"/>
    </row>
    <row r="120" spans="6:7">
      <c r="F120" s="18"/>
      <c r="G120" s="18"/>
    </row>
    <row r="121" spans="6:7">
      <c r="F121" s="18"/>
      <c r="G121" s="18"/>
    </row>
    <row r="122" spans="6:7">
      <c r="F122" s="18"/>
      <c r="G122" s="18"/>
    </row>
    <row r="123" spans="6:7">
      <c r="F123" s="18"/>
      <c r="G123" s="18"/>
    </row>
    <row r="124" spans="6:7">
      <c r="F124" s="18"/>
      <c r="G124" s="18"/>
    </row>
    <row r="125" spans="6:7">
      <c r="F125" s="18"/>
      <c r="G125" s="18"/>
    </row>
    <row r="126" spans="6:7">
      <c r="F126" s="18"/>
      <c r="G126" s="18"/>
    </row>
    <row r="127" spans="6:7">
      <c r="F127" s="18"/>
      <c r="G127" s="18"/>
    </row>
  </sheetData>
  <sortState ref="A5:AT36">
    <sortCondition descending="1" ref="D5:D36"/>
  </sortState>
  <mergeCells count="3">
    <mergeCell ref="G2:J2"/>
    <mergeCell ref="U2:AD2"/>
    <mergeCell ref="K2:T2"/>
  </mergeCells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ignoredErrors>
    <ignoredError sqref="F7 E8:F9 F19 E29 F26 E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AE38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H12" sqref="H12"/>
    </sheetView>
  </sheetViews>
  <sheetFormatPr defaultColWidth="9.140625" defaultRowHeight="12.75"/>
  <cols>
    <col min="1" max="1" width="3.7109375" style="18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8.28515625" style="1" customWidth="1"/>
    <col min="12" max="12" width="3.7109375" style="1" customWidth="1"/>
    <col min="13" max="13" width="7.7109375" style="1" customWidth="1"/>
    <col min="14" max="14" width="3.7109375" style="8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4.4257812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5703125" customWidth="1"/>
    <col min="28" max="28" width="3.7109375" customWidth="1"/>
    <col min="29" max="29" width="7.7109375" customWidth="1"/>
    <col min="30" max="30" width="3.7109375" customWidth="1"/>
    <col min="31" max="31" width="3.7109375" style="1" customWidth="1"/>
    <col min="32" max="16384" width="9.140625" style="1"/>
  </cols>
  <sheetData>
    <row r="1" spans="1:31" ht="13.5" thickBot="1"/>
    <row r="2" spans="1:31" ht="13.5" thickBot="1">
      <c r="A2" s="330"/>
      <c r="B2" s="286" t="s">
        <v>184</v>
      </c>
      <c r="C2" s="23"/>
      <c r="D2" s="24"/>
      <c r="E2" s="24"/>
      <c r="F2" s="24"/>
      <c r="G2" s="485" t="s">
        <v>217</v>
      </c>
      <c r="H2" s="486"/>
      <c r="I2" s="486"/>
      <c r="J2" s="487"/>
      <c r="K2" s="488" t="s">
        <v>179</v>
      </c>
      <c r="L2" s="491"/>
      <c r="M2" s="491"/>
      <c r="N2" s="491"/>
      <c r="O2" s="491"/>
      <c r="P2" s="491"/>
      <c r="Q2" s="491"/>
      <c r="R2" s="491"/>
      <c r="S2" s="491"/>
      <c r="T2" s="492"/>
      <c r="U2" s="488" t="s">
        <v>282</v>
      </c>
      <c r="V2" s="489"/>
      <c r="W2" s="489"/>
      <c r="X2" s="489"/>
      <c r="Y2" s="489"/>
      <c r="Z2" s="489"/>
      <c r="AA2" s="489"/>
      <c r="AB2" s="489"/>
      <c r="AC2" s="489"/>
      <c r="AD2" s="490"/>
      <c r="AE2" s="34"/>
    </row>
    <row r="3" spans="1:31">
      <c r="A3" s="296"/>
      <c r="B3" s="200" t="s">
        <v>189</v>
      </c>
      <c r="C3" s="25"/>
      <c r="D3" s="22" t="s">
        <v>7</v>
      </c>
      <c r="E3" s="22" t="s">
        <v>11</v>
      </c>
      <c r="F3" s="22" t="s">
        <v>12</v>
      </c>
      <c r="G3" s="61" t="s">
        <v>6</v>
      </c>
      <c r="H3" s="26"/>
      <c r="I3" s="26" t="s">
        <v>6</v>
      </c>
      <c r="J3" s="150"/>
      <c r="K3" s="50" t="s">
        <v>6</v>
      </c>
      <c r="L3" s="50"/>
      <c r="M3" s="50" t="s">
        <v>6</v>
      </c>
      <c r="N3" s="50"/>
      <c r="O3" s="50" t="s">
        <v>6</v>
      </c>
      <c r="P3" s="50"/>
      <c r="Q3" s="50" t="s">
        <v>6</v>
      </c>
      <c r="R3" s="146"/>
      <c r="S3" s="50" t="s">
        <v>6</v>
      </c>
      <c r="T3" s="146"/>
      <c r="U3" s="151" t="s">
        <v>6</v>
      </c>
      <c r="V3" s="99"/>
      <c r="W3" s="99" t="s">
        <v>6</v>
      </c>
      <c r="X3" s="99"/>
      <c r="Y3" s="99" t="s">
        <v>6</v>
      </c>
      <c r="Z3" s="99"/>
      <c r="AA3" s="99" t="s">
        <v>6</v>
      </c>
      <c r="AB3" s="101"/>
      <c r="AC3" s="99" t="s">
        <v>6</v>
      </c>
      <c r="AD3" s="100"/>
    </row>
    <row r="4" spans="1:31" s="2" customFormat="1" ht="13.15" customHeight="1" thickBot="1">
      <c r="A4" s="298"/>
      <c r="B4" s="300" t="s">
        <v>0</v>
      </c>
      <c r="C4" s="58" t="s">
        <v>8</v>
      </c>
      <c r="D4" s="58" t="s">
        <v>5</v>
      </c>
      <c r="E4" s="58" t="s">
        <v>5</v>
      </c>
      <c r="F4" s="58" t="s">
        <v>5</v>
      </c>
      <c r="G4" s="62" t="s">
        <v>9</v>
      </c>
      <c r="H4" s="316" t="s">
        <v>5</v>
      </c>
      <c r="I4" s="63" t="s">
        <v>10</v>
      </c>
      <c r="J4" s="331" t="s">
        <v>5</v>
      </c>
      <c r="K4" s="68" t="s">
        <v>19</v>
      </c>
      <c r="L4" s="69" t="s">
        <v>5</v>
      </c>
      <c r="M4" s="68" t="s">
        <v>1</v>
      </c>
      <c r="N4" s="69" t="s">
        <v>5</v>
      </c>
      <c r="O4" s="68" t="s">
        <v>3</v>
      </c>
      <c r="P4" s="69" t="s">
        <v>5</v>
      </c>
      <c r="Q4" s="68" t="s">
        <v>4</v>
      </c>
      <c r="R4" s="69" t="s">
        <v>5</v>
      </c>
      <c r="S4" s="68" t="s">
        <v>171</v>
      </c>
      <c r="T4" s="69" t="s">
        <v>5</v>
      </c>
      <c r="U4" s="332" t="s">
        <v>19</v>
      </c>
      <c r="V4" s="333" t="s">
        <v>5</v>
      </c>
      <c r="W4" s="334" t="s">
        <v>1</v>
      </c>
      <c r="X4" s="333" t="s">
        <v>5</v>
      </c>
      <c r="Y4" s="334" t="s">
        <v>3</v>
      </c>
      <c r="Z4" s="333" t="s">
        <v>5</v>
      </c>
      <c r="AA4" s="334" t="s">
        <v>2</v>
      </c>
      <c r="AB4" s="335" t="s">
        <v>5</v>
      </c>
      <c r="AC4" s="334" t="s">
        <v>4</v>
      </c>
      <c r="AD4" s="336" t="s">
        <v>5</v>
      </c>
    </row>
    <row r="5" spans="1:31" s="7" customFormat="1" ht="13.15" customHeight="1">
      <c r="A5" s="287">
        <v>1</v>
      </c>
      <c r="B5" s="321" t="s">
        <v>232</v>
      </c>
      <c r="C5" s="322" t="s">
        <v>29</v>
      </c>
      <c r="D5" s="323">
        <f t="shared" ref="D5:D36" si="0">E5+F5</f>
        <v>142</v>
      </c>
      <c r="E5" s="324">
        <f>SUM(L5+N5+P5+V5)</f>
        <v>100</v>
      </c>
      <c r="F5" s="325">
        <f>H5+T5</f>
        <v>42</v>
      </c>
      <c r="G5" s="119">
        <v>1</v>
      </c>
      <c r="H5" s="190">
        <v>25</v>
      </c>
      <c r="I5" s="119">
        <v>4</v>
      </c>
      <c r="J5" s="124">
        <v>8</v>
      </c>
      <c r="K5" s="148">
        <v>1</v>
      </c>
      <c r="L5" s="191">
        <v>25</v>
      </c>
      <c r="M5" s="148">
        <v>1</v>
      </c>
      <c r="N5" s="191">
        <v>25</v>
      </c>
      <c r="O5" s="148">
        <v>1</v>
      </c>
      <c r="P5" s="191">
        <v>25</v>
      </c>
      <c r="Q5" s="148"/>
      <c r="R5" s="149"/>
      <c r="S5" s="148">
        <v>3</v>
      </c>
      <c r="T5" s="190">
        <v>17</v>
      </c>
      <c r="U5" s="326">
        <v>1</v>
      </c>
      <c r="V5" s="327">
        <v>25</v>
      </c>
      <c r="W5" s="326">
        <v>1</v>
      </c>
      <c r="X5" s="328">
        <v>25</v>
      </c>
      <c r="Y5" s="326"/>
      <c r="Z5" s="328"/>
      <c r="AA5" s="326">
        <v>1</v>
      </c>
      <c r="AB5" s="329">
        <v>16</v>
      </c>
      <c r="AC5" s="326">
        <v>2</v>
      </c>
      <c r="AD5" s="329">
        <v>13</v>
      </c>
      <c r="AE5" s="18"/>
    </row>
    <row r="6" spans="1:31" s="18" customFormat="1" ht="12" customHeight="1">
      <c r="A6" s="261">
        <v>2</v>
      </c>
      <c r="B6" s="236" t="s">
        <v>140</v>
      </c>
      <c r="C6" s="237" t="s">
        <v>73</v>
      </c>
      <c r="D6" s="36">
        <f t="shared" si="0"/>
        <v>123</v>
      </c>
      <c r="E6" s="37">
        <f>SUM(N6+P6+X6+Z6)</f>
        <v>82</v>
      </c>
      <c r="F6" s="152">
        <f>SUM(J6+T6)</f>
        <v>41</v>
      </c>
      <c r="G6" s="48">
        <v>4</v>
      </c>
      <c r="H6" s="125">
        <v>15</v>
      </c>
      <c r="I6" s="48">
        <v>1</v>
      </c>
      <c r="J6" s="189">
        <v>16</v>
      </c>
      <c r="K6" s="148">
        <v>5</v>
      </c>
      <c r="L6" s="149">
        <v>14</v>
      </c>
      <c r="M6" s="148">
        <v>2</v>
      </c>
      <c r="N6" s="191">
        <v>21</v>
      </c>
      <c r="O6" s="148">
        <v>2</v>
      </c>
      <c r="P6" s="191">
        <v>21</v>
      </c>
      <c r="Q6" s="148">
        <v>2</v>
      </c>
      <c r="R6" s="149">
        <v>13</v>
      </c>
      <c r="S6" s="148">
        <v>1</v>
      </c>
      <c r="T6" s="190">
        <v>25</v>
      </c>
      <c r="U6" s="177">
        <v>5</v>
      </c>
      <c r="V6" s="178">
        <v>14</v>
      </c>
      <c r="W6" s="177">
        <v>4</v>
      </c>
      <c r="X6" s="174">
        <v>15</v>
      </c>
      <c r="Y6" s="177">
        <v>1</v>
      </c>
      <c r="Z6" s="174">
        <v>25</v>
      </c>
      <c r="AA6" s="177">
        <v>4</v>
      </c>
      <c r="AB6" s="178">
        <v>8</v>
      </c>
      <c r="AC6" s="177">
        <v>3</v>
      </c>
      <c r="AD6" s="185">
        <v>10</v>
      </c>
      <c r="AE6" s="19"/>
    </row>
    <row r="7" spans="1:31" s="18" customFormat="1" ht="12" customHeight="1">
      <c r="A7" s="261">
        <v>3</v>
      </c>
      <c r="B7" s="238" t="s">
        <v>174</v>
      </c>
      <c r="C7" s="237" t="s">
        <v>57</v>
      </c>
      <c r="D7" s="36">
        <f t="shared" si="0"/>
        <v>102</v>
      </c>
      <c r="E7" s="37">
        <f>SUM(N7+P7+X7+Z7)</f>
        <v>72</v>
      </c>
      <c r="F7" s="152">
        <f>SUM(H7+T7)</f>
        <v>30</v>
      </c>
      <c r="G7" s="48">
        <v>3</v>
      </c>
      <c r="H7" s="189">
        <v>17</v>
      </c>
      <c r="I7" s="48"/>
      <c r="J7" s="125"/>
      <c r="K7" s="148">
        <v>4</v>
      </c>
      <c r="L7" s="149">
        <v>15</v>
      </c>
      <c r="M7" s="148">
        <v>3</v>
      </c>
      <c r="N7" s="191">
        <v>17</v>
      </c>
      <c r="O7" s="148">
        <v>3</v>
      </c>
      <c r="P7" s="191">
        <v>17</v>
      </c>
      <c r="Q7" s="148">
        <v>1</v>
      </c>
      <c r="R7" s="149">
        <v>16</v>
      </c>
      <c r="S7" s="148">
        <v>6</v>
      </c>
      <c r="T7" s="190">
        <v>13</v>
      </c>
      <c r="U7" s="177">
        <v>4</v>
      </c>
      <c r="V7" s="178">
        <v>15</v>
      </c>
      <c r="W7" s="177">
        <v>3</v>
      </c>
      <c r="X7" s="174">
        <v>17</v>
      </c>
      <c r="Y7" s="177">
        <v>2</v>
      </c>
      <c r="Z7" s="174">
        <v>21</v>
      </c>
      <c r="AA7" s="177">
        <v>6</v>
      </c>
      <c r="AB7" s="178">
        <v>6</v>
      </c>
      <c r="AC7" s="177">
        <v>1</v>
      </c>
      <c r="AD7" s="185">
        <v>16</v>
      </c>
      <c r="AE7" s="7"/>
    </row>
    <row r="8" spans="1:31" s="18" customFormat="1" ht="12" customHeight="1">
      <c r="A8" s="261">
        <v>4</v>
      </c>
      <c r="B8" s="239" t="s">
        <v>148</v>
      </c>
      <c r="C8" s="235" t="s">
        <v>23</v>
      </c>
      <c r="D8" s="36">
        <f t="shared" si="0"/>
        <v>98</v>
      </c>
      <c r="E8" s="37">
        <f>SUM(L8+N8+V8+X8)</f>
        <v>77</v>
      </c>
      <c r="F8" s="152">
        <f>SUM(H8+T8)</f>
        <v>21</v>
      </c>
      <c r="G8" s="48">
        <v>10</v>
      </c>
      <c r="H8" s="189">
        <v>9</v>
      </c>
      <c r="I8" s="48">
        <v>5</v>
      </c>
      <c r="J8" s="125">
        <v>7</v>
      </c>
      <c r="K8" s="148">
        <v>2</v>
      </c>
      <c r="L8" s="191">
        <v>21</v>
      </c>
      <c r="M8" s="148">
        <v>5</v>
      </c>
      <c r="N8" s="191">
        <v>14</v>
      </c>
      <c r="O8" s="148">
        <v>13</v>
      </c>
      <c r="P8" s="149">
        <v>6</v>
      </c>
      <c r="Q8" s="148">
        <v>4</v>
      </c>
      <c r="R8" s="149">
        <v>8</v>
      </c>
      <c r="S8" s="148">
        <v>7</v>
      </c>
      <c r="T8" s="190">
        <v>12</v>
      </c>
      <c r="U8" s="175">
        <v>2</v>
      </c>
      <c r="V8" s="173">
        <v>21</v>
      </c>
      <c r="W8" s="175">
        <v>2</v>
      </c>
      <c r="X8" s="173">
        <v>21</v>
      </c>
      <c r="Y8" s="175">
        <v>6</v>
      </c>
      <c r="Z8" s="176">
        <v>13</v>
      </c>
      <c r="AA8" s="175">
        <v>2</v>
      </c>
      <c r="AB8" s="176">
        <v>13</v>
      </c>
      <c r="AC8" s="175"/>
      <c r="AD8" s="184"/>
    </row>
    <row r="9" spans="1:31" s="18" customFormat="1" ht="12" customHeight="1">
      <c r="A9" s="261">
        <v>5</v>
      </c>
      <c r="B9" s="238" t="s">
        <v>143</v>
      </c>
      <c r="C9" s="237" t="s">
        <v>35</v>
      </c>
      <c r="D9" s="36">
        <f t="shared" si="0"/>
        <v>93</v>
      </c>
      <c r="E9" s="37">
        <f>SUM(L9+N9+P9+Z9)</f>
        <v>51</v>
      </c>
      <c r="F9" s="152">
        <f>SUM(H9+T9)</f>
        <v>42</v>
      </c>
      <c r="G9" s="48">
        <v>2</v>
      </c>
      <c r="H9" s="189">
        <v>21</v>
      </c>
      <c r="I9" s="48">
        <v>2</v>
      </c>
      <c r="J9" s="125">
        <v>13</v>
      </c>
      <c r="K9" s="148">
        <v>7</v>
      </c>
      <c r="L9" s="191">
        <v>12</v>
      </c>
      <c r="M9" s="148">
        <v>6</v>
      </c>
      <c r="N9" s="191">
        <v>13</v>
      </c>
      <c r="O9" s="148">
        <v>7</v>
      </c>
      <c r="P9" s="191">
        <v>12</v>
      </c>
      <c r="Q9" s="148">
        <v>3</v>
      </c>
      <c r="R9" s="149">
        <v>10</v>
      </c>
      <c r="S9" s="148">
        <v>2</v>
      </c>
      <c r="T9" s="190">
        <v>21</v>
      </c>
      <c r="U9" s="177">
        <v>7</v>
      </c>
      <c r="V9" s="178">
        <v>12</v>
      </c>
      <c r="W9" s="177">
        <v>7</v>
      </c>
      <c r="X9" s="178">
        <v>12</v>
      </c>
      <c r="Y9" s="177">
        <v>5</v>
      </c>
      <c r="Z9" s="174">
        <v>14</v>
      </c>
      <c r="AA9" s="177">
        <v>3</v>
      </c>
      <c r="AB9" s="178">
        <v>10</v>
      </c>
      <c r="AC9" s="177">
        <v>4</v>
      </c>
      <c r="AD9" s="185">
        <v>8</v>
      </c>
      <c r="AE9" s="7"/>
    </row>
    <row r="10" spans="1:31" s="7" customFormat="1" ht="13.15" customHeight="1">
      <c r="A10" s="261">
        <v>6</v>
      </c>
      <c r="B10" s="238" t="s">
        <v>178</v>
      </c>
      <c r="C10" s="237" t="s">
        <v>24</v>
      </c>
      <c r="D10" s="36">
        <f t="shared" si="0"/>
        <v>81</v>
      </c>
      <c r="E10" s="37">
        <f>SUM(P10+R10+Z10+AD10)</f>
        <v>57</v>
      </c>
      <c r="F10" s="152">
        <f>SUM(H10+T10)</f>
        <v>24</v>
      </c>
      <c r="G10" s="48">
        <v>5</v>
      </c>
      <c r="H10" s="189">
        <v>14</v>
      </c>
      <c r="I10" s="48"/>
      <c r="J10" s="125"/>
      <c r="K10" s="148">
        <v>10</v>
      </c>
      <c r="L10" s="149">
        <v>9</v>
      </c>
      <c r="M10" s="148">
        <v>14</v>
      </c>
      <c r="N10" s="149">
        <v>5</v>
      </c>
      <c r="O10" s="148">
        <v>6</v>
      </c>
      <c r="P10" s="191">
        <v>13</v>
      </c>
      <c r="Q10" s="148">
        <v>1</v>
      </c>
      <c r="R10" s="191">
        <v>16</v>
      </c>
      <c r="S10" s="148">
        <v>9</v>
      </c>
      <c r="T10" s="190">
        <v>10</v>
      </c>
      <c r="U10" s="177">
        <v>10</v>
      </c>
      <c r="V10" s="178">
        <v>9</v>
      </c>
      <c r="W10" s="177">
        <v>9</v>
      </c>
      <c r="X10" s="178">
        <v>10</v>
      </c>
      <c r="Y10" s="177">
        <v>7</v>
      </c>
      <c r="Z10" s="174">
        <v>12</v>
      </c>
      <c r="AA10" s="177">
        <v>6</v>
      </c>
      <c r="AB10" s="178">
        <v>6</v>
      </c>
      <c r="AC10" s="177">
        <v>1</v>
      </c>
      <c r="AD10" s="174">
        <v>16</v>
      </c>
    </row>
    <row r="11" spans="1:31" s="7" customFormat="1" ht="13.15" customHeight="1">
      <c r="A11" s="261">
        <v>7</v>
      </c>
      <c r="B11" s="234" t="s">
        <v>192</v>
      </c>
      <c r="C11" s="235" t="s">
        <v>23</v>
      </c>
      <c r="D11" s="36">
        <f t="shared" si="0"/>
        <v>78</v>
      </c>
      <c r="E11" s="37">
        <f>SUM(L11+N11+P11+V11)</f>
        <v>64</v>
      </c>
      <c r="F11" s="152">
        <f>SUM(J11+T11)</f>
        <v>14</v>
      </c>
      <c r="G11" s="48">
        <v>13</v>
      </c>
      <c r="H11" s="125">
        <v>6</v>
      </c>
      <c r="I11" s="48">
        <v>5</v>
      </c>
      <c r="J11" s="189">
        <v>7</v>
      </c>
      <c r="K11" s="148">
        <v>3</v>
      </c>
      <c r="L11" s="191">
        <v>17</v>
      </c>
      <c r="M11" s="148">
        <v>4</v>
      </c>
      <c r="N11" s="191">
        <v>15</v>
      </c>
      <c r="O11" s="148">
        <v>4</v>
      </c>
      <c r="P11" s="191">
        <v>15</v>
      </c>
      <c r="Q11" s="148">
        <v>4</v>
      </c>
      <c r="R11" s="149">
        <v>8</v>
      </c>
      <c r="S11" s="148">
        <v>12</v>
      </c>
      <c r="T11" s="190">
        <v>7</v>
      </c>
      <c r="U11" s="175">
        <v>3</v>
      </c>
      <c r="V11" s="173">
        <v>17</v>
      </c>
      <c r="W11" s="175">
        <v>6</v>
      </c>
      <c r="X11" s="176">
        <v>13</v>
      </c>
      <c r="Y11" s="175">
        <v>8</v>
      </c>
      <c r="Z11" s="176">
        <v>11</v>
      </c>
      <c r="AA11" s="175">
        <v>2</v>
      </c>
      <c r="AB11" s="176">
        <v>13</v>
      </c>
      <c r="AC11" s="175"/>
      <c r="AD11" s="184"/>
      <c r="AE11" s="18"/>
    </row>
    <row r="12" spans="1:31" s="18" customFormat="1" ht="12" customHeight="1">
      <c r="A12" s="261">
        <v>8</v>
      </c>
      <c r="B12" s="239" t="s">
        <v>150</v>
      </c>
      <c r="C12" s="235" t="s">
        <v>35</v>
      </c>
      <c r="D12" s="36">
        <f t="shared" si="0"/>
        <v>75</v>
      </c>
      <c r="E12" s="37">
        <f>SUM(L12+N12+P12+Z12)</f>
        <v>50</v>
      </c>
      <c r="F12" s="152">
        <f>SUM(H12+J12)</f>
        <v>25</v>
      </c>
      <c r="G12" s="48">
        <v>7</v>
      </c>
      <c r="H12" s="189">
        <v>12</v>
      </c>
      <c r="I12" s="48">
        <v>2</v>
      </c>
      <c r="J12" s="189">
        <v>13</v>
      </c>
      <c r="K12" s="148">
        <v>9</v>
      </c>
      <c r="L12" s="191">
        <v>10</v>
      </c>
      <c r="M12" s="148">
        <v>7</v>
      </c>
      <c r="N12" s="191">
        <v>12</v>
      </c>
      <c r="O12" s="148">
        <v>8</v>
      </c>
      <c r="P12" s="191">
        <v>11</v>
      </c>
      <c r="Q12" s="148">
        <v>3</v>
      </c>
      <c r="R12" s="149">
        <v>10</v>
      </c>
      <c r="S12" s="148">
        <v>13</v>
      </c>
      <c r="T12" s="155">
        <v>6</v>
      </c>
      <c r="U12" s="175">
        <v>13</v>
      </c>
      <c r="V12" s="176">
        <v>6</v>
      </c>
      <c r="W12" s="175">
        <v>11</v>
      </c>
      <c r="X12" s="176">
        <v>8</v>
      </c>
      <c r="Y12" s="175">
        <v>3</v>
      </c>
      <c r="Z12" s="173">
        <v>17</v>
      </c>
      <c r="AA12" s="177">
        <v>3</v>
      </c>
      <c r="AB12" s="178">
        <v>10</v>
      </c>
      <c r="AC12" s="177">
        <v>4</v>
      </c>
      <c r="AD12" s="185">
        <v>8</v>
      </c>
    </row>
    <row r="13" spans="1:31" s="7" customFormat="1" ht="13.15" customHeight="1">
      <c r="A13" s="261">
        <v>9</v>
      </c>
      <c r="B13" s="242" t="s">
        <v>144</v>
      </c>
      <c r="C13" s="237" t="s">
        <v>73</v>
      </c>
      <c r="D13" s="36">
        <f t="shared" si="0"/>
        <v>69</v>
      </c>
      <c r="E13" s="37">
        <f>SUM(R13+Z13+AB13+AD13)</f>
        <v>39</v>
      </c>
      <c r="F13" s="152">
        <f>SUM(J13+T13)</f>
        <v>30</v>
      </c>
      <c r="G13" s="48">
        <v>6</v>
      </c>
      <c r="H13" s="125">
        <v>13</v>
      </c>
      <c r="I13" s="48">
        <v>1</v>
      </c>
      <c r="J13" s="189">
        <v>16</v>
      </c>
      <c r="K13" s="148">
        <v>16</v>
      </c>
      <c r="L13" s="149">
        <v>3</v>
      </c>
      <c r="M13" s="148">
        <v>15</v>
      </c>
      <c r="N13" s="149">
        <v>4</v>
      </c>
      <c r="O13" s="148">
        <v>12</v>
      </c>
      <c r="P13" s="149">
        <v>7</v>
      </c>
      <c r="Q13" s="148">
        <v>2</v>
      </c>
      <c r="R13" s="191">
        <v>13</v>
      </c>
      <c r="S13" s="148">
        <v>5</v>
      </c>
      <c r="T13" s="190">
        <v>14</v>
      </c>
      <c r="U13" s="177">
        <v>18</v>
      </c>
      <c r="V13" s="178">
        <v>1</v>
      </c>
      <c r="W13" s="177">
        <v>16</v>
      </c>
      <c r="X13" s="178">
        <v>3</v>
      </c>
      <c r="Y13" s="177">
        <v>11</v>
      </c>
      <c r="Z13" s="174">
        <v>8</v>
      </c>
      <c r="AA13" s="177">
        <v>4</v>
      </c>
      <c r="AB13" s="174">
        <v>8</v>
      </c>
      <c r="AC13" s="177">
        <v>3</v>
      </c>
      <c r="AD13" s="192">
        <v>10</v>
      </c>
    </row>
    <row r="14" spans="1:31" s="7" customFormat="1" ht="13.15" customHeight="1">
      <c r="A14" s="261">
        <v>10</v>
      </c>
      <c r="B14" s="239" t="s">
        <v>146</v>
      </c>
      <c r="C14" s="235" t="s">
        <v>41</v>
      </c>
      <c r="D14" s="36">
        <f t="shared" si="0"/>
        <v>68</v>
      </c>
      <c r="E14" s="37">
        <f>SUM(L14+N14+P14+X14)</f>
        <v>49</v>
      </c>
      <c r="F14" s="152">
        <f>SUM(H14+T14)</f>
        <v>19</v>
      </c>
      <c r="G14" s="48">
        <v>11</v>
      </c>
      <c r="H14" s="189">
        <v>8</v>
      </c>
      <c r="I14" s="48">
        <v>7</v>
      </c>
      <c r="J14" s="125">
        <v>5</v>
      </c>
      <c r="K14" s="148">
        <v>8</v>
      </c>
      <c r="L14" s="191">
        <v>11</v>
      </c>
      <c r="M14" s="148">
        <v>9</v>
      </c>
      <c r="N14" s="191">
        <v>10</v>
      </c>
      <c r="O14" s="148">
        <v>5</v>
      </c>
      <c r="P14" s="191">
        <v>14</v>
      </c>
      <c r="Q14" s="148">
        <v>6</v>
      </c>
      <c r="R14" s="149">
        <v>6</v>
      </c>
      <c r="S14" s="148">
        <v>8</v>
      </c>
      <c r="T14" s="190">
        <v>11</v>
      </c>
      <c r="U14" s="175"/>
      <c r="V14" s="176"/>
      <c r="W14" s="175">
        <v>5</v>
      </c>
      <c r="X14" s="173">
        <v>14</v>
      </c>
      <c r="Y14" s="175"/>
      <c r="Z14" s="176"/>
      <c r="AA14" s="175">
        <v>5</v>
      </c>
      <c r="AB14" s="176">
        <v>7</v>
      </c>
      <c r="AC14" s="175">
        <v>6</v>
      </c>
      <c r="AD14" s="176">
        <v>6</v>
      </c>
      <c r="AE14" s="18"/>
    </row>
    <row r="15" spans="1:31" s="7" customFormat="1" ht="13.15" customHeight="1">
      <c r="A15" s="261">
        <v>11</v>
      </c>
      <c r="B15" s="240" t="s">
        <v>239</v>
      </c>
      <c r="C15" s="241" t="s">
        <v>29</v>
      </c>
      <c r="D15" s="36">
        <f t="shared" si="0"/>
        <v>62</v>
      </c>
      <c r="E15" s="37">
        <f>SUM(L15+V15+AB15+AD15)</f>
        <v>53</v>
      </c>
      <c r="F15" s="152">
        <f>SUM(H15+T15)</f>
        <v>9</v>
      </c>
      <c r="G15" s="48">
        <v>18</v>
      </c>
      <c r="H15" s="189">
        <v>1</v>
      </c>
      <c r="I15" s="48"/>
      <c r="J15" s="125"/>
      <c r="K15" s="148">
        <v>6</v>
      </c>
      <c r="L15" s="191">
        <v>13</v>
      </c>
      <c r="M15" s="148">
        <v>10</v>
      </c>
      <c r="N15" s="149">
        <v>9</v>
      </c>
      <c r="O15" s="148">
        <v>10</v>
      </c>
      <c r="P15" s="149">
        <v>9</v>
      </c>
      <c r="Q15" s="148">
        <v>8</v>
      </c>
      <c r="R15" s="149">
        <v>4</v>
      </c>
      <c r="S15" s="148">
        <v>11</v>
      </c>
      <c r="T15" s="190">
        <v>8</v>
      </c>
      <c r="U15" s="180">
        <v>8</v>
      </c>
      <c r="V15" s="193">
        <v>11</v>
      </c>
      <c r="W15" s="180">
        <v>12</v>
      </c>
      <c r="X15" s="181">
        <v>7</v>
      </c>
      <c r="Y15" s="180"/>
      <c r="Z15" s="181"/>
      <c r="AA15" s="188">
        <v>1</v>
      </c>
      <c r="AB15" s="193">
        <v>16</v>
      </c>
      <c r="AC15" s="180">
        <v>2</v>
      </c>
      <c r="AD15" s="193">
        <v>13</v>
      </c>
      <c r="AE15" s="1"/>
    </row>
    <row r="16" spans="1:31" s="18" customFormat="1" ht="12" customHeight="1">
      <c r="A16" s="261">
        <v>12</v>
      </c>
      <c r="B16" s="240" t="s">
        <v>234</v>
      </c>
      <c r="C16" s="241" t="s">
        <v>87</v>
      </c>
      <c r="D16" s="36">
        <f t="shared" si="0"/>
        <v>60</v>
      </c>
      <c r="E16" s="37">
        <f>SUM(L16+P16+X16+Z16)</f>
        <v>39</v>
      </c>
      <c r="F16" s="152">
        <f>SUM(H16+J16)</f>
        <v>21</v>
      </c>
      <c r="G16" s="48">
        <v>8</v>
      </c>
      <c r="H16" s="189">
        <v>11</v>
      </c>
      <c r="I16" s="48">
        <v>3</v>
      </c>
      <c r="J16" s="189">
        <v>10</v>
      </c>
      <c r="K16" s="148">
        <v>12</v>
      </c>
      <c r="L16" s="191">
        <v>7</v>
      </c>
      <c r="M16" s="148">
        <v>13</v>
      </c>
      <c r="N16" s="149">
        <v>6</v>
      </c>
      <c r="O16" s="148">
        <v>11</v>
      </c>
      <c r="P16" s="191">
        <v>8</v>
      </c>
      <c r="Q16" s="148">
        <v>7</v>
      </c>
      <c r="R16" s="149">
        <v>5</v>
      </c>
      <c r="S16" s="148">
        <v>14</v>
      </c>
      <c r="T16" s="155">
        <v>5</v>
      </c>
      <c r="U16" s="180">
        <v>12</v>
      </c>
      <c r="V16" s="181">
        <v>7</v>
      </c>
      <c r="W16" s="180">
        <v>10</v>
      </c>
      <c r="X16" s="193">
        <v>9</v>
      </c>
      <c r="Y16" s="182">
        <v>4</v>
      </c>
      <c r="Z16" s="173">
        <v>15</v>
      </c>
      <c r="AA16" s="175"/>
      <c r="AB16" s="176"/>
      <c r="AC16" s="182">
        <v>9</v>
      </c>
      <c r="AD16" s="176">
        <v>3</v>
      </c>
      <c r="AE16" s="1"/>
    </row>
    <row r="17" spans="1:31" s="18" customFormat="1" ht="12" customHeight="1">
      <c r="A17" s="261">
        <v>13</v>
      </c>
      <c r="B17" s="240" t="s">
        <v>236</v>
      </c>
      <c r="C17" s="241" t="s">
        <v>56</v>
      </c>
      <c r="D17" s="36">
        <f t="shared" si="0"/>
        <v>52</v>
      </c>
      <c r="E17" s="37">
        <f>SUM(N17+P17+R17+Z17)</f>
        <v>32</v>
      </c>
      <c r="F17" s="152">
        <f>SUM(H17+T17)</f>
        <v>20</v>
      </c>
      <c r="G17" s="48">
        <v>14</v>
      </c>
      <c r="H17" s="189">
        <v>5</v>
      </c>
      <c r="I17" s="48">
        <v>9</v>
      </c>
      <c r="J17" s="125">
        <v>3</v>
      </c>
      <c r="K17" s="148">
        <v>14</v>
      </c>
      <c r="L17" s="149">
        <v>5</v>
      </c>
      <c r="M17" s="148">
        <v>8</v>
      </c>
      <c r="N17" s="191">
        <v>11</v>
      </c>
      <c r="O17" s="148">
        <v>9</v>
      </c>
      <c r="P17" s="191">
        <v>10</v>
      </c>
      <c r="Q17" s="148">
        <v>5</v>
      </c>
      <c r="R17" s="191">
        <v>7</v>
      </c>
      <c r="S17" s="148">
        <v>4</v>
      </c>
      <c r="T17" s="190">
        <v>15</v>
      </c>
      <c r="U17" s="180"/>
      <c r="V17" s="181"/>
      <c r="W17" s="179"/>
      <c r="X17" s="186"/>
      <c r="Y17" s="180">
        <v>15</v>
      </c>
      <c r="Z17" s="193">
        <v>4</v>
      </c>
      <c r="AA17" s="188">
        <v>9</v>
      </c>
      <c r="AB17" s="181">
        <v>3</v>
      </c>
      <c r="AC17" s="180">
        <v>10</v>
      </c>
      <c r="AD17" s="181">
        <v>2</v>
      </c>
      <c r="AE17" s="1"/>
    </row>
    <row r="18" spans="1:31" s="18" customFormat="1" ht="12" customHeight="1">
      <c r="A18" s="261">
        <v>14</v>
      </c>
      <c r="B18" s="240" t="s">
        <v>235</v>
      </c>
      <c r="C18" s="241" t="s">
        <v>33</v>
      </c>
      <c r="D18" s="36">
        <f t="shared" si="0"/>
        <v>46</v>
      </c>
      <c r="E18" s="37">
        <f>SUM(L18+N18+V18+X18)</f>
        <v>34</v>
      </c>
      <c r="F18" s="152">
        <f>SUM(H18+J18)</f>
        <v>12</v>
      </c>
      <c r="G18" s="48">
        <v>9</v>
      </c>
      <c r="H18" s="189">
        <v>10</v>
      </c>
      <c r="I18" s="48">
        <v>10</v>
      </c>
      <c r="J18" s="189">
        <v>2</v>
      </c>
      <c r="K18" s="148">
        <v>11</v>
      </c>
      <c r="L18" s="191">
        <v>8</v>
      </c>
      <c r="M18" s="148">
        <v>12</v>
      </c>
      <c r="N18" s="191">
        <v>7</v>
      </c>
      <c r="O18" s="148">
        <v>14</v>
      </c>
      <c r="P18" s="149">
        <v>5</v>
      </c>
      <c r="Q18" s="148">
        <v>9</v>
      </c>
      <c r="R18" s="149">
        <v>3</v>
      </c>
      <c r="S18" s="148">
        <v>17</v>
      </c>
      <c r="T18" s="155">
        <v>2</v>
      </c>
      <c r="U18" s="180">
        <v>11</v>
      </c>
      <c r="V18" s="193">
        <v>8</v>
      </c>
      <c r="W18" s="180">
        <v>8</v>
      </c>
      <c r="X18" s="193">
        <v>11</v>
      </c>
      <c r="Y18" s="180">
        <v>14</v>
      </c>
      <c r="Z18" s="181">
        <v>5</v>
      </c>
      <c r="AA18" s="188">
        <v>8</v>
      </c>
      <c r="AB18" s="181">
        <v>4</v>
      </c>
      <c r="AC18" s="180">
        <v>7</v>
      </c>
      <c r="AD18" s="181">
        <v>5</v>
      </c>
      <c r="AE18" s="1"/>
    </row>
    <row r="19" spans="1:31" ht="12" customHeight="1">
      <c r="A19" s="261">
        <v>15</v>
      </c>
      <c r="B19" s="240" t="s">
        <v>237</v>
      </c>
      <c r="C19" s="241" t="s">
        <v>56</v>
      </c>
      <c r="D19" s="36">
        <f t="shared" si="0"/>
        <v>41</v>
      </c>
      <c r="E19" s="37">
        <f>SUM(N19+P19+R19+Z19)</f>
        <v>29</v>
      </c>
      <c r="F19" s="152">
        <f>SUM(H19+T19)</f>
        <v>12</v>
      </c>
      <c r="G19" s="48">
        <v>16</v>
      </c>
      <c r="H19" s="189">
        <v>3</v>
      </c>
      <c r="I19" s="48">
        <v>9</v>
      </c>
      <c r="J19" s="125">
        <v>3</v>
      </c>
      <c r="K19" s="148"/>
      <c r="L19" s="149"/>
      <c r="M19" s="148">
        <v>11</v>
      </c>
      <c r="N19" s="191">
        <v>8</v>
      </c>
      <c r="O19" s="148">
        <v>15</v>
      </c>
      <c r="P19" s="191">
        <v>4</v>
      </c>
      <c r="Q19" s="148">
        <v>5</v>
      </c>
      <c r="R19" s="191">
        <v>7</v>
      </c>
      <c r="S19" s="148">
        <v>10</v>
      </c>
      <c r="T19" s="190">
        <v>9</v>
      </c>
      <c r="U19" s="180"/>
      <c r="V19" s="181"/>
      <c r="W19" s="179"/>
      <c r="X19" s="186"/>
      <c r="Y19" s="180">
        <v>9</v>
      </c>
      <c r="Z19" s="193">
        <v>10</v>
      </c>
      <c r="AA19" s="188">
        <v>9</v>
      </c>
      <c r="AB19" s="181">
        <v>3</v>
      </c>
      <c r="AC19" s="180">
        <v>10</v>
      </c>
      <c r="AD19" s="181">
        <v>2</v>
      </c>
    </row>
    <row r="20" spans="1:31" ht="12" customHeight="1">
      <c r="A20" s="115">
        <v>16</v>
      </c>
      <c r="B20" s="198" t="s">
        <v>268</v>
      </c>
      <c r="C20" s="45" t="s">
        <v>116</v>
      </c>
      <c r="D20" s="36">
        <f t="shared" si="0"/>
        <v>34</v>
      </c>
      <c r="E20" s="37">
        <f>SUM(L20+V20+X20+Z20)</f>
        <v>30</v>
      </c>
      <c r="F20" s="152">
        <f>SUM(T20)</f>
        <v>4</v>
      </c>
      <c r="G20" s="48"/>
      <c r="H20" s="120"/>
      <c r="I20" s="48"/>
      <c r="J20" s="120"/>
      <c r="K20" s="148">
        <v>13</v>
      </c>
      <c r="L20" s="191">
        <v>6</v>
      </c>
      <c r="M20" s="148">
        <v>16</v>
      </c>
      <c r="N20" s="149">
        <v>3</v>
      </c>
      <c r="O20" s="148">
        <v>16</v>
      </c>
      <c r="P20" s="149">
        <v>3</v>
      </c>
      <c r="Q20" s="148"/>
      <c r="R20" s="149"/>
      <c r="S20" s="148">
        <v>15</v>
      </c>
      <c r="T20" s="190">
        <v>4</v>
      </c>
      <c r="U20" s="180">
        <v>6</v>
      </c>
      <c r="V20" s="193">
        <v>13</v>
      </c>
      <c r="W20" s="180">
        <v>15</v>
      </c>
      <c r="X20" s="193">
        <v>4</v>
      </c>
      <c r="Y20" s="180">
        <v>12</v>
      </c>
      <c r="Z20" s="193">
        <v>7</v>
      </c>
      <c r="AA20" s="188">
        <v>10</v>
      </c>
      <c r="AB20" s="181">
        <v>2</v>
      </c>
      <c r="AC20" s="180">
        <v>11</v>
      </c>
      <c r="AD20" s="181">
        <v>1</v>
      </c>
    </row>
    <row r="21" spans="1:31" ht="12" customHeight="1">
      <c r="A21" s="115">
        <v>17</v>
      </c>
      <c r="B21" s="205" t="s">
        <v>147</v>
      </c>
      <c r="C21" s="122" t="s">
        <v>41</v>
      </c>
      <c r="D21" s="36">
        <f t="shared" si="0"/>
        <v>34</v>
      </c>
      <c r="E21" s="37">
        <f>SUM(R21+V21+AB21+AD21)</f>
        <v>29</v>
      </c>
      <c r="F21" s="152">
        <f>SUM(J21)</f>
        <v>5</v>
      </c>
      <c r="G21" s="48"/>
      <c r="H21" s="125"/>
      <c r="I21" s="48">
        <v>7</v>
      </c>
      <c r="J21" s="189">
        <v>5</v>
      </c>
      <c r="K21" s="148"/>
      <c r="L21" s="149"/>
      <c r="M21" s="148"/>
      <c r="N21" s="149"/>
      <c r="O21" s="148">
        <v>18</v>
      </c>
      <c r="P21" s="149">
        <v>1</v>
      </c>
      <c r="Q21" s="148">
        <v>6</v>
      </c>
      <c r="R21" s="191">
        <v>6</v>
      </c>
      <c r="S21" s="148"/>
      <c r="T21" s="155"/>
      <c r="U21" s="175">
        <v>9</v>
      </c>
      <c r="V21" s="173">
        <v>10</v>
      </c>
      <c r="W21" s="175"/>
      <c r="X21" s="176"/>
      <c r="Y21" s="175">
        <v>18</v>
      </c>
      <c r="Z21" s="176">
        <v>1</v>
      </c>
      <c r="AA21" s="175">
        <v>5</v>
      </c>
      <c r="AB21" s="173">
        <v>7</v>
      </c>
      <c r="AC21" s="175">
        <v>6</v>
      </c>
      <c r="AD21" s="173">
        <v>6</v>
      </c>
      <c r="AE21" s="18"/>
    </row>
    <row r="22" spans="1:31" ht="12" customHeight="1">
      <c r="A22" s="115">
        <v>18</v>
      </c>
      <c r="B22" s="202" t="s">
        <v>173</v>
      </c>
      <c r="C22" s="39" t="s">
        <v>27</v>
      </c>
      <c r="D22" s="36">
        <f t="shared" si="0"/>
        <v>32</v>
      </c>
      <c r="E22" s="37">
        <f>SUM(X22+Z22+AB22+AD22)</f>
        <v>24</v>
      </c>
      <c r="F22" s="152">
        <f>SUM(H22+J22)</f>
        <v>8</v>
      </c>
      <c r="G22" s="48">
        <v>15</v>
      </c>
      <c r="H22" s="189">
        <v>4</v>
      </c>
      <c r="I22" s="48">
        <v>8</v>
      </c>
      <c r="J22" s="189">
        <v>4</v>
      </c>
      <c r="K22" s="148">
        <v>15</v>
      </c>
      <c r="L22" s="149">
        <v>4</v>
      </c>
      <c r="M22" s="148"/>
      <c r="N22" s="149"/>
      <c r="O22" s="148"/>
      <c r="P22" s="149"/>
      <c r="Q22" s="148">
        <v>11</v>
      </c>
      <c r="R22" s="149">
        <v>1</v>
      </c>
      <c r="S22" s="148">
        <v>16</v>
      </c>
      <c r="T22" s="155">
        <v>3</v>
      </c>
      <c r="U22" s="177">
        <v>15</v>
      </c>
      <c r="V22" s="178">
        <v>4</v>
      </c>
      <c r="W22" s="177">
        <v>13</v>
      </c>
      <c r="X22" s="174">
        <v>6</v>
      </c>
      <c r="Y22" s="177">
        <v>13</v>
      </c>
      <c r="Z22" s="174">
        <v>6</v>
      </c>
      <c r="AA22" s="177">
        <v>7</v>
      </c>
      <c r="AB22" s="174">
        <v>5</v>
      </c>
      <c r="AC22" s="177">
        <v>5</v>
      </c>
      <c r="AD22" s="174">
        <v>7</v>
      </c>
      <c r="AE22" s="7"/>
    </row>
    <row r="23" spans="1:31" ht="12" customHeight="1">
      <c r="A23" s="115">
        <v>19</v>
      </c>
      <c r="B23" s="198" t="s">
        <v>238</v>
      </c>
      <c r="C23" s="45" t="s">
        <v>27</v>
      </c>
      <c r="D23" s="36">
        <f t="shared" si="0"/>
        <v>32</v>
      </c>
      <c r="E23" s="37">
        <f>SUM(X23+Z23+AB23+AD23)</f>
        <v>26</v>
      </c>
      <c r="F23" s="152">
        <f>SUM(H23+J23)</f>
        <v>6</v>
      </c>
      <c r="G23" s="48">
        <v>17</v>
      </c>
      <c r="H23" s="189">
        <v>2</v>
      </c>
      <c r="I23" s="48">
        <v>8</v>
      </c>
      <c r="J23" s="189">
        <v>4</v>
      </c>
      <c r="K23" s="148">
        <v>18</v>
      </c>
      <c r="L23" s="149">
        <v>1</v>
      </c>
      <c r="M23" s="148">
        <v>17</v>
      </c>
      <c r="N23" s="149">
        <v>2</v>
      </c>
      <c r="O23" s="148"/>
      <c r="P23" s="149"/>
      <c r="Q23" s="148">
        <v>11</v>
      </c>
      <c r="R23" s="149">
        <v>1</v>
      </c>
      <c r="S23" s="148"/>
      <c r="T23" s="155"/>
      <c r="U23" s="180">
        <v>17</v>
      </c>
      <c r="V23" s="181">
        <v>2</v>
      </c>
      <c r="W23" s="180">
        <v>14</v>
      </c>
      <c r="X23" s="193">
        <v>5</v>
      </c>
      <c r="Y23" s="180">
        <v>10</v>
      </c>
      <c r="Z23" s="193">
        <v>9</v>
      </c>
      <c r="AA23" s="188">
        <v>7</v>
      </c>
      <c r="AB23" s="193">
        <v>5</v>
      </c>
      <c r="AC23" s="177">
        <v>5</v>
      </c>
      <c r="AD23" s="174">
        <v>7</v>
      </c>
    </row>
    <row r="24" spans="1:31" ht="12" customHeight="1">
      <c r="A24" s="115">
        <v>20</v>
      </c>
      <c r="B24" s="205" t="s">
        <v>149</v>
      </c>
      <c r="C24" s="122" t="s">
        <v>87</v>
      </c>
      <c r="D24" s="36">
        <f t="shared" si="0"/>
        <v>18</v>
      </c>
      <c r="E24" s="37">
        <f>SUM(R24+AD24)</f>
        <v>8</v>
      </c>
      <c r="F24" s="152">
        <f>SUM(J24)</f>
        <v>10</v>
      </c>
      <c r="G24" s="48"/>
      <c r="H24" s="125"/>
      <c r="I24" s="48">
        <v>3</v>
      </c>
      <c r="J24" s="189">
        <v>10</v>
      </c>
      <c r="K24" s="148"/>
      <c r="L24" s="149"/>
      <c r="M24" s="148"/>
      <c r="N24" s="149"/>
      <c r="O24" s="148"/>
      <c r="P24" s="149"/>
      <c r="Q24" s="148">
        <v>7</v>
      </c>
      <c r="R24" s="191">
        <v>5</v>
      </c>
      <c r="S24" s="148"/>
      <c r="T24" s="155"/>
      <c r="U24" s="175"/>
      <c r="V24" s="176"/>
      <c r="W24" s="175"/>
      <c r="X24" s="176"/>
      <c r="Y24" s="175"/>
      <c r="Z24" s="176"/>
      <c r="AA24" s="175"/>
      <c r="AB24" s="176"/>
      <c r="AC24" s="175">
        <v>9</v>
      </c>
      <c r="AD24" s="173">
        <v>3</v>
      </c>
      <c r="AE24" s="18"/>
    </row>
    <row r="25" spans="1:31" ht="13.15" customHeight="1">
      <c r="A25" s="115">
        <v>21</v>
      </c>
      <c r="B25" s="198" t="s">
        <v>243</v>
      </c>
      <c r="C25" s="45" t="s">
        <v>33</v>
      </c>
      <c r="D25" s="36">
        <f t="shared" si="0"/>
        <v>17</v>
      </c>
      <c r="E25" s="37">
        <f>SUM(R25+V25+AB25+AD25)</f>
        <v>15</v>
      </c>
      <c r="F25" s="152">
        <f>SUM(H25+J25+T25)</f>
        <v>2</v>
      </c>
      <c r="G25" s="48"/>
      <c r="H25" s="125"/>
      <c r="I25" s="48">
        <v>10</v>
      </c>
      <c r="J25" s="189">
        <v>2</v>
      </c>
      <c r="K25" s="148">
        <v>17</v>
      </c>
      <c r="L25" s="149">
        <v>2</v>
      </c>
      <c r="M25" s="148">
        <v>18</v>
      </c>
      <c r="N25" s="149">
        <v>1</v>
      </c>
      <c r="O25" s="148"/>
      <c r="P25" s="149"/>
      <c r="Q25" s="148">
        <v>9</v>
      </c>
      <c r="R25" s="191">
        <v>3</v>
      </c>
      <c r="S25" s="148"/>
      <c r="T25" s="155"/>
      <c r="U25" s="180">
        <v>16</v>
      </c>
      <c r="V25" s="193">
        <v>3</v>
      </c>
      <c r="W25" s="180"/>
      <c r="X25" s="181"/>
      <c r="Y25" s="180"/>
      <c r="Z25" s="181"/>
      <c r="AA25" s="188">
        <v>8</v>
      </c>
      <c r="AB25" s="193">
        <v>4</v>
      </c>
      <c r="AC25" s="180">
        <v>7</v>
      </c>
      <c r="AD25" s="193">
        <v>5</v>
      </c>
    </row>
    <row r="26" spans="1:31" ht="13.15" customHeight="1">
      <c r="A26" s="115">
        <v>22</v>
      </c>
      <c r="B26" s="198" t="s">
        <v>240</v>
      </c>
      <c r="C26" s="45" t="s">
        <v>29</v>
      </c>
      <c r="D26" s="36">
        <f t="shared" si="0"/>
        <v>15</v>
      </c>
      <c r="E26" s="37">
        <f>SUM(P26+R26)</f>
        <v>6</v>
      </c>
      <c r="F26" s="152">
        <f>SUM(J26+T26)</f>
        <v>9</v>
      </c>
      <c r="G26" s="48"/>
      <c r="H26" s="125"/>
      <c r="I26" s="48">
        <v>4</v>
      </c>
      <c r="J26" s="189">
        <v>8</v>
      </c>
      <c r="K26" s="148"/>
      <c r="L26" s="149"/>
      <c r="M26" s="148"/>
      <c r="N26" s="149"/>
      <c r="O26" s="148">
        <v>17</v>
      </c>
      <c r="P26" s="191">
        <v>2</v>
      </c>
      <c r="Q26" s="148">
        <v>8</v>
      </c>
      <c r="R26" s="191">
        <v>4</v>
      </c>
      <c r="S26" s="148">
        <v>18</v>
      </c>
      <c r="T26" s="190">
        <v>1</v>
      </c>
      <c r="U26" s="180"/>
      <c r="V26" s="181"/>
      <c r="W26" s="180"/>
      <c r="X26" s="181"/>
      <c r="Y26" s="180"/>
      <c r="Z26" s="181"/>
      <c r="AA26" s="188"/>
      <c r="AB26" s="181"/>
      <c r="AC26" s="180"/>
      <c r="AD26" s="181"/>
    </row>
    <row r="27" spans="1:31" ht="13.15" customHeight="1">
      <c r="A27" s="115">
        <v>23</v>
      </c>
      <c r="B27" s="198" t="s">
        <v>241</v>
      </c>
      <c r="C27" s="45" t="s">
        <v>35</v>
      </c>
      <c r="D27" s="36">
        <f t="shared" si="0"/>
        <v>15</v>
      </c>
      <c r="E27" s="37">
        <f>SUM(X27+Z27+AB27+AD27)</f>
        <v>9</v>
      </c>
      <c r="F27" s="152">
        <f>SUM(J27)</f>
        <v>6</v>
      </c>
      <c r="G27" s="48"/>
      <c r="H27" s="125"/>
      <c r="I27" s="48">
        <v>6</v>
      </c>
      <c r="J27" s="189">
        <v>6</v>
      </c>
      <c r="K27" s="148"/>
      <c r="L27" s="149"/>
      <c r="M27" s="148"/>
      <c r="N27" s="149"/>
      <c r="O27" s="148"/>
      <c r="P27" s="149"/>
      <c r="Q27" s="148"/>
      <c r="R27" s="149"/>
      <c r="S27" s="148"/>
      <c r="T27" s="155"/>
      <c r="U27" s="180"/>
      <c r="V27" s="181"/>
      <c r="W27" s="180">
        <v>17</v>
      </c>
      <c r="X27" s="193">
        <v>2</v>
      </c>
      <c r="Y27" s="180">
        <v>17</v>
      </c>
      <c r="Z27" s="193">
        <v>2</v>
      </c>
      <c r="AA27" s="188">
        <v>11</v>
      </c>
      <c r="AB27" s="193">
        <v>1</v>
      </c>
      <c r="AC27" s="180">
        <v>8</v>
      </c>
      <c r="AD27" s="193">
        <v>4</v>
      </c>
    </row>
    <row r="28" spans="1:31" ht="13.15" customHeight="1">
      <c r="A28" s="115">
        <v>24</v>
      </c>
      <c r="B28" s="198" t="s">
        <v>242</v>
      </c>
      <c r="C28" s="45" t="s">
        <v>35</v>
      </c>
      <c r="D28" s="36">
        <f t="shared" si="0"/>
        <v>11</v>
      </c>
      <c r="E28" s="37">
        <f>SUM(AB28+AD28)</f>
        <v>5</v>
      </c>
      <c r="F28" s="152">
        <f>SUM(H28+J28+T28)</f>
        <v>6</v>
      </c>
      <c r="G28" s="48"/>
      <c r="H28" s="125"/>
      <c r="I28" s="48">
        <v>6</v>
      </c>
      <c r="J28" s="189">
        <v>6</v>
      </c>
      <c r="K28" s="148"/>
      <c r="L28" s="149"/>
      <c r="M28" s="148"/>
      <c r="N28" s="149"/>
      <c r="O28" s="148"/>
      <c r="P28" s="149"/>
      <c r="Q28" s="148"/>
      <c r="R28" s="149"/>
      <c r="S28" s="148"/>
      <c r="T28" s="155"/>
      <c r="U28" s="180"/>
      <c r="V28" s="181"/>
      <c r="W28" s="180"/>
      <c r="X28" s="181"/>
      <c r="Y28" s="180"/>
      <c r="Z28" s="181"/>
      <c r="AA28" s="188">
        <v>11</v>
      </c>
      <c r="AB28" s="193">
        <v>1</v>
      </c>
      <c r="AC28" s="180">
        <v>8</v>
      </c>
      <c r="AD28" s="193">
        <v>4</v>
      </c>
    </row>
    <row r="29" spans="1:31">
      <c r="A29" s="115">
        <v>25</v>
      </c>
      <c r="B29" s="201" t="s">
        <v>233</v>
      </c>
      <c r="C29" s="44" t="s">
        <v>116</v>
      </c>
      <c r="D29" s="36">
        <f t="shared" si="0"/>
        <v>10</v>
      </c>
      <c r="E29" s="37">
        <f>SUM(AB29+AD29)</f>
        <v>3</v>
      </c>
      <c r="F29" s="152">
        <f>SUM(H29)</f>
        <v>7</v>
      </c>
      <c r="G29" s="48">
        <v>12</v>
      </c>
      <c r="H29" s="189">
        <v>7</v>
      </c>
      <c r="I29" s="48"/>
      <c r="J29" s="125"/>
      <c r="K29" s="148"/>
      <c r="L29" s="149"/>
      <c r="M29" s="148"/>
      <c r="N29" s="149"/>
      <c r="O29" s="148"/>
      <c r="P29" s="149"/>
      <c r="Q29" s="148"/>
      <c r="R29" s="149"/>
      <c r="S29" s="148"/>
      <c r="T29" s="155"/>
      <c r="U29" s="175"/>
      <c r="V29" s="176"/>
      <c r="W29" s="175"/>
      <c r="X29" s="176"/>
      <c r="Y29" s="175"/>
      <c r="Z29" s="176"/>
      <c r="AA29" s="175">
        <v>10</v>
      </c>
      <c r="AB29" s="173">
        <v>2</v>
      </c>
      <c r="AC29" s="175">
        <v>11</v>
      </c>
      <c r="AD29" s="173">
        <v>1</v>
      </c>
      <c r="AE29" s="18"/>
    </row>
    <row r="30" spans="1:31">
      <c r="A30" s="115">
        <v>26</v>
      </c>
      <c r="B30" s="198" t="s">
        <v>286</v>
      </c>
      <c r="C30" s="45" t="s">
        <v>57</v>
      </c>
      <c r="D30" s="36">
        <f t="shared" si="0"/>
        <v>6</v>
      </c>
      <c r="E30" s="37">
        <f>SUM(V30+X30)</f>
        <v>6</v>
      </c>
      <c r="F30" s="152">
        <f t="shared" ref="F30:F36" si="1">SUM(H30+J30+T30)</f>
        <v>0</v>
      </c>
      <c r="G30" s="48"/>
      <c r="H30" s="120"/>
      <c r="I30" s="48"/>
      <c r="J30" s="120"/>
      <c r="K30" s="148"/>
      <c r="L30" s="149"/>
      <c r="M30" s="148"/>
      <c r="N30" s="149"/>
      <c r="O30" s="148"/>
      <c r="P30" s="149"/>
      <c r="Q30" s="148"/>
      <c r="R30" s="149"/>
      <c r="S30" s="148"/>
      <c r="T30" s="155"/>
      <c r="U30" s="180">
        <v>14</v>
      </c>
      <c r="V30" s="193">
        <v>5</v>
      </c>
      <c r="W30" s="180">
        <v>18</v>
      </c>
      <c r="X30" s="193">
        <v>1</v>
      </c>
      <c r="Y30" s="179"/>
      <c r="Z30" s="183"/>
      <c r="AA30" s="188"/>
      <c r="AB30" s="181"/>
      <c r="AC30" s="180"/>
      <c r="AD30" s="181"/>
    </row>
    <row r="31" spans="1:31">
      <c r="A31" s="115">
        <v>27</v>
      </c>
      <c r="B31" s="198" t="s">
        <v>270</v>
      </c>
      <c r="C31" s="45" t="s">
        <v>35</v>
      </c>
      <c r="D31" s="36">
        <f t="shared" si="0"/>
        <v>5</v>
      </c>
      <c r="E31" s="37">
        <f>SUM(R31+Z31)</f>
        <v>5</v>
      </c>
      <c r="F31" s="152">
        <f t="shared" si="1"/>
        <v>0</v>
      </c>
      <c r="G31" s="48"/>
      <c r="H31" s="120"/>
      <c r="I31" s="48"/>
      <c r="J31" s="120"/>
      <c r="K31" s="148"/>
      <c r="L31" s="149"/>
      <c r="M31" s="148"/>
      <c r="N31" s="149"/>
      <c r="O31" s="148"/>
      <c r="P31" s="149"/>
      <c r="Q31" s="148">
        <v>10</v>
      </c>
      <c r="R31" s="191">
        <v>2</v>
      </c>
      <c r="S31" s="148"/>
      <c r="T31" s="155"/>
      <c r="U31" s="180"/>
      <c r="V31" s="181"/>
      <c r="W31" s="180"/>
      <c r="X31" s="181"/>
      <c r="Y31" s="180">
        <v>16</v>
      </c>
      <c r="Z31" s="193">
        <v>3</v>
      </c>
      <c r="AA31" s="188"/>
      <c r="AB31" s="181"/>
      <c r="AC31" s="180"/>
      <c r="AD31" s="181"/>
    </row>
    <row r="32" spans="1:31">
      <c r="A32" s="115">
        <v>28</v>
      </c>
      <c r="B32" s="198" t="s">
        <v>269</v>
      </c>
      <c r="C32" s="45" t="s">
        <v>35</v>
      </c>
      <c r="D32" s="36">
        <f t="shared" si="0"/>
        <v>2</v>
      </c>
      <c r="E32" s="37">
        <f>SUM(R32)</f>
        <v>2</v>
      </c>
      <c r="F32" s="152">
        <f t="shared" si="1"/>
        <v>0</v>
      </c>
      <c r="G32" s="48"/>
      <c r="H32" s="120"/>
      <c r="I32" s="48"/>
      <c r="J32" s="120"/>
      <c r="K32" s="148"/>
      <c r="L32" s="149"/>
      <c r="M32" s="148"/>
      <c r="N32" s="149"/>
      <c r="O32" s="148"/>
      <c r="P32" s="149"/>
      <c r="Q32" s="148">
        <v>10</v>
      </c>
      <c r="R32" s="191">
        <v>2</v>
      </c>
      <c r="S32" s="148"/>
      <c r="T32" s="155"/>
      <c r="U32" s="180"/>
      <c r="V32" s="181"/>
      <c r="W32" s="180"/>
      <c r="X32" s="181"/>
      <c r="Y32" s="180"/>
      <c r="Z32" s="181"/>
      <c r="AA32" s="188"/>
      <c r="AB32" s="181"/>
      <c r="AC32" s="180"/>
      <c r="AD32" s="181"/>
    </row>
    <row r="33" spans="1:30">
      <c r="A33" s="115">
        <v>29</v>
      </c>
      <c r="B33" s="198" t="s">
        <v>244</v>
      </c>
      <c r="C33" s="45" t="s">
        <v>52</v>
      </c>
      <c r="D33" s="36">
        <f t="shared" si="0"/>
        <v>1</v>
      </c>
      <c r="E33" s="37">
        <f>L33+N33+P33+R33</f>
        <v>0</v>
      </c>
      <c r="F33" s="152">
        <f t="shared" si="1"/>
        <v>1</v>
      </c>
      <c r="G33" s="48"/>
      <c r="H33" s="125"/>
      <c r="I33" s="48">
        <v>11</v>
      </c>
      <c r="J33" s="189">
        <v>1</v>
      </c>
      <c r="K33" s="148"/>
      <c r="L33" s="149"/>
      <c r="M33" s="148"/>
      <c r="N33" s="149"/>
      <c r="O33" s="148"/>
      <c r="P33" s="149"/>
      <c r="Q33" s="148"/>
      <c r="R33" s="149"/>
      <c r="S33" s="148"/>
      <c r="T33" s="155"/>
      <c r="U33" s="180"/>
      <c r="V33" s="181"/>
      <c r="W33" s="180"/>
      <c r="X33" s="181"/>
      <c r="Y33" s="180"/>
      <c r="Z33" s="181"/>
      <c r="AA33" s="188"/>
      <c r="AB33" s="181"/>
      <c r="AC33" s="180"/>
      <c r="AD33" s="181"/>
    </row>
    <row r="34" spans="1:30">
      <c r="A34" s="115">
        <v>30</v>
      </c>
      <c r="B34" s="198" t="s">
        <v>245</v>
      </c>
      <c r="C34" s="45" t="s">
        <v>52</v>
      </c>
      <c r="D34" s="36">
        <f t="shared" si="0"/>
        <v>1</v>
      </c>
      <c r="E34" s="37">
        <f>L34+N34+P34+R34</f>
        <v>0</v>
      </c>
      <c r="F34" s="152">
        <f t="shared" si="1"/>
        <v>1</v>
      </c>
      <c r="G34" s="48"/>
      <c r="H34" s="125"/>
      <c r="I34" s="48">
        <v>11</v>
      </c>
      <c r="J34" s="189">
        <v>1</v>
      </c>
      <c r="K34" s="148"/>
      <c r="L34" s="149"/>
      <c r="M34" s="148"/>
      <c r="N34" s="149"/>
      <c r="O34" s="148"/>
      <c r="P34" s="149"/>
      <c r="Q34" s="148"/>
      <c r="R34" s="149"/>
      <c r="S34" s="148"/>
      <c r="T34" s="155"/>
      <c r="U34" s="180"/>
      <c r="V34" s="181"/>
      <c r="W34" s="180"/>
      <c r="X34" s="181"/>
      <c r="Y34" s="180"/>
      <c r="Z34" s="181"/>
      <c r="AA34" s="188"/>
      <c r="AB34" s="181"/>
      <c r="AC34" s="180"/>
      <c r="AD34" s="181"/>
    </row>
    <row r="35" spans="1:30">
      <c r="A35" s="115">
        <v>31</v>
      </c>
      <c r="B35" s="198" t="s">
        <v>287</v>
      </c>
      <c r="C35" s="45" t="s">
        <v>29</v>
      </c>
      <c r="D35" s="36">
        <f t="shared" si="0"/>
        <v>0</v>
      </c>
      <c r="E35" s="37">
        <f>L35+N35+P35+R35</f>
        <v>0</v>
      </c>
      <c r="F35" s="152">
        <f t="shared" si="1"/>
        <v>0</v>
      </c>
      <c r="G35" s="48"/>
      <c r="H35" s="120"/>
      <c r="I35" s="48"/>
      <c r="J35" s="120"/>
      <c r="K35" s="148"/>
      <c r="L35" s="149"/>
      <c r="M35" s="148"/>
      <c r="N35" s="149"/>
      <c r="O35" s="148"/>
      <c r="P35" s="149"/>
      <c r="Q35" s="148"/>
      <c r="R35" s="149"/>
      <c r="S35" s="148"/>
      <c r="T35" s="155"/>
      <c r="U35" s="179"/>
      <c r="V35" s="181"/>
      <c r="W35" s="179"/>
      <c r="X35" s="186"/>
      <c r="Y35" s="179"/>
      <c r="Z35" s="183"/>
      <c r="AA35" s="188"/>
      <c r="AB35" s="181"/>
      <c r="AC35" s="180"/>
      <c r="AD35" s="181"/>
    </row>
    <row r="36" spans="1:30">
      <c r="A36" s="115">
        <v>32</v>
      </c>
      <c r="B36" s="198" t="s">
        <v>288</v>
      </c>
      <c r="C36" s="45" t="s">
        <v>29</v>
      </c>
      <c r="D36" s="36">
        <f t="shared" si="0"/>
        <v>0</v>
      </c>
      <c r="E36" s="37">
        <f>L36+N36+P36+R36</f>
        <v>0</v>
      </c>
      <c r="F36" s="152">
        <f t="shared" si="1"/>
        <v>0</v>
      </c>
      <c r="G36" s="48"/>
      <c r="H36" s="120"/>
      <c r="I36" s="48"/>
      <c r="J36" s="120"/>
      <c r="K36" s="148"/>
      <c r="L36" s="149"/>
      <c r="M36" s="148"/>
      <c r="N36" s="149"/>
      <c r="O36" s="53"/>
      <c r="P36" s="149"/>
      <c r="Q36" s="148"/>
      <c r="R36" s="149"/>
      <c r="S36" s="148"/>
      <c r="T36" s="155"/>
      <c r="U36" s="179"/>
      <c r="V36" s="181"/>
      <c r="W36" s="179"/>
      <c r="X36" s="186"/>
      <c r="Y36" s="179"/>
      <c r="Z36" s="179"/>
      <c r="AA36" s="187"/>
      <c r="AB36" s="183"/>
      <c r="AC36" s="179"/>
      <c r="AD36" s="181"/>
    </row>
    <row r="37" spans="1:30">
      <c r="A37" s="132"/>
      <c r="B37" s="198"/>
      <c r="C37" s="45"/>
      <c r="D37" s="36"/>
      <c r="E37" s="37"/>
      <c r="F37" s="121"/>
      <c r="G37" s="48"/>
      <c r="H37" s="120"/>
      <c r="I37" s="48"/>
      <c r="J37" s="120"/>
      <c r="K37" s="148"/>
      <c r="L37" s="149"/>
      <c r="M37" s="148"/>
      <c r="N37" s="149"/>
      <c r="O37" s="53"/>
      <c r="P37" s="149"/>
      <c r="Q37" s="148"/>
      <c r="R37" s="149"/>
      <c r="S37" s="148"/>
      <c r="T37" s="155"/>
      <c r="U37" s="179"/>
      <c r="V37" s="181"/>
      <c r="W37" s="179"/>
      <c r="X37" s="186"/>
      <c r="Y37" s="179"/>
      <c r="Z37" s="179"/>
      <c r="AA37" s="179"/>
      <c r="AB37" s="179"/>
      <c r="AC37" s="179"/>
      <c r="AD37" s="183"/>
    </row>
    <row r="38" spans="1:30">
      <c r="A38" s="132"/>
      <c r="B38" s="198"/>
      <c r="C38" s="45"/>
      <c r="D38" s="36"/>
      <c r="E38" s="37"/>
      <c r="F38" s="121"/>
      <c r="G38" s="48"/>
      <c r="H38" s="120"/>
      <c r="I38" s="48"/>
      <c r="J38" s="120"/>
      <c r="K38" s="148"/>
      <c r="L38" s="149"/>
      <c r="M38" s="148"/>
      <c r="N38" s="149"/>
      <c r="O38" s="53"/>
      <c r="P38" s="149"/>
      <c r="Q38" s="148"/>
      <c r="R38" s="149"/>
      <c r="S38" s="148"/>
      <c r="T38" s="155"/>
      <c r="U38" s="179"/>
      <c r="V38" s="181"/>
      <c r="W38" s="179"/>
      <c r="X38" s="186"/>
      <c r="Y38" s="179"/>
      <c r="Z38" s="179"/>
      <c r="AA38" s="179"/>
      <c r="AB38" s="179"/>
      <c r="AC38" s="179"/>
      <c r="AD38" s="183"/>
    </row>
  </sheetData>
  <sortState ref="A5:AV36">
    <sortCondition descending="1" ref="D5:D36"/>
  </sortState>
  <mergeCells count="3">
    <mergeCell ref="G2:J2"/>
    <mergeCell ref="U2:AD2"/>
    <mergeCell ref="K2:T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12 F29 E18:F18 F16:F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E22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G26" sqref="G26"/>
    </sheetView>
  </sheetViews>
  <sheetFormatPr defaultColWidth="9.140625" defaultRowHeight="12.75"/>
  <cols>
    <col min="1" max="1" width="3.7109375" style="18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16384" width="9.140625" style="1"/>
  </cols>
  <sheetData>
    <row r="1" spans="1:31" ht="13.5" thickBot="1"/>
    <row r="2" spans="1:31" s="3" customFormat="1" ht="13.5" thickBot="1">
      <c r="A2" s="314"/>
      <c r="B2" s="24" t="s">
        <v>183</v>
      </c>
      <c r="C2" s="24"/>
      <c r="D2" s="24"/>
      <c r="E2" s="24"/>
      <c r="F2" s="24"/>
      <c r="G2" s="485" t="s">
        <v>217</v>
      </c>
      <c r="H2" s="486"/>
      <c r="I2" s="486"/>
      <c r="J2" s="487"/>
      <c r="K2" s="488" t="s">
        <v>177</v>
      </c>
      <c r="L2" s="491"/>
      <c r="M2" s="491"/>
      <c r="N2" s="491"/>
      <c r="O2" s="491"/>
      <c r="P2" s="491"/>
      <c r="Q2" s="491"/>
      <c r="R2" s="491"/>
      <c r="S2" s="491"/>
      <c r="T2" s="492"/>
      <c r="U2" s="485" t="s">
        <v>320</v>
      </c>
      <c r="V2" s="486"/>
      <c r="W2" s="486"/>
      <c r="X2" s="486"/>
      <c r="Y2" s="486"/>
      <c r="Z2" s="486"/>
      <c r="AA2" s="486"/>
      <c r="AB2" s="486"/>
      <c r="AC2" s="486"/>
      <c r="AD2" s="487"/>
    </row>
    <row r="3" spans="1:31">
      <c r="A3" s="296"/>
      <c r="B3" s="200" t="s">
        <v>190</v>
      </c>
      <c r="C3" s="72"/>
      <c r="D3" s="60" t="s">
        <v>7</v>
      </c>
      <c r="E3" s="60" t="s">
        <v>11</v>
      </c>
      <c r="F3" s="60" t="s">
        <v>12</v>
      </c>
      <c r="G3" s="78" t="s">
        <v>6</v>
      </c>
      <c r="H3" s="49"/>
      <c r="I3" s="49" t="s">
        <v>6</v>
      </c>
      <c r="J3" s="144"/>
      <c r="K3" s="50" t="s">
        <v>6</v>
      </c>
      <c r="L3" s="127"/>
      <c r="M3" s="50" t="s">
        <v>6</v>
      </c>
      <c r="N3" s="50"/>
      <c r="O3" s="50" t="s">
        <v>6</v>
      </c>
      <c r="P3" s="50"/>
      <c r="Q3" s="50" t="s">
        <v>6</v>
      </c>
      <c r="R3" s="146"/>
      <c r="S3" s="50" t="s">
        <v>6</v>
      </c>
      <c r="T3" s="146"/>
      <c r="U3" s="145" t="s">
        <v>6</v>
      </c>
      <c r="V3" s="108"/>
      <c r="W3" s="103" t="s">
        <v>6</v>
      </c>
      <c r="X3" s="103"/>
      <c r="Y3" s="103" t="s">
        <v>6</v>
      </c>
      <c r="Z3" s="103"/>
      <c r="AA3" s="103" t="s">
        <v>6</v>
      </c>
      <c r="AB3" s="103"/>
      <c r="AC3" s="103" t="s">
        <v>6</v>
      </c>
      <c r="AD3" s="104"/>
    </row>
    <row r="4" spans="1:31" s="2" customFormat="1" ht="13.15" customHeight="1" thickBot="1">
      <c r="A4" s="298"/>
      <c r="B4" s="300" t="s">
        <v>0</v>
      </c>
      <c r="C4" s="58" t="s">
        <v>8</v>
      </c>
      <c r="D4" s="58" t="s">
        <v>5</v>
      </c>
      <c r="E4" s="58" t="s">
        <v>5</v>
      </c>
      <c r="F4" s="58" t="s">
        <v>5</v>
      </c>
      <c r="G4" s="62" t="s">
        <v>9</v>
      </c>
      <c r="H4" s="316" t="s">
        <v>5</v>
      </c>
      <c r="I4" s="63" t="s">
        <v>10</v>
      </c>
      <c r="J4" s="331" t="s">
        <v>5</v>
      </c>
      <c r="K4" s="68" t="s">
        <v>19</v>
      </c>
      <c r="L4" s="69" t="s">
        <v>5</v>
      </c>
      <c r="M4" s="68" t="s">
        <v>1</v>
      </c>
      <c r="N4" s="69" t="s">
        <v>5</v>
      </c>
      <c r="O4" s="68" t="s">
        <v>3</v>
      </c>
      <c r="P4" s="69" t="s">
        <v>5</v>
      </c>
      <c r="Q4" s="68" t="s">
        <v>2</v>
      </c>
      <c r="R4" s="69" t="s">
        <v>5</v>
      </c>
      <c r="S4" s="68" t="s">
        <v>171</v>
      </c>
      <c r="T4" s="69" t="s">
        <v>5</v>
      </c>
      <c r="U4" s="319" t="s">
        <v>19</v>
      </c>
      <c r="V4" s="318" t="s">
        <v>5</v>
      </c>
      <c r="W4" s="319" t="s">
        <v>1</v>
      </c>
      <c r="X4" s="318" t="s">
        <v>5</v>
      </c>
      <c r="Y4" s="319" t="s">
        <v>3</v>
      </c>
      <c r="Z4" s="318" t="s">
        <v>5</v>
      </c>
      <c r="AA4" s="319" t="s">
        <v>21</v>
      </c>
      <c r="AB4" s="318" t="s">
        <v>5</v>
      </c>
      <c r="AC4" s="319" t="s">
        <v>2</v>
      </c>
      <c r="AD4" s="320" t="s">
        <v>5</v>
      </c>
    </row>
    <row r="5" spans="1:31" s="2" customFormat="1" ht="13.15" customHeight="1">
      <c r="A5" s="337">
        <v>1</v>
      </c>
      <c r="B5" s="338" t="s">
        <v>101</v>
      </c>
      <c r="C5" s="339" t="s">
        <v>32</v>
      </c>
      <c r="D5" s="323">
        <f t="shared" ref="D5:D22" si="0">F5+E5</f>
        <v>153</v>
      </c>
      <c r="E5" s="324">
        <f>SUM(L5+N5+P5+V5+Z5+AB5)</f>
        <v>115</v>
      </c>
      <c r="F5" s="340">
        <f>SUM(H5+T5)</f>
        <v>38</v>
      </c>
      <c r="G5" s="341">
        <v>2</v>
      </c>
      <c r="H5" s="342">
        <v>21</v>
      </c>
      <c r="I5" s="341">
        <v>1</v>
      </c>
      <c r="J5" s="343">
        <v>13</v>
      </c>
      <c r="K5" s="148">
        <v>3</v>
      </c>
      <c r="L5" s="191">
        <v>17</v>
      </c>
      <c r="M5" s="148">
        <v>2</v>
      </c>
      <c r="N5" s="191">
        <v>21</v>
      </c>
      <c r="O5" s="148">
        <v>2</v>
      </c>
      <c r="P5" s="191">
        <v>21</v>
      </c>
      <c r="Q5" s="148">
        <v>1</v>
      </c>
      <c r="R5" s="149">
        <v>13</v>
      </c>
      <c r="S5" s="148">
        <v>3</v>
      </c>
      <c r="T5" s="190">
        <v>17</v>
      </c>
      <c r="U5" s="214">
        <v>1</v>
      </c>
      <c r="V5" s="206">
        <v>25</v>
      </c>
      <c r="W5" s="214" t="s">
        <v>308</v>
      </c>
      <c r="X5" s="212">
        <v>6</v>
      </c>
      <c r="Y5" s="214">
        <v>3</v>
      </c>
      <c r="Z5" s="206">
        <v>17</v>
      </c>
      <c r="AA5" s="214">
        <v>1</v>
      </c>
      <c r="AB5" s="206">
        <v>14</v>
      </c>
      <c r="AC5" s="214">
        <v>1</v>
      </c>
      <c r="AD5" s="212">
        <v>14</v>
      </c>
      <c r="AE5" s="141"/>
    </row>
    <row r="6" spans="1:31">
      <c r="A6" s="252">
        <v>2</v>
      </c>
      <c r="B6" s="269" t="s">
        <v>127</v>
      </c>
      <c r="C6" s="246" t="s">
        <v>39</v>
      </c>
      <c r="D6" s="36">
        <f t="shared" si="0"/>
        <v>122</v>
      </c>
      <c r="E6" s="37">
        <f>SUM(L6+N6+P6+V6+X6+Z6)</f>
        <v>96</v>
      </c>
      <c r="F6" s="38">
        <f>SUM(H6+T6)</f>
        <v>26</v>
      </c>
      <c r="G6" s="16">
        <v>6</v>
      </c>
      <c r="H6" s="224">
        <v>13</v>
      </c>
      <c r="I6" s="16">
        <v>8</v>
      </c>
      <c r="J6" s="135">
        <v>1</v>
      </c>
      <c r="K6" s="148">
        <v>5</v>
      </c>
      <c r="L6" s="191">
        <v>14</v>
      </c>
      <c r="M6" s="148">
        <v>4</v>
      </c>
      <c r="N6" s="191">
        <v>15</v>
      </c>
      <c r="O6" s="148">
        <v>7</v>
      </c>
      <c r="P6" s="191">
        <v>12</v>
      </c>
      <c r="Q6" s="148">
        <v>3</v>
      </c>
      <c r="R6" s="149">
        <v>7</v>
      </c>
      <c r="S6" s="148">
        <v>6</v>
      </c>
      <c r="T6" s="190">
        <v>13</v>
      </c>
      <c r="U6" s="214">
        <v>5</v>
      </c>
      <c r="V6" s="206">
        <v>14</v>
      </c>
      <c r="W6" s="214">
        <v>2</v>
      </c>
      <c r="X6" s="206">
        <v>20</v>
      </c>
      <c r="Y6" s="214">
        <v>2</v>
      </c>
      <c r="Z6" s="206">
        <v>21</v>
      </c>
      <c r="AA6" s="215">
        <v>4</v>
      </c>
      <c r="AB6" s="212">
        <v>6</v>
      </c>
      <c r="AC6" s="214">
        <v>3</v>
      </c>
      <c r="AD6" s="212">
        <v>8</v>
      </c>
      <c r="AE6" s="21"/>
    </row>
    <row r="7" spans="1:31">
      <c r="A7" s="252">
        <v>3</v>
      </c>
      <c r="B7" s="270" t="s">
        <v>152</v>
      </c>
      <c r="C7" s="246" t="s">
        <v>37</v>
      </c>
      <c r="D7" s="36">
        <f t="shared" si="0"/>
        <v>109</v>
      </c>
      <c r="E7" s="37">
        <f>SUM(L7+N7+P7+V7+X7+Z7)</f>
        <v>87</v>
      </c>
      <c r="F7" s="38">
        <f>SUM(J7+T7)</f>
        <v>22</v>
      </c>
      <c r="G7" s="16"/>
      <c r="H7" s="135"/>
      <c r="I7" s="16">
        <v>3</v>
      </c>
      <c r="J7" s="224">
        <v>7</v>
      </c>
      <c r="K7" s="148">
        <v>4</v>
      </c>
      <c r="L7" s="191">
        <v>15</v>
      </c>
      <c r="M7" s="148">
        <v>6</v>
      </c>
      <c r="N7" s="191">
        <v>13</v>
      </c>
      <c r="O7" s="148">
        <v>6</v>
      </c>
      <c r="P7" s="191">
        <v>13</v>
      </c>
      <c r="Q7" s="148">
        <v>2</v>
      </c>
      <c r="R7" s="149">
        <v>10</v>
      </c>
      <c r="S7" s="148">
        <v>4</v>
      </c>
      <c r="T7" s="190">
        <v>15</v>
      </c>
      <c r="U7" s="214">
        <v>3</v>
      </c>
      <c r="V7" s="206">
        <v>17</v>
      </c>
      <c r="W7" s="214">
        <v>4</v>
      </c>
      <c r="X7" s="206">
        <v>14</v>
      </c>
      <c r="Y7" s="214">
        <v>4</v>
      </c>
      <c r="Z7" s="206">
        <v>15</v>
      </c>
      <c r="AA7" s="215">
        <v>3</v>
      </c>
      <c r="AB7" s="212">
        <v>8</v>
      </c>
      <c r="AC7" s="214">
        <v>2</v>
      </c>
      <c r="AD7" s="212">
        <v>11</v>
      </c>
      <c r="AE7" s="21"/>
    </row>
    <row r="8" spans="1:31">
      <c r="A8" s="252">
        <v>4</v>
      </c>
      <c r="B8" s="271" t="s">
        <v>103</v>
      </c>
      <c r="C8" s="246" t="s">
        <v>28</v>
      </c>
      <c r="D8" s="36">
        <f t="shared" si="0"/>
        <v>94</v>
      </c>
      <c r="E8" s="37">
        <f>SUM(L8+N8+P8+X8+Z8+AB8)</f>
        <v>72</v>
      </c>
      <c r="F8" s="38">
        <f>SUM(H8+T8)</f>
        <v>22</v>
      </c>
      <c r="G8" s="16">
        <v>7</v>
      </c>
      <c r="H8" s="224">
        <v>12</v>
      </c>
      <c r="I8" s="16">
        <v>4</v>
      </c>
      <c r="J8" s="135">
        <v>5</v>
      </c>
      <c r="K8" s="148">
        <v>7</v>
      </c>
      <c r="L8" s="191">
        <v>12</v>
      </c>
      <c r="M8" s="148">
        <v>7</v>
      </c>
      <c r="N8" s="191">
        <v>12</v>
      </c>
      <c r="O8" s="148">
        <v>8</v>
      </c>
      <c r="P8" s="191">
        <v>11</v>
      </c>
      <c r="Q8" s="148">
        <v>4</v>
      </c>
      <c r="R8" s="149">
        <v>5</v>
      </c>
      <c r="S8" s="148">
        <v>9</v>
      </c>
      <c r="T8" s="190">
        <v>10</v>
      </c>
      <c r="U8" s="214">
        <v>9</v>
      </c>
      <c r="V8" s="212">
        <v>10</v>
      </c>
      <c r="W8" s="214">
        <v>5</v>
      </c>
      <c r="X8" s="206">
        <v>13</v>
      </c>
      <c r="Y8" s="214">
        <v>6</v>
      </c>
      <c r="Z8" s="206">
        <v>13</v>
      </c>
      <c r="AA8" s="215">
        <v>2</v>
      </c>
      <c r="AB8" s="206">
        <v>11</v>
      </c>
      <c r="AC8" s="214">
        <v>4</v>
      </c>
      <c r="AD8" s="212">
        <v>6</v>
      </c>
      <c r="AE8" s="21"/>
    </row>
    <row r="9" spans="1:31">
      <c r="A9" s="252">
        <v>5</v>
      </c>
      <c r="B9" s="271" t="s">
        <v>108</v>
      </c>
      <c r="C9" s="246" t="s">
        <v>24</v>
      </c>
      <c r="D9" s="36">
        <f t="shared" si="0"/>
        <v>94</v>
      </c>
      <c r="E9" s="37">
        <f>SUM(N9+V9+X9+Z9+AB9+AD9)</f>
        <v>69</v>
      </c>
      <c r="F9" s="38">
        <f>SUM(H9+J9)</f>
        <v>25</v>
      </c>
      <c r="G9" s="16">
        <v>4</v>
      </c>
      <c r="H9" s="224">
        <v>15</v>
      </c>
      <c r="I9" s="16">
        <v>2</v>
      </c>
      <c r="J9" s="224">
        <v>10</v>
      </c>
      <c r="K9" s="148"/>
      <c r="L9" s="149"/>
      <c r="M9" s="148">
        <v>5</v>
      </c>
      <c r="N9" s="191">
        <v>14</v>
      </c>
      <c r="O9" s="148"/>
      <c r="P9" s="149"/>
      <c r="Q9" s="148"/>
      <c r="R9" s="149"/>
      <c r="S9" s="148"/>
      <c r="T9" s="155"/>
      <c r="U9" s="214">
        <v>4</v>
      </c>
      <c r="V9" s="206">
        <v>15</v>
      </c>
      <c r="W9" s="214">
        <v>3</v>
      </c>
      <c r="X9" s="206">
        <v>16</v>
      </c>
      <c r="Y9" s="214">
        <v>5</v>
      </c>
      <c r="Z9" s="206">
        <v>14</v>
      </c>
      <c r="AA9" s="215">
        <v>5</v>
      </c>
      <c r="AB9" s="206">
        <v>5</v>
      </c>
      <c r="AC9" s="214">
        <v>5</v>
      </c>
      <c r="AD9" s="206">
        <v>5</v>
      </c>
      <c r="AE9" s="21"/>
    </row>
    <row r="10" spans="1:31">
      <c r="A10" s="252">
        <v>6</v>
      </c>
      <c r="B10" s="269" t="s">
        <v>104</v>
      </c>
      <c r="C10" s="246" t="s">
        <v>29</v>
      </c>
      <c r="D10" s="36">
        <f t="shared" si="0"/>
        <v>91</v>
      </c>
      <c r="E10" s="37">
        <f>SUM(L10+N10+P10+V10+X10+AB10)</f>
        <v>70</v>
      </c>
      <c r="F10" s="38">
        <f>SUM(H10+T10)</f>
        <v>21</v>
      </c>
      <c r="G10" s="16">
        <v>10</v>
      </c>
      <c r="H10" s="224">
        <v>9</v>
      </c>
      <c r="I10" s="16">
        <v>4</v>
      </c>
      <c r="J10" s="135">
        <v>5</v>
      </c>
      <c r="K10" s="148">
        <v>8</v>
      </c>
      <c r="L10" s="191">
        <v>11</v>
      </c>
      <c r="M10" s="148">
        <v>8</v>
      </c>
      <c r="N10" s="191">
        <v>11</v>
      </c>
      <c r="O10" s="148">
        <v>5</v>
      </c>
      <c r="P10" s="191">
        <v>14</v>
      </c>
      <c r="Q10" s="148">
        <v>4</v>
      </c>
      <c r="R10" s="149">
        <v>5</v>
      </c>
      <c r="S10" s="148">
        <v>7</v>
      </c>
      <c r="T10" s="190">
        <v>12</v>
      </c>
      <c r="U10" s="214">
        <v>7</v>
      </c>
      <c r="V10" s="206">
        <v>12</v>
      </c>
      <c r="W10" s="214">
        <v>7</v>
      </c>
      <c r="X10" s="206">
        <v>11</v>
      </c>
      <c r="Y10" s="214">
        <v>10</v>
      </c>
      <c r="Z10" s="212">
        <v>9</v>
      </c>
      <c r="AA10" s="215">
        <v>2</v>
      </c>
      <c r="AB10" s="206">
        <v>11</v>
      </c>
      <c r="AC10" s="214">
        <v>4</v>
      </c>
      <c r="AD10" s="212">
        <v>6</v>
      </c>
      <c r="AE10" s="21"/>
    </row>
    <row r="11" spans="1:31">
      <c r="A11" s="252">
        <v>7</v>
      </c>
      <c r="B11" s="271" t="s">
        <v>105</v>
      </c>
      <c r="C11" s="246" t="s">
        <v>41</v>
      </c>
      <c r="D11" s="36">
        <f t="shared" si="0"/>
        <v>89</v>
      </c>
      <c r="E11" s="37">
        <f>SUM(L11+N11+P11+V11+X11+Z11)</f>
        <v>64</v>
      </c>
      <c r="F11" s="38">
        <f>SUM(H11+T11)</f>
        <v>25</v>
      </c>
      <c r="G11" s="16">
        <v>8</v>
      </c>
      <c r="H11" s="224">
        <v>11</v>
      </c>
      <c r="I11" s="16"/>
      <c r="J11" s="135"/>
      <c r="K11" s="148">
        <v>9</v>
      </c>
      <c r="L11" s="191">
        <v>10</v>
      </c>
      <c r="M11" s="148">
        <v>9</v>
      </c>
      <c r="N11" s="191">
        <v>10</v>
      </c>
      <c r="O11" s="148">
        <v>4</v>
      </c>
      <c r="P11" s="191">
        <v>15</v>
      </c>
      <c r="Q11" s="148">
        <v>5</v>
      </c>
      <c r="R11" s="149">
        <v>4</v>
      </c>
      <c r="S11" s="148">
        <v>5</v>
      </c>
      <c r="T11" s="190">
        <v>14</v>
      </c>
      <c r="U11" s="214">
        <v>11</v>
      </c>
      <c r="V11" s="206">
        <v>8</v>
      </c>
      <c r="W11" s="214">
        <v>8</v>
      </c>
      <c r="X11" s="206">
        <v>10</v>
      </c>
      <c r="Y11" s="214">
        <v>8</v>
      </c>
      <c r="Z11" s="206">
        <v>11</v>
      </c>
      <c r="AA11" s="215">
        <v>7</v>
      </c>
      <c r="AB11" s="212">
        <v>3</v>
      </c>
      <c r="AC11" s="214">
        <v>6</v>
      </c>
      <c r="AD11" s="212">
        <v>4</v>
      </c>
      <c r="AE11" s="21"/>
    </row>
    <row r="12" spans="1:31">
      <c r="A12" s="252">
        <v>8</v>
      </c>
      <c r="B12" s="270" t="s">
        <v>111</v>
      </c>
      <c r="C12" s="246" t="s">
        <v>30</v>
      </c>
      <c r="D12" s="36">
        <f t="shared" si="0"/>
        <v>71</v>
      </c>
      <c r="E12" s="37">
        <f>SUM(L12+N12+P12+V12+X12+Z12)</f>
        <v>54</v>
      </c>
      <c r="F12" s="38">
        <f>SUM(J12+T12)</f>
        <v>17</v>
      </c>
      <c r="G12" s="16">
        <v>13</v>
      </c>
      <c r="H12" s="135">
        <v>6</v>
      </c>
      <c r="I12" s="16">
        <v>2</v>
      </c>
      <c r="J12" s="224">
        <v>10</v>
      </c>
      <c r="K12" s="148">
        <v>11</v>
      </c>
      <c r="L12" s="191">
        <v>8</v>
      </c>
      <c r="M12" s="148">
        <v>12</v>
      </c>
      <c r="N12" s="191">
        <v>7</v>
      </c>
      <c r="O12" s="148">
        <v>12</v>
      </c>
      <c r="P12" s="191">
        <v>7</v>
      </c>
      <c r="Q12" s="148"/>
      <c r="R12" s="149"/>
      <c r="S12" s="148">
        <v>12</v>
      </c>
      <c r="T12" s="190">
        <v>7</v>
      </c>
      <c r="U12" s="214">
        <v>8</v>
      </c>
      <c r="V12" s="206">
        <v>11</v>
      </c>
      <c r="W12" s="214">
        <v>9</v>
      </c>
      <c r="X12" s="206">
        <v>9</v>
      </c>
      <c r="Y12" s="214">
        <v>7</v>
      </c>
      <c r="Z12" s="206">
        <v>12</v>
      </c>
      <c r="AA12" s="215">
        <v>5</v>
      </c>
      <c r="AB12" s="212">
        <v>5</v>
      </c>
      <c r="AC12" s="214">
        <v>5</v>
      </c>
      <c r="AD12" s="212">
        <v>5</v>
      </c>
      <c r="AE12" s="21"/>
    </row>
    <row r="13" spans="1:31">
      <c r="A13" s="35">
        <v>9</v>
      </c>
      <c r="B13" s="272" t="s">
        <v>212</v>
      </c>
      <c r="C13" s="130" t="s">
        <v>29</v>
      </c>
      <c r="D13" s="36">
        <f t="shared" si="0"/>
        <v>63</v>
      </c>
      <c r="E13" s="37">
        <f>SUM(L13+N13+P13+V13+X13+Z13)</f>
        <v>51</v>
      </c>
      <c r="F13" s="38">
        <f>SUM(J13+T13)</f>
        <v>12</v>
      </c>
      <c r="G13" s="16">
        <v>18</v>
      </c>
      <c r="H13" s="135">
        <v>1</v>
      </c>
      <c r="I13" s="16">
        <v>5</v>
      </c>
      <c r="J13" s="224">
        <v>4</v>
      </c>
      <c r="K13" s="148">
        <v>13</v>
      </c>
      <c r="L13" s="191">
        <v>6</v>
      </c>
      <c r="M13" s="148">
        <v>11</v>
      </c>
      <c r="N13" s="191">
        <v>8</v>
      </c>
      <c r="O13" s="148">
        <v>13</v>
      </c>
      <c r="P13" s="191">
        <v>6</v>
      </c>
      <c r="Q13" s="148">
        <v>7</v>
      </c>
      <c r="R13" s="149">
        <v>2</v>
      </c>
      <c r="S13" s="148">
        <v>11</v>
      </c>
      <c r="T13" s="190">
        <v>8</v>
      </c>
      <c r="U13" s="214">
        <v>10</v>
      </c>
      <c r="V13" s="206">
        <v>9</v>
      </c>
      <c r="W13" s="214">
        <v>6</v>
      </c>
      <c r="X13" s="206">
        <v>12</v>
      </c>
      <c r="Y13" s="214">
        <v>9</v>
      </c>
      <c r="Z13" s="206">
        <v>10</v>
      </c>
      <c r="AA13" s="215">
        <v>6</v>
      </c>
      <c r="AB13" s="212">
        <v>4</v>
      </c>
      <c r="AC13" s="214">
        <v>7</v>
      </c>
      <c r="AD13" s="212">
        <v>3</v>
      </c>
      <c r="AE13" s="21"/>
    </row>
    <row r="14" spans="1:31">
      <c r="A14" s="35">
        <v>10</v>
      </c>
      <c r="B14" s="273" t="s">
        <v>110</v>
      </c>
      <c r="C14" s="133" t="s">
        <v>63</v>
      </c>
      <c r="D14" s="36">
        <f t="shared" si="0"/>
        <v>54</v>
      </c>
      <c r="E14" s="37">
        <f>SUM(N14+R14+X14+Z14+AB14+AD14)</f>
        <v>39</v>
      </c>
      <c r="F14" s="38">
        <f>SUM(H14+T14)</f>
        <v>15</v>
      </c>
      <c r="G14" s="16">
        <v>9</v>
      </c>
      <c r="H14" s="224">
        <v>10</v>
      </c>
      <c r="I14" s="16">
        <v>8</v>
      </c>
      <c r="J14" s="135">
        <v>1</v>
      </c>
      <c r="K14" s="148">
        <v>14</v>
      </c>
      <c r="L14" s="149">
        <v>5</v>
      </c>
      <c r="M14" s="148">
        <v>13</v>
      </c>
      <c r="N14" s="191">
        <v>6</v>
      </c>
      <c r="O14" s="148">
        <v>14</v>
      </c>
      <c r="P14" s="149">
        <v>5</v>
      </c>
      <c r="Q14" s="148">
        <v>3</v>
      </c>
      <c r="R14" s="191">
        <v>7</v>
      </c>
      <c r="S14" s="148">
        <v>14</v>
      </c>
      <c r="T14" s="190">
        <v>5</v>
      </c>
      <c r="U14" s="214">
        <v>15</v>
      </c>
      <c r="V14" s="212">
        <v>4</v>
      </c>
      <c r="W14" s="214">
        <v>12</v>
      </c>
      <c r="X14" s="206">
        <v>6</v>
      </c>
      <c r="Y14" s="214">
        <v>13</v>
      </c>
      <c r="Z14" s="206">
        <v>6</v>
      </c>
      <c r="AA14" s="215">
        <v>4</v>
      </c>
      <c r="AB14" s="206">
        <v>6</v>
      </c>
      <c r="AC14" s="214">
        <v>3</v>
      </c>
      <c r="AD14" s="206">
        <v>8</v>
      </c>
      <c r="AE14" s="21"/>
    </row>
    <row r="15" spans="1:31">
      <c r="A15" s="35">
        <v>11</v>
      </c>
      <c r="B15" s="272" t="s">
        <v>107</v>
      </c>
      <c r="C15" s="44" t="s">
        <v>56</v>
      </c>
      <c r="D15" s="36">
        <f t="shared" si="0"/>
        <v>51</v>
      </c>
      <c r="E15" s="37">
        <f>SUM(L15+N15+P15+R15+V15+X15)</f>
        <v>26</v>
      </c>
      <c r="F15" s="38">
        <f>SUM(H15+T15)</f>
        <v>25</v>
      </c>
      <c r="G15" s="16">
        <v>5</v>
      </c>
      <c r="H15" s="224">
        <v>14</v>
      </c>
      <c r="I15" s="16">
        <v>6</v>
      </c>
      <c r="J15" s="135">
        <v>3</v>
      </c>
      <c r="K15" s="148">
        <v>15</v>
      </c>
      <c r="L15" s="191">
        <v>4</v>
      </c>
      <c r="M15" s="148">
        <v>16</v>
      </c>
      <c r="N15" s="191">
        <v>3</v>
      </c>
      <c r="O15" s="148">
        <v>10</v>
      </c>
      <c r="P15" s="191">
        <v>9</v>
      </c>
      <c r="Q15" s="148">
        <v>6</v>
      </c>
      <c r="R15" s="191">
        <v>3</v>
      </c>
      <c r="S15" s="148">
        <v>8</v>
      </c>
      <c r="T15" s="190">
        <v>11</v>
      </c>
      <c r="U15" s="214">
        <v>16</v>
      </c>
      <c r="V15" s="206">
        <v>3</v>
      </c>
      <c r="W15" s="214">
        <v>14</v>
      </c>
      <c r="X15" s="206">
        <v>4</v>
      </c>
      <c r="Y15" s="214">
        <v>16</v>
      </c>
      <c r="Z15" s="212">
        <v>3</v>
      </c>
      <c r="AA15" s="215">
        <v>8</v>
      </c>
      <c r="AB15" s="212">
        <v>2</v>
      </c>
      <c r="AC15" s="214">
        <v>8</v>
      </c>
      <c r="AD15" s="212">
        <v>2</v>
      </c>
      <c r="AE15" s="21"/>
    </row>
    <row r="16" spans="1:31">
      <c r="A16" s="35">
        <v>12</v>
      </c>
      <c r="B16" s="203" t="s">
        <v>112</v>
      </c>
      <c r="C16" s="35" t="s">
        <v>41</v>
      </c>
      <c r="D16" s="36">
        <f t="shared" si="0"/>
        <v>51</v>
      </c>
      <c r="E16" s="37">
        <f>SUM(L16+R16+V16+X16+Z16+AD16)</f>
        <v>46</v>
      </c>
      <c r="F16" s="38">
        <f>SUM(H16+T16)</f>
        <v>5</v>
      </c>
      <c r="G16" s="16">
        <v>15</v>
      </c>
      <c r="H16" s="224">
        <v>4</v>
      </c>
      <c r="I16" s="16"/>
      <c r="J16" s="135"/>
      <c r="K16" s="148">
        <v>6</v>
      </c>
      <c r="L16" s="191">
        <v>13</v>
      </c>
      <c r="M16" s="148">
        <v>17</v>
      </c>
      <c r="N16" s="149">
        <v>2</v>
      </c>
      <c r="O16" s="148">
        <v>18</v>
      </c>
      <c r="P16" s="149">
        <v>1</v>
      </c>
      <c r="Q16" s="148">
        <v>5</v>
      </c>
      <c r="R16" s="191">
        <v>4</v>
      </c>
      <c r="S16" s="148">
        <v>18</v>
      </c>
      <c r="T16" s="190">
        <v>1</v>
      </c>
      <c r="U16" s="214">
        <v>6</v>
      </c>
      <c r="V16" s="206">
        <v>13</v>
      </c>
      <c r="W16" s="214">
        <v>10</v>
      </c>
      <c r="X16" s="206">
        <v>8</v>
      </c>
      <c r="Y16" s="214">
        <v>15</v>
      </c>
      <c r="Z16" s="206">
        <v>4</v>
      </c>
      <c r="AA16" s="215">
        <v>7</v>
      </c>
      <c r="AB16" s="212">
        <v>3</v>
      </c>
      <c r="AC16" s="214">
        <v>6</v>
      </c>
      <c r="AD16" s="206">
        <v>4</v>
      </c>
      <c r="AE16" s="21"/>
    </row>
    <row r="17" spans="1:31">
      <c r="A17" s="35">
        <v>13</v>
      </c>
      <c r="B17" s="272" t="s">
        <v>106</v>
      </c>
      <c r="C17" s="44" t="s">
        <v>29</v>
      </c>
      <c r="D17" s="36">
        <f t="shared" si="0"/>
        <v>50</v>
      </c>
      <c r="E17" s="37">
        <f>SUM(N17+P17+X17+Z17+AB17+AD17)</f>
        <v>41</v>
      </c>
      <c r="F17" s="38">
        <f>SUM(H17+T17)</f>
        <v>9</v>
      </c>
      <c r="G17" s="16">
        <v>14</v>
      </c>
      <c r="H17" s="224">
        <v>5</v>
      </c>
      <c r="I17" s="16">
        <v>5</v>
      </c>
      <c r="J17" s="135">
        <v>4</v>
      </c>
      <c r="K17" s="148">
        <v>17</v>
      </c>
      <c r="L17" s="149">
        <v>2</v>
      </c>
      <c r="M17" s="148">
        <v>10</v>
      </c>
      <c r="N17" s="191">
        <v>9</v>
      </c>
      <c r="O17" s="148">
        <v>9</v>
      </c>
      <c r="P17" s="191">
        <v>10</v>
      </c>
      <c r="Q17" s="148">
        <v>7</v>
      </c>
      <c r="R17" s="149">
        <v>2</v>
      </c>
      <c r="S17" s="148">
        <v>15</v>
      </c>
      <c r="T17" s="190">
        <v>4</v>
      </c>
      <c r="U17" s="214">
        <v>17</v>
      </c>
      <c r="V17" s="212">
        <v>2</v>
      </c>
      <c r="W17" s="214">
        <v>11</v>
      </c>
      <c r="X17" s="206">
        <v>7</v>
      </c>
      <c r="Y17" s="214">
        <v>11</v>
      </c>
      <c r="Z17" s="206">
        <v>8</v>
      </c>
      <c r="AA17" s="215">
        <v>6</v>
      </c>
      <c r="AB17" s="206">
        <v>4</v>
      </c>
      <c r="AC17" s="214">
        <v>7</v>
      </c>
      <c r="AD17" s="206">
        <v>3</v>
      </c>
      <c r="AE17" s="21"/>
    </row>
    <row r="18" spans="1:31">
      <c r="A18" s="35">
        <v>14</v>
      </c>
      <c r="B18" s="203" t="s">
        <v>114</v>
      </c>
      <c r="C18" s="35" t="s">
        <v>25</v>
      </c>
      <c r="D18" s="36">
        <f t="shared" si="0"/>
        <v>49</v>
      </c>
      <c r="E18" s="37">
        <f>SUM(L18+N18+P18+V18+X18+Z18)</f>
        <v>37</v>
      </c>
      <c r="F18" s="38">
        <f>SUM(H18+T18)</f>
        <v>12</v>
      </c>
      <c r="G18" s="16">
        <v>16</v>
      </c>
      <c r="H18" s="224">
        <v>3</v>
      </c>
      <c r="I18" s="16">
        <v>6</v>
      </c>
      <c r="J18" s="135">
        <v>3</v>
      </c>
      <c r="K18" s="148">
        <v>12</v>
      </c>
      <c r="L18" s="191">
        <v>7</v>
      </c>
      <c r="M18" s="148">
        <v>15</v>
      </c>
      <c r="N18" s="191">
        <v>4</v>
      </c>
      <c r="O18" s="148">
        <v>11</v>
      </c>
      <c r="P18" s="191">
        <v>8</v>
      </c>
      <c r="Q18" s="148">
        <v>6</v>
      </c>
      <c r="R18" s="149">
        <v>3</v>
      </c>
      <c r="S18" s="148">
        <v>10</v>
      </c>
      <c r="T18" s="190">
        <v>9</v>
      </c>
      <c r="U18" s="214">
        <v>13</v>
      </c>
      <c r="V18" s="206">
        <v>6</v>
      </c>
      <c r="W18" s="214">
        <v>13</v>
      </c>
      <c r="X18" s="206">
        <v>5</v>
      </c>
      <c r="Y18" s="214">
        <v>12</v>
      </c>
      <c r="Z18" s="206">
        <v>7</v>
      </c>
      <c r="AA18" s="215">
        <v>8</v>
      </c>
      <c r="AB18" s="212">
        <v>2</v>
      </c>
      <c r="AC18" s="214">
        <v>8</v>
      </c>
      <c r="AD18" s="212">
        <v>2</v>
      </c>
      <c r="AE18" s="21"/>
    </row>
    <row r="19" spans="1:31">
      <c r="A19" s="35">
        <v>15</v>
      </c>
      <c r="B19" s="198" t="s">
        <v>285</v>
      </c>
      <c r="C19" s="45" t="s">
        <v>31</v>
      </c>
      <c r="D19" s="36">
        <f t="shared" si="0"/>
        <v>3</v>
      </c>
      <c r="E19" s="37">
        <f>SUM(R19+AB19+AD19)</f>
        <v>3</v>
      </c>
      <c r="F19" s="38">
        <f>SUM(H19)</f>
        <v>0</v>
      </c>
      <c r="G19" s="16"/>
      <c r="H19" s="135"/>
      <c r="I19" s="16"/>
      <c r="J19" s="135"/>
      <c r="K19" s="148"/>
      <c r="L19" s="149"/>
      <c r="M19" s="148"/>
      <c r="N19" s="149"/>
      <c r="O19" s="148"/>
      <c r="P19" s="149"/>
      <c r="Q19" s="148">
        <v>8</v>
      </c>
      <c r="R19" s="191">
        <v>1</v>
      </c>
      <c r="S19" s="148"/>
      <c r="T19" s="155"/>
      <c r="U19" s="214"/>
      <c r="V19" s="212"/>
      <c r="W19" s="214"/>
      <c r="X19" s="212"/>
      <c r="Y19" s="214"/>
      <c r="Z19" s="212"/>
      <c r="AA19" s="215">
        <v>9</v>
      </c>
      <c r="AB19" s="206">
        <v>1</v>
      </c>
      <c r="AC19" s="214">
        <v>9</v>
      </c>
      <c r="AD19" s="206">
        <v>1</v>
      </c>
      <c r="AE19" s="21"/>
    </row>
    <row r="20" spans="1:31">
      <c r="A20" s="35">
        <v>16</v>
      </c>
      <c r="B20" s="198" t="s">
        <v>302</v>
      </c>
      <c r="C20" s="45" t="s">
        <v>26</v>
      </c>
      <c r="D20" s="36">
        <f t="shared" si="0"/>
        <v>3</v>
      </c>
      <c r="E20" s="37">
        <f>SUM(V20+X20+Z20)</f>
        <v>3</v>
      </c>
      <c r="F20" s="38">
        <f>SUM(H20)</f>
        <v>0</v>
      </c>
      <c r="G20" s="16"/>
      <c r="H20" s="135"/>
      <c r="I20" s="16"/>
      <c r="J20" s="135"/>
      <c r="K20" s="148"/>
      <c r="L20" s="149"/>
      <c r="M20" s="148"/>
      <c r="N20" s="149"/>
      <c r="O20" s="148"/>
      <c r="P20" s="149"/>
      <c r="Q20" s="148"/>
      <c r="R20" s="149"/>
      <c r="S20" s="148"/>
      <c r="T20" s="155"/>
      <c r="U20" s="214">
        <v>18</v>
      </c>
      <c r="V20" s="206">
        <v>1</v>
      </c>
      <c r="W20" s="214">
        <v>17</v>
      </c>
      <c r="X20" s="206">
        <v>1</v>
      </c>
      <c r="Y20" s="214">
        <v>18</v>
      </c>
      <c r="Z20" s="206">
        <v>1</v>
      </c>
      <c r="AA20" s="215"/>
      <c r="AB20" s="212"/>
      <c r="AC20" s="214"/>
      <c r="AD20" s="212"/>
      <c r="AE20" s="21"/>
    </row>
    <row r="21" spans="1:31">
      <c r="A21" s="45"/>
      <c r="B21" s="198"/>
      <c r="C21" s="45"/>
      <c r="D21" s="36">
        <f t="shared" si="0"/>
        <v>0</v>
      </c>
      <c r="E21" s="37"/>
      <c r="F21" s="38"/>
      <c r="G21" s="16"/>
      <c r="H21" s="135"/>
      <c r="I21" s="16"/>
      <c r="J21" s="135"/>
      <c r="K21" s="148"/>
      <c r="L21" s="149"/>
      <c r="M21" s="148"/>
      <c r="N21" s="149"/>
      <c r="O21" s="148"/>
      <c r="P21" s="149"/>
      <c r="Q21" s="148"/>
      <c r="R21" s="149"/>
      <c r="S21" s="148"/>
      <c r="T21" s="155"/>
      <c r="U21" s="214"/>
      <c r="V21" s="212"/>
      <c r="W21" s="214"/>
      <c r="X21" s="212"/>
      <c r="Y21" s="214"/>
      <c r="Z21" s="212"/>
      <c r="AA21" s="215"/>
      <c r="AB21" s="212"/>
      <c r="AC21" s="214"/>
      <c r="AD21" s="212"/>
      <c r="AE21" s="21"/>
    </row>
    <row r="22" spans="1:31">
      <c r="A22" s="45"/>
      <c r="B22" s="198"/>
      <c r="C22" s="45"/>
      <c r="D22" s="36">
        <f t="shared" si="0"/>
        <v>0</v>
      </c>
      <c r="E22" s="37"/>
      <c r="F22" s="38"/>
      <c r="G22" s="16"/>
      <c r="H22" s="135"/>
      <c r="I22" s="16"/>
      <c r="J22" s="135"/>
      <c r="K22" s="148"/>
      <c r="L22" s="149"/>
      <c r="M22" s="148"/>
      <c r="N22" s="149"/>
      <c r="O22" s="148"/>
      <c r="P22" s="149"/>
      <c r="Q22" s="148"/>
      <c r="R22" s="149"/>
      <c r="S22" s="148"/>
      <c r="T22" s="155"/>
      <c r="U22" s="214"/>
      <c r="V22" s="212"/>
      <c r="W22" s="214"/>
      <c r="X22" s="212"/>
      <c r="Y22" s="214"/>
      <c r="Z22" s="212"/>
      <c r="AA22" s="215"/>
      <c r="AB22" s="212"/>
      <c r="AC22" s="214"/>
      <c r="AD22" s="212"/>
      <c r="AE22" s="21"/>
    </row>
  </sheetData>
  <mergeCells count="3">
    <mergeCell ref="G2:J2"/>
    <mergeCell ref="K2:T2"/>
    <mergeCell ref="U2:AD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7: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AD93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K22" sqref="K22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570312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8.85546875" style="1" customWidth="1"/>
    <col min="32" max="32" width="3.7109375" style="1" customWidth="1"/>
    <col min="33" max="16384" width="9.140625" style="1"/>
  </cols>
  <sheetData>
    <row r="1" spans="1:30" ht="13.5" thickBot="1"/>
    <row r="2" spans="1:30" s="3" customFormat="1" ht="13.5" thickBot="1">
      <c r="A2" s="314"/>
      <c r="B2" s="23" t="s">
        <v>182</v>
      </c>
      <c r="C2" s="23"/>
      <c r="D2" s="24"/>
      <c r="E2" s="24"/>
      <c r="F2" s="24"/>
      <c r="G2" s="485" t="s">
        <v>217</v>
      </c>
      <c r="H2" s="486"/>
      <c r="I2" s="486"/>
      <c r="J2" s="487"/>
      <c r="K2" s="485" t="s">
        <v>177</v>
      </c>
      <c r="L2" s="486"/>
      <c r="M2" s="486"/>
      <c r="N2" s="486"/>
      <c r="O2" s="486"/>
      <c r="P2" s="486"/>
      <c r="Q2" s="486"/>
      <c r="R2" s="486"/>
      <c r="S2" s="486"/>
      <c r="T2" s="487"/>
      <c r="U2" s="485" t="s">
        <v>275</v>
      </c>
      <c r="V2" s="493"/>
      <c r="W2" s="493"/>
      <c r="X2" s="493"/>
      <c r="Y2" s="493"/>
      <c r="Z2" s="493"/>
      <c r="AA2" s="493"/>
      <c r="AB2" s="493"/>
      <c r="AC2" s="493"/>
      <c r="AD2" s="494"/>
    </row>
    <row r="3" spans="1:30">
      <c r="A3" s="296"/>
      <c r="B3" s="200" t="s">
        <v>190</v>
      </c>
      <c r="C3" s="25"/>
      <c r="D3" s="22" t="s">
        <v>7</v>
      </c>
      <c r="E3" s="22" t="s">
        <v>11</v>
      </c>
      <c r="F3" s="22" t="s">
        <v>12</v>
      </c>
      <c r="G3" s="61" t="s">
        <v>6</v>
      </c>
      <c r="H3" s="26"/>
      <c r="I3" s="26" t="s">
        <v>6</v>
      </c>
      <c r="J3" s="27"/>
      <c r="K3" s="55" t="s">
        <v>6</v>
      </c>
      <c r="L3" s="51"/>
      <c r="M3" s="51" t="s">
        <v>6</v>
      </c>
      <c r="N3" s="51"/>
      <c r="O3" s="51" t="s">
        <v>6</v>
      </c>
      <c r="P3" s="51"/>
      <c r="Q3" s="51" t="s">
        <v>6</v>
      </c>
      <c r="R3" s="53"/>
      <c r="S3" s="51" t="s">
        <v>6</v>
      </c>
      <c r="T3" s="81"/>
      <c r="U3" s="98" t="s">
        <v>6</v>
      </c>
      <c r="V3" s="99"/>
      <c r="W3" s="99" t="s">
        <v>6</v>
      </c>
      <c r="X3" s="99"/>
      <c r="Y3" s="99" t="s">
        <v>6</v>
      </c>
      <c r="Z3" s="99"/>
      <c r="AA3" s="99" t="s">
        <v>6</v>
      </c>
      <c r="AB3" s="99"/>
      <c r="AC3" s="99" t="s">
        <v>6</v>
      </c>
      <c r="AD3" s="100"/>
    </row>
    <row r="4" spans="1:30" s="2" customFormat="1" ht="13.15" customHeight="1" thickBot="1">
      <c r="A4" s="298"/>
      <c r="B4" s="300" t="s">
        <v>0</v>
      </c>
      <c r="C4" s="58" t="s">
        <v>8</v>
      </c>
      <c r="D4" s="58" t="s">
        <v>5</v>
      </c>
      <c r="E4" s="58" t="s">
        <v>5</v>
      </c>
      <c r="F4" s="58" t="s">
        <v>5</v>
      </c>
      <c r="G4" s="62" t="s">
        <v>13</v>
      </c>
      <c r="H4" s="316" t="s">
        <v>5</v>
      </c>
      <c r="I4" s="63" t="s">
        <v>14</v>
      </c>
      <c r="J4" s="64" t="s">
        <v>5</v>
      </c>
      <c r="K4" s="67" t="s">
        <v>20</v>
      </c>
      <c r="L4" s="69" t="s">
        <v>5</v>
      </c>
      <c r="M4" s="67" t="s">
        <v>15</v>
      </c>
      <c r="N4" s="69" t="s">
        <v>5</v>
      </c>
      <c r="O4" s="68" t="s">
        <v>17</v>
      </c>
      <c r="P4" s="69" t="s">
        <v>5</v>
      </c>
      <c r="Q4" s="68" t="s">
        <v>18</v>
      </c>
      <c r="R4" s="69" t="s">
        <v>5</v>
      </c>
      <c r="S4" s="68" t="s">
        <v>176</v>
      </c>
      <c r="T4" s="70" t="s">
        <v>5</v>
      </c>
      <c r="U4" s="352" t="s">
        <v>20</v>
      </c>
      <c r="V4" s="333" t="s">
        <v>5</v>
      </c>
      <c r="W4" s="334" t="s">
        <v>15</v>
      </c>
      <c r="X4" s="333" t="s">
        <v>5</v>
      </c>
      <c r="Y4" s="334" t="s">
        <v>17</v>
      </c>
      <c r="Z4" s="333" t="s">
        <v>5</v>
      </c>
      <c r="AA4" s="334" t="s">
        <v>16</v>
      </c>
      <c r="AB4" s="333" t="s">
        <v>5</v>
      </c>
      <c r="AC4" s="334" t="s">
        <v>18</v>
      </c>
      <c r="AD4" s="336" t="s">
        <v>5</v>
      </c>
    </row>
    <row r="5" spans="1:30" ht="13.15" customHeight="1">
      <c r="A5" s="337">
        <v>1</v>
      </c>
      <c r="B5" s="344" t="s">
        <v>95</v>
      </c>
      <c r="C5" s="345" t="s">
        <v>34</v>
      </c>
      <c r="D5" s="323">
        <f t="shared" ref="D5" si="0">F5+E5</f>
        <v>73</v>
      </c>
      <c r="E5" s="324">
        <f>SUM(L5+N5+P5+V5+X5+Z5)</f>
        <v>60</v>
      </c>
      <c r="F5" s="340">
        <f>SUM(H5+T5)</f>
        <v>13</v>
      </c>
      <c r="G5" s="346">
        <v>11</v>
      </c>
      <c r="H5" s="347">
        <v>4</v>
      </c>
      <c r="I5" s="346">
        <v>4</v>
      </c>
      <c r="J5" s="348">
        <v>2</v>
      </c>
      <c r="K5" s="349">
        <v>6</v>
      </c>
      <c r="L5" s="327">
        <v>9</v>
      </c>
      <c r="M5" s="349">
        <v>4</v>
      </c>
      <c r="N5" s="327">
        <v>11</v>
      </c>
      <c r="O5" s="349">
        <v>4</v>
      </c>
      <c r="P5" s="327">
        <v>10</v>
      </c>
      <c r="Q5" s="349">
        <v>4</v>
      </c>
      <c r="R5" s="350">
        <v>2</v>
      </c>
      <c r="S5" s="349">
        <v>5</v>
      </c>
      <c r="T5" s="347">
        <v>9</v>
      </c>
      <c r="U5" s="351">
        <v>5</v>
      </c>
      <c r="V5" s="327">
        <v>10</v>
      </c>
      <c r="W5" s="351">
        <v>5</v>
      </c>
      <c r="X5" s="327">
        <v>8</v>
      </c>
      <c r="Y5" s="351">
        <v>3</v>
      </c>
      <c r="Z5" s="327">
        <v>12</v>
      </c>
      <c r="AA5" s="351">
        <v>2</v>
      </c>
      <c r="AB5" s="328">
        <v>7</v>
      </c>
      <c r="AC5" s="351">
        <v>2</v>
      </c>
      <c r="AD5" s="328">
        <v>6</v>
      </c>
    </row>
    <row r="6" spans="1:30" ht="13.15" customHeight="1">
      <c r="A6" s="252">
        <v>2</v>
      </c>
      <c r="B6" s="271" t="s">
        <v>98</v>
      </c>
      <c r="C6" s="251" t="s">
        <v>35</v>
      </c>
      <c r="D6" s="36">
        <f t="shared" ref="D6:D11" si="1">F6+E6</f>
        <v>60</v>
      </c>
      <c r="E6" s="37">
        <f>SUM(L6+N6+P6+R6+V6+Z6)</f>
        <v>39</v>
      </c>
      <c r="F6" s="38">
        <f>SUM(H6+J6)</f>
        <v>21</v>
      </c>
      <c r="G6" s="10">
        <v>4</v>
      </c>
      <c r="H6" s="217">
        <v>11</v>
      </c>
      <c r="I6" s="10">
        <v>1</v>
      </c>
      <c r="J6" s="217">
        <v>10</v>
      </c>
      <c r="K6" s="96">
        <v>9</v>
      </c>
      <c r="L6" s="173">
        <v>6</v>
      </c>
      <c r="M6" s="96">
        <v>8</v>
      </c>
      <c r="N6" s="173">
        <v>7</v>
      </c>
      <c r="O6" s="96">
        <v>6</v>
      </c>
      <c r="P6" s="173">
        <v>8</v>
      </c>
      <c r="Q6" s="96">
        <v>2</v>
      </c>
      <c r="R6" s="173">
        <v>7</v>
      </c>
      <c r="S6" s="96">
        <v>8</v>
      </c>
      <c r="T6" s="156">
        <v>6</v>
      </c>
      <c r="U6" s="97">
        <v>10</v>
      </c>
      <c r="V6" s="173">
        <v>5</v>
      </c>
      <c r="W6" s="97">
        <v>8</v>
      </c>
      <c r="X6" s="176">
        <v>5</v>
      </c>
      <c r="Y6" s="97">
        <v>8</v>
      </c>
      <c r="Z6" s="173">
        <v>6</v>
      </c>
      <c r="AA6" s="97">
        <v>3</v>
      </c>
      <c r="AB6" s="176">
        <v>4</v>
      </c>
      <c r="AC6" s="97">
        <v>3</v>
      </c>
      <c r="AD6" s="176">
        <v>3</v>
      </c>
    </row>
    <row r="7" spans="1:30" ht="13.15" customHeight="1">
      <c r="A7" s="252">
        <v>3</v>
      </c>
      <c r="B7" s="274" t="s">
        <v>118</v>
      </c>
      <c r="C7" s="251" t="s">
        <v>119</v>
      </c>
      <c r="D7" s="36">
        <f t="shared" si="1"/>
        <v>47</v>
      </c>
      <c r="E7" s="37">
        <f>SUM(L7+N7+P7+V7+X7+Z7)</f>
        <v>33</v>
      </c>
      <c r="F7" s="38">
        <f>SUM(H7+T7)</f>
        <v>14</v>
      </c>
      <c r="G7" s="10">
        <v>8</v>
      </c>
      <c r="H7" s="217">
        <v>7</v>
      </c>
      <c r="I7" s="10"/>
      <c r="J7" s="136"/>
      <c r="K7" s="96">
        <v>10</v>
      </c>
      <c r="L7" s="173">
        <v>5</v>
      </c>
      <c r="M7" s="96">
        <v>10</v>
      </c>
      <c r="N7" s="173">
        <v>5</v>
      </c>
      <c r="O7" s="96">
        <v>9</v>
      </c>
      <c r="P7" s="173">
        <v>5</v>
      </c>
      <c r="Q7" s="96">
        <v>5</v>
      </c>
      <c r="R7" s="153">
        <v>1</v>
      </c>
      <c r="S7" s="96">
        <v>7</v>
      </c>
      <c r="T7" s="217">
        <v>7</v>
      </c>
      <c r="U7" s="97">
        <v>9</v>
      </c>
      <c r="V7" s="173">
        <v>6</v>
      </c>
      <c r="W7" s="97">
        <v>9</v>
      </c>
      <c r="X7" s="173">
        <v>4</v>
      </c>
      <c r="Y7" s="97">
        <v>6</v>
      </c>
      <c r="Z7" s="173">
        <v>8</v>
      </c>
      <c r="AA7" s="97">
        <v>4</v>
      </c>
      <c r="AB7" s="176">
        <v>2</v>
      </c>
      <c r="AC7" s="97">
        <v>4</v>
      </c>
      <c r="AD7" s="176">
        <v>1</v>
      </c>
    </row>
    <row r="8" spans="1:30" ht="13.15" customHeight="1">
      <c r="A8" s="115">
        <v>4</v>
      </c>
      <c r="B8" s="278" t="s">
        <v>97</v>
      </c>
      <c r="C8" s="134" t="s">
        <v>32</v>
      </c>
      <c r="D8" s="36">
        <f t="shared" si="1"/>
        <v>27</v>
      </c>
      <c r="E8" s="37">
        <f>SUM(L8+N8+P8+V8+X8+Z8)</f>
        <v>18</v>
      </c>
      <c r="F8" s="38">
        <f>SUM(H8+T8)</f>
        <v>9</v>
      </c>
      <c r="G8" s="10">
        <v>10</v>
      </c>
      <c r="H8" s="217">
        <v>5</v>
      </c>
      <c r="I8" s="10">
        <v>5</v>
      </c>
      <c r="J8" s="136">
        <v>1</v>
      </c>
      <c r="K8" s="96">
        <v>12</v>
      </c>
      <c r="L8" s="173">
        <v>3</v>
      </c>
      <c r="M8" s="96">
        <v>11</v>
      </c>
      <c r="N8" s="173">
        <v>4</v>
      </c>
      <c r="O8" s="96">
        <v>10</v>
      </c>
      <c r="P8" s="173">
        <v>4</v>
      </c>
      <c r="Q8" s="96"/>
      <c r="R8" s="153"/>
      <c r="S8" s="96">
        <v>10</v>
      </c>
      <c r="T8" s="217">
        <v>4</v>
      </c>
      <c r="U8" s="97">
        <v>14</v>
      </c>
      <c r="V8" s="173">
        <v>1</v>
      </c>
      <c r="W8" s="97">
        <v>10</v>
      </c>
      <c r="X8" s="173">
        <v>3</v>
      </c>
      <c r="Y8" s="97">
        <v>11</v>
      </c>
      <c r="Z8" s="173">
        <v>3</v>
      </c>
      <c r="AA8" s="97">
        <v>5</v>
      </c>
      <c r="AB8" s="176">
        <v>1</v>
      </c>
      <c r="AC8" s="97"/>
      <c r="AD8" s="176"/>
    </row>
    <row r="9" spans="1:30" ht="13.15" customHeight="1">
      <c r="A9" s="115">
        <v>5</v>
      </c>
      <c r="B9" s="278" t="s">
        <v>197</v>
      </c>
      <c r="C9" s="134" t="s">
        <v>56</v>
      </c>
      <c r="D9" s="36">
        <f t="shared" si="1"/>
        <v>27</v>
      </c>
      <c r="E9" s="37">
        <f>SUM(L9+N9+P9+R9+V9+Z9)</f>
        <v>17</v>
      </c>
      <c r="F9" s="38">
        <f>SUM(H9+J9)</f>
        <v>10</v>
      </c>
      <c r="G9" s="10">
        <v>9</v>
      </c>
      <c r="H9" s="217">
        <v>6</v>
      </c>
      <c r="I9" s="10">
        <v>3</v>
      </c>
      <c r="J9" s="217">
        <v>4</v>
      </c>
      <c r="K9" s="96">
        <v>14</v>
      </c>
      <c r="L9" s="173">
        <v>1</v>
      </c>
      <c r="M9" s="96">
        <v>12</v>
      </c>
      <c r="N9" s="173">
        <v>3</v>
      </c>
      <c r="O9" s="96">
        <v>11</v>
      </c>
      <c r="P9" s="173">
        <v>3</v>
      </c>
      <c r="Q9" s="96">
        <v>3</v>
      </c>
      <c r="R9" s="173">
        <v>4</v>
      </c>
      <c r="S9" s="96">
        <v>11</v>
      </c>
      <c r="T9" s="156">
        <v>3</v>
      </c>
      <c r="U9" s="97">
        <v>13</v>
      </c>
      <c r="V9" s="173">
        <v>2</v>
      </c>
      <c r="W9" s="97"/>
      <c r="X9" s="176"/>
      <c r="Y9" s="97">
        <v>10</v>
      </c>
      <c r="Z9" s="173">
        <v>4</v>
      </c>
      <c r="AA9" s="97"/>
      <c r="AB9" s="176"/>
      <c r="AC9" s="97"/>
      <c r="AD9" s="176"/>
    </row>
    <row r="10" spans="1:30" ht="13.15" customHeight="1">
      <c r="A10" s="115">
        <v>6</v>
      </c>
      <c r="B10" s="278" t="s">
        <v>198</v>
      </c>
      <c r="C10" s="134" t="s">
        <v>29</v>
      </c>
      <c r="D10" s="36">
        <f t="shared" si="1"/>
        <v>13</v>
      </c>
      <c r="E10" s="37">
        <f>SUM(L10+N10+P10+V10+X10+Z10)</f>
        <v>10</v>
      </c>
      <c r="F10" s="38">
        <f>SUM(H10+T10)</f>
        <v>3</v>
      </c>
      <c r="G10" s="10">
        <v>13</v>
      </c>
      <c r="H10" s="217">
        <v>2</v>
      </c>
      <c r="I10" s="10"/>
      <c r="J10" s="136"/>
      <c r="K10" s="96">
        <v>13</v>
      </c>
      <c r="L10" s="173">
        <v>2</v>
      </c>
      <c r="M10" s="96">
        <v>14</v>
      </c>
      <c r="N10" s="173">
        <v>1</v>
      </c>
      <c r="O10" s="96">
        <v>12</v>
      </c>
      <c r="P10" s="173">
        <v>2</v>
      </c>
      <c r="Q10" s="96"/>
      <c r="R10" s="153"/>
      <c r="S10" s="96">
        <v>13</v>
      </c>
      <c r="T10" s="217">
        <v>1</v>
      </c>
      <c r="U10" s="97">
        <v>12</v>
      </c>
      <c r="V10" s="173">
        <v>3</v>
      </c>
      <c r="W10" s="97">
        <v>12</v>
      </c>
      <c r="X10" s="173">
        <v>1</v>
      </c>
      <c r="Y10" s="97">
        <v>13</v>
      </c>
      <c r="Z10" s="173">
        <v>1</v>
      </c>
      <c r="AA10" s="97"/>
      <c r="AB10" s="176"/>
      <c r="AC10" s="97"/>
      <c r="AD10" s="176"/>
    </row>
    <row r="11" spans="1:30" ht="13.15" customHeight="1">
      <c r="A11" s="115">
        <v>7</v>
      </c>
      <c r="B11" s="276" t="s">
        <v>121</v>
      </c>
      <c r="C11" s="122" t="s">
        <v>32</v>
      </c>
      <c r="D11" s="36">
        <f t="shared" si="1"/>
        <v>10</v>
      </c>
      <c r="E11" s="37">
        <f>SUM(Z11+AB11)</f>
        <v>6</v>
      </c>
      <c r="F11" s="38">
        <f>SUM(H11+J11)</f>
        <v>4</v>
      </c>
      <c r="G11" s="10">
        <v>12</v>
      </c>
      <c r="H11" s="217">
        <v>3</v>
      </c>
      <c r="I11" s="10">
        <v>5</v>
      </c>
      <c r="J11" s="217">
        <v>1</v>
      </c>
      <c r="K11" s="96"/>
      <c r="L11" s="153"/>
      <c r="M11" s="96"/>
      <c r="N11" s="153"/>
      <c r="O11" s="96"/>
      <c r="P11" s="153"/>
      <c r="Q11" s="96"/>
      <c r="R11" s="153"/>
      <c r="S11" s="96"/>
      <c r="T11" s="156"/>
      <c r="U11" s="97"/>
      <c r="V11" s="176"/>
      <c r="W11" s="97"/>
      <c r="X11" s="176"/>
      <c r="Y11" s="97">
        <v>9</v>
      </c>
      <c r="Z11" s="173">
        <v>5</v>
      </c>
      <c r="AA11" s="97">
        <v>5</v>
      </c>
      <c r="AB11" s="173">
        <v>1</v>
      </c>
      <c r="AC11" s="97"/>
      <c r="AD11" s="176"/>
    </row>
    <row r="12" spans="1:30" ht="13.15" customHeight="1">
      <c r="A12" s="45"/>
      <c r="B12" s="268"/>
      <c r="C12" s="122"/>
      <c r="D12" s="36"/>
      <c r="E12" s="37"/>
      <c r="F12" s="38"/>
      <c r="G12" s="10"/>
      <c r="H12" s="136"/>
      <c r="I12" s="10"/>
      <c r="J12" s="136"/>
      <c r="K12" s="96"/>
      <c r="L12" s="153"/>
      <c r="M12" s="96"/>
      <c r="N12" s="153"/>
      <c r="O12" s="96"/>
      <c r="P12" s="153"/>
      <c r="Q12" s="96"/>
      <c r="R12" s="153"/>
      <c r="S12" s="96"/>
      <c r="T12" s="156"/>
      <c r="U12" s="97"/>
      <c r="V12" s="176"/>
      <c r="W12" s="97"/>
      <c r="X12" s="176"/>
      <c r="Y12" s="97"/>
      <c r="Z12" s="176"/>
      <c r="AA12" s="97"/>
      <c r="AB12" s="176"/>
      <c r="AC12" s="97"/>
      <c r="AD12" s="176"/>
    </row>
    <row r="18" spans="6:7">
      <c r="F18" s="18"/>
      <c r="G18" s="18"/>
    </row>
    <row r="19" spans="6:7">
      <c r="F19" s="18"/>
      <c r="G19" s="18"/>
    </row>
    <row r="20" spans="6:7">
      <c r="F20" s="18"/>
      <c r="G20" s="18"/>
    </row>
    <row r="21" spans="6:7">
      <c r="F21" s="18"/>
      <c r="G21" s="18"/>
    </row>
    <row r="22" spans="6:7">
      <c r="F22" s="18"/>
      <c r="G22" s="18"/>
    </row>
    <row r="23" spans="6:7">
      <c r="F23" s="18"/>
      <c r="G23" s="18"/>
    </row>
    <row r="24" spans="6:7">
      <c r="F24" s="18"/>
      <c r="G24" s="18"/>
    </row>
    <row r="25" spans="6:7">
      <c r="F25" s="18"/>
      <c r="G25" s="18"/>
    </row>
    <row r="26" spans="6:7">
      <c r="F26" s="18"/>
      <c r="G26" s="18"/>
    </row>
    <row r="27" spans="6:7">
      <c r="F27" s="18"/>
      <c r="G27" s="18"/>
    </row>
    <row r="28" spans="6:7">
      <c r="F28" s="18"/>
      <c r="G28" s="18"/>
    </row>
    <row r="29" spans="6:7">
      <c r="F29" s="18"/>
      <c r="G29" s="18"/>
    </row>
    <row r="30" spans="6:7">
      <c r="F30" s="18"/>
      <c r="G30" s="18"/>
    </row>
    <row r="31" spans="6:7">
      <c r="F31" s="18"/>
      <c r="G31" s="18"/>
    </row>
    <row r="32" spans="6:7">
      <c r="F32" s="18"/>
      <c r="G32" s="18"/>
    </row>
    <row r="33" spans="6:7">
      <c r="F33" s="18"/>
      <c r="G33" s="18"/>
    </row>
    <row r="34" spans="6:7">
      <c r="F34" s="18"/>
      <c r="G34" s="18"/>
    </row>
    <row r="35" spans="6:7">
      <c r="F35" s="18"/>
      <c r="G35" s="18"/>
    </row>
    <row r="36" spans="6:7">
      <c r="F36" s="18"/>
      <c r="G36" s="18"/>
    </row>
    <row r="37" spans="6:7">
      <c r="F37" s="18"/>
      <c r="G37" s="18"/>
    </row>
    <row r="38" spans="6:7">
      <c r="F38" s="18"/>
      <c r="G38" s="18"/>
    </row>
    <row r="39" spans="6:7">
      <c r="F39" s="18"/>
      <c r="G39" s="18"/>
    </row>
    <row r="40" spans="6:7">
      <c r="F40" s="18"/>
      <c r="G40" s="18"/>
    </row>
    <row r="41" spans="6:7">
      <c r="F41" s="18"/>
      <c r="G41" s="18"/>
    </row>
    <row r="42" spans="6:7">
      <c r="F42" s="18"/>
      <c r="G42" s="18"/>
    </row>
    <row r="43" spans="6:7">
      <c r="F43" s="18"/>
      <c r="G43" s="18"/>
    </row>
    <row r="44" spans="6:7">
      <c r="F44" s="18"/>
      <c r="G44" s="18"/>
    </row>
    <row r="45" spans="6:7">
      <c r="F45" s="18"/>
      <c r="G45" s="18"/>
    </row>
    <row r="46" spans="6:7">
      <c r="F46" s="18"/>
      <c r="G46" s="18"/>
    </row>
    <row r="47" spans="6:7">
      <c r="F47" s="18"/>
      <c r="G47" s="18"/>
    </row>
    <row r="48" spans="6:7">
      <c r="F48" s="18"/>
      <c r="G48" s="18"/>
    </row>
    <row r="49" spans="6:7">
      <c r="F49" s="18"/>
      <c r="G49" s="18"/>
    </row>
    <row r="50" spans="6:7">
      <c r="F50" s="18"/>
      <c r="G50" s="18"/>
    </row>
    <row r="51" spans="6:7">
      <c r="F51" s="18"/>
      <c r="G51" s="18"/>
    </row>
    <row r="52" spans="6:7">
      <c r="F52" s="18"/>
      <c r="G52" s="18"/>
    </row>
    <row r="53" spans="6:7">
      <c r="F53" s="18"/>
      <c r="G53" s="18"/>
    </row>
    <row r="54" spans="6:7">
      <c r="F54" s="18"/>
      <c r="G54" s="18"/>
    </row>
    <row r="55" spans="6:7">
      <c r="F55" s="18"/>
      <c r="G55" s="18"/>
    </row>
    <row r="56" spans="6:7">
      <c r="F56" s="18"/>
      <c r="G56" s="18"/>
    </row>
    <row r="57" spans="6:7">
      <c r="F57" s="18"/>
      <c r="G57" s="18"/>
    </row>
    <row r="58" spans="6:7">
      <c r="F58" s="18"/>
      <c r="G58" s="18"/>
    </row>
    <row r="59" spans="6:7">
      <c r="F59" s="18"/>
      <c r="G59" s="18"/>
    </row>
    <row r="60" spans="6:7">
      <c r="F60" s="18"/>
      <c r="G60" s="18"/>
    </row>
    <row r="61" spans="6:7">
      <c r="F61" s="18"/>
      <c r="G61" s="18"/>
    </row>
    <row r="62" spans="6:7">
      <c r="F62" s="18"/>
      <c r="G62" s="18"/>
    </row>
    <row r="63" spans="6:7">
      <c r="F63" s="18"/>
      <c r="G63" s="18"/>
    </row>
    <row r="64" spans="6:7">
      <c r="F64" s="18"/>
      <c r="G64" s="18"/>
    </row>
    <row r="65" spans="6:7">
      <c r="F65" s="18"/>
      <c r="G65" s="18"/>
    </row>
    <row r="66" spans="6:7">
      <c r="F66" s="18"/>
      <c r="G66" s="18"/>
    </row>
    <row r="67" spans="6:7">
      <c r="F67" s="18"/>
      <c r="G67" s="18"/>
    </row>
    <row r="68" spans="6:7">
      <c r="F68" s="18"/>
      <c r="G68" s="18"/>
    </row>
    <row r="69" spans="6:7">
      <c r="F69" s="18"/>
      <c r="G69" s="18"/>
    </row>
    <row r="70" spans="6:7">
      <c r="F70" s="18"/>
      <c r="G70" s="18"/>
    </row>
    <row r="71" spans="6:7">
      <c r="F71" s="18"/>
      <c r="G71" s="18"/>
    </row>
    <row r="72" spans="6:7">
      <c r="F72" s="18"/>
      <c r="G72" s="18"/>
    </row>
    <row r="73" spans="6:7">
      <c r="F73" s="18"/>
      <c r="G73" s="18"/>
    </row>
    <row r="74" spans="6:7">
      <c r="F74" s="18"/>
      <c r="G74" s="18"/>
    </row>
    <row r="75" spans="6:7">
      <c r="F75" s="18"/>
      <c r="G75" s="18"/>
    </row>
    <row r="76" spans="6:7">
      <c r="F76" s="18"/>
      <c r="G76" s="18"/>
    </row>
    <row r="77" spans="6:7">
      <c r="F77" s="18"/>
      <c r="G77" s="18"/>
    </row>
    <row r="78" spans="6:7">
      <c r="F78" s="18"/>
      <c r="G78" s="18"/>
    </row>
    <row r="79" spans="6:7">
      <c r="F79" s="18"/>
      <c r="G79" s="18"/>
    </row>
    <row r="80" spans="6:7">
      <c r="F80" s="18"/>
      <c r="G80" s="18"/>
    </row>
    <row r="81" spans="6:7">
      <c r="F81" s="18"/>
      <c r="G81" s="18"/>
    </row>
    <row r="82" spans="6:7">
      <c r="F82" s="18"/>
      <c r="G82" s="18"/>
    </row>
    <row r="83" spans="6:7">
      <c r="F83" s="18"/>
      <c r="G83" s="18"/>
    </row>
    <row r="84" spans="6:7">
      <c r="F84" s="18"/>
      <c r="G84" s="18"/>
    </row>
    <row r="85" spans="6:7">
      <c r="F85" s="18"/>
      <c r="G85" s="18"/>
    </row>
    <row r="86" spans="6:7">
      <c r="F86" s="18"/>
      <c r="G86" s="18"/>
    </row>
    <row r="87" spans="6:7">
      <c r="F87" s="18"/>
      <c r="G87" s="18"/>
    </row>
    <row r="88" spans="6:7">
      <c r="F88" s="18"/>
      <c r="G88" s="18"/>
    </row>
    <row r="89" spans="6:7">
      <c r="F89" s="18"/>
      <c r="G89" s="18"/>
    </row>
    <row r="90" spans="6:7">
      <c r="F90" s="18"/>
      <c r="G90" s="18"/>
    </row>
    <row r="91" spans="6:7">
      <c r="F91" s="18"/>
      <c r="G91" s="18"/>
    </row>
    <row r="92" spans="6:7">
      <c r="F92" s="18"/>
      <c r="G92" s="18"/>
    </row>
    <row r="93" spans="6:7">
      <c r="F93" s="18"/>
      <c r="G93" s="18"/>
    </row>
  </sheetData>
  <sortState ref="A17:AZ22">
    <sortCondition descending="1" ref="D17:D22"/>
  </sortState>
  <mergeCells count="3">
    <mergeCell ref="G2:J2"/>
    <mergeCell ref="U2:AD2"/>
    <mergeCell ref="K2:T2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ignoredErrors>
    <ignoredError sqref="E9:F9 E6:F6 F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AE13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J26" sqref="J26"/>
    </sheetView>
  </sheetViews>
  <sheetFormatPr defaultColWidth="9.140625" defaultRowHeight="12.75"/>
  <cols>
    <col min="1" max="1" width="3.7109375" style="18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8.42578125" style="1" customWidth="1"/>
    <col min="12" max="12" width="4.28515625" style="1" customWidth="1"/>
    <col min="13" max="13" width="7.7109375" style="1" customWidth="1"/>
    <col min="14" max="14" width="3.7109375" style="8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3.7109375" style="1" customWidth="1"/>
    <col min="32" max="16384" width="9.140625" style="1"/>
  </cols>
  <sheetData>
    <row r="1" spans="1:31" ht="13.5" thickBot="1"/>
    <row r="2" spans="1:31" ht="13.15" customHeight="1" thickBot="1">
      <c r="A2" s="358"/>
      <c r="B2" s="24" t="s">
        <v>182</v>
      </c>
      <c r="C2" s="24"/>
      <c r="D2" s="24"/>
      <c r="E2" s="24"/>
      <c r="F2" s="24"/>
      <c r="G2" s="485" t="s">
        <v>217</v>
      </c>
      <c r="H2" s="486"/>
      <c r="I2" s="486"/>
      <c r="J2" s="487"/>
      <c r="K2" s="495" t="s">
        <v>177</v>
      </c>
      <c r="L2" s="496"/>
      <c r="M2" s="496"/>
      <c r="N2" s="496"/>
      <c r="O2" s="496"/>
      <c r="P2" s="496"/>
      <c r="Q2" s="496"/>
      <c r="R2" s="496"/>
      <c r="S2" s="496"/>
      <c r="T2" s="497"/>
      <c r="U2" s="485" t="s">
        <v>321</v>
      </c>
      <c r="V2" s="493"/>
      <c r="W2" s="493"/>
      <c r="X2" s="493"/>
      <c r="Y2" s="493"/>
      <c r="Z2" s="493"/>
      <c r="AA2" s="493"/>
      <c r="AB2" s="493"/>
      <c r="AC2" s="493"/>
      <c r="AD2" s="494"/>
      <c r="AE2" s="34"/>
    </row>
    <row r="3" spans="1:31" ht="13.15" customHeight="1">
      <c r="A3" s="296"/>
      <c r="B3" s="200" t="s">
        <v>190</v>
      </c>
      <c r="C3" s="72"/>
      <c r="D3" s="60" t="s">
        <v>7</v>
      </c>
      <c r="E3" s="60" t="s">
        <v>11</v>
      </c>
      <c r="F3" s="60" t="s">
        <v>12</v>
      </c>
      <c r="G3" s="78" t="s">
        <v>6</v>
      </c>
      <c r="H3" s="49"/>
      <c r="I3" s="49" t="s">
        <v>6</v>
      </c>
      <c r="J3" s="79"/>
      <c r="K3" s="55" t="s">
        <v>6</v>
      </c>
      <c r="L3" s="51"/>
      <c r="M3" s="55" t="s">
        <v>6</v>
      </c>
      <c r="N3" s="51"/>
      <c r="O3" s="52" t="s">
        <v>6</v>
      </c>
      <c r="P3" s="51"/>
      <c r="Q3" s="51" t="s">
        <v>6</v>
      </c>
      <c r="R3" s="56"/>
      <c r="S3" s="51" t="s">
        <v>6</v>
      </c>
      <c r="T3" s="56"/>
      <c r="U3" s="74" t="s">
        <v>6</v>
      </c>
      <c r="V3" s="31"/>
      <c r="W3" s="31" t="s">
        <v>6</v>
      </c>
      <c r="X3" s="31"/>
      <c r="Y3" s="31" t="s">
        <v>6</v>
      </c>
      <c r="Z3" s="31"/>
      <c r="AA3" s="31" t="s">
        <v>6</v>
      </c>
      <c r="AB3" s="31"/>
      <c r="AC3" s="31" t="s">
        <v>6</v>
      </c>
      <c r="AD3" s="109"/>
    </row>
    <row r="4" spans="1:31" s="2" customFormat="1" ht="13.15" customHeight="1" thickBot="1">
      <c r="A4" s="298"/>
      <c r="B4" s="300" t="s">
        <v>0</v>
      </c>
      <c r="C4" s="58" t="s">
        <v>8</v>
      </c>
      <c r="D4" s="58" t="s">
        <v>5</v>
      </c>
      <c r="E4" s="58" t="s">
        <v>5</v>
      </c>
      <c r="F4" s="58" t="s">
        <v>5</v>
      </c>
      <c r="G4" s="62" t="s">
        <v>9</v>
      </c>
      <c r="H4" s="316" t="s">
        <v>5</v>
      </c>
      <c r="I4" s="63" t="s">
        <v>10</v>
      </c>
      <c r="J4" s="64" t="s">
        <v>5</v>
      </c>
      <c r="K4" s="68" t="s">
        <v>19</v>
      </c>
      <c r="L4" s="69" t="s">
        <v>5</v>
      </c>
      <c r="M4" s="68" t="s">
        <v>1</v>
      </c>
      <c r="N4" s="69" t="s">
        <v>5</v>
      </c>
      <c r="O4" s="68" t="s">
        <v>3</v>
      </c>
      <c r="P4" s="69" t="s">
        <v>5</v>
      </c>
      <c r="Q4" s="68" t="s">
        <v>4</v>
      </c>
      <c r="R4" s="69" t="s">
        <v>5</v>
      </c>
      <c r="S4" s="68" t="s">
        <v>171</v>
      </c>
      <c r="T4" s="70" t="s">
        <v>5</v>
      </c>
      <c r="U4" s="359" t="s">
        <v>19</v>
      </c>
      <c r="V4" s="360" t="s">
        <v>5</v>
      </c>
      <c r="W4" s="361" t="s">
        <v>1</v>
      </c>
      <c r="X4" s="360" t="s">
        <v>5</v>
      </c>
      <c r="Y4" s="361" t="s">
        <v>3</v>
      </c>
      <c r="Z4" s="360" t="s">
        <v>5</v>
      </c>
      <c r="AA4" s="361" t="s">
        <v>2</v>
      </c>
      <c r="AB4" s="360" t="s">
        <v>5</v>
      </c>
      <c r="AC4" s="361" t="s">
        <v>4</v>
      </c>
      <c r="AD4" s="362" t="s">
        <v>5</v>
      </c>
    </row>
    <row r="5" spans="1:31">
      <c r="A5" s="337">
        <v>1</v>
      </c>
      <c r="B5" s="353" t="s">
        <v>133</v>
      </c>
      <c r="C5" s="354" t="s">
        <v>37</v>
      </c>
      <c r="D5" s="355">
        <f t="shared" ref="D5:D13" si="0">E5+F5</f>
        <v>66</v>
      </c>
      <c r="E5" s="324">
        <f>SUM(N5+V5+X5+Z5+AB5+AD5)</f>
        <v>53</v>
      </c>
      <c r="F5" s="340">
        <f>SUM(J5+T5)</f>
        <v>13</v>
      </c>
      <c r="G5" s="346"/>
      <c r="H5" s="348"/>
      <c r="I5" s="346">
        <v>6</v>
      </c>
      <c r="J5" s="347">
        <v>6</v>
      </c>
      <c r="K5" s="349">
        <v>14</v>
      </c>
      <c r="L5" s="350">
        <v>5</v>
      </c>
      <c r="M5" s="349">
        <v>12</v>
      </c>
      <c r="N5" s="327">
        <v>7</v>
      </c>
      <c r="O5" s="349">
        <v>14</v>
      </c>
      <c r="P5" s="350">
        <v>5</v>
      </c>
      <c r="Q5" s="349">
        <v>7</v>
      </c>
      <c r="R5" s="350">
        <v>5</v>
      </c>
      <c r="S5" s="349">
        <v>12</v>
      </c>
      <c r="T5" s="347">
        <v>7</v>
      </c>
      <c r="U5" s="356">
        <v>8</v>
      </c>
      <c r="V5" s="357">
        <v>11</v>
      </c>
      <c r="W5" s="356">
        <v>12</v>
      </c>
      <c r="X5" s="357">
        <v>7</v>
      </c>
      <c r="Y5" s="356">
        <v>12</v>
      </c>
      <c r="Z5" s="357">
        <v>7</v>
      </c>
      <c r="AA5" s="356">
        <v>2</v>
      </c>
      <c r="AB5" s="357">
        <v>13</v>
      </c>
      <c r="AC5" s="356">
        <v>4</v>
      </c>
      <c r="AD5" s="357">
        <v>8</v>
      </c>
    </row>
    <row r="6" spans="1:31">
      <c r="A6" s="252">
        <v>2</v>
      </c>
      <c r="B6" s="269" t="s">
        <v>131</v>
      </c>
      <c r="C6" s="247" t="s">
        <v>81</v>
      </c>
      <c r="D6" s="36">
        <f t="shared" si="0"/>
        <v>53</v>
      </c>
      <c r="E6" s="37">
        <f>SUM(L6+N6+R6+V6+X6+AD6)</f>
        <v>34</v>
      </c>
      <c r="F6" s="38">
        <f>SUM(H6+J6)</f>
        <v>19</v>
      </c>
      <c r="G6" s="10">
        <v>10</v>
      </c>
      <c r="H6" s="217">
        <v>9</v>
      </c>
      <c r="I6" s="10">
        <v>3</v>
      </c>
      <c r="J6" s="217">
        <v>10</v>
      </c>
      <c r="K6" s="96">
        <v>6</v>
      </c>
      <c r="L6" s="173">
        <v>13</v>
      </c>
      <c r="M6" s="96">
        <v>16</v>
      </c>
      <c r="N6" s="173">
        <v>3</v>
      </c>
      <c r="O6" s="96"/>
      <c r="P6" s="153"/>
      <c r="Q6" s="96">
        <v>8</v>
      </c>
      <c r="R6" s="173">
        <v>4</v>
      </c>
      <c r="S6" s="96">
        <v>16</v>
      </c>
      <c r="T6" s="156">
        <v>3</v>
      </c>
      <c r="U6" s="137">
        <v>12</v>
      </c>
      <c r="V6" s="218">
        <v>7</v>
      </c>
      <c r="W6" s="137">
        <v>15</v>
      </c>
      <c r="X6" s="218">
        <v>4</v>
      </c>
      <c r="Y6" s="137"/>
      <c r="Z6" s="216"/>
      <c r="AA6" s="137">
        <v>10</v>
      </c>
      <c r="AB6" s="216">
        <v>2</v>
      </c>
      <c r="AC6" s="137">
        <v>9</v>
      </c>
      <c r="AD6" s="218">
        <v>3</v>
      </c>
    </row>
    <row r="7" spans="1:31">
      <c r="A7" s="252">
        <v>3</v>
      </c>
      <c r="B7" s="269" t="s">
        <v>125</v>
      </c>
      <c r="C7" s="251" t="s">
        <v>29</v>
      </c>
      <c r="D7" s="36">
        <f t="shared" si="0"/>
        <v>47</v>
      </c>
      <c r="E7" s="37">
        <f>SUM(L7+P7+R7+V7+Z7+AD7)</f>
        <v>27</v>
      </c>
      <c r="F7" s="38">
        <f>SUM(H7+J7)</f>
        <v>20</v>
      </c>
      <c r="G7" s="10">
        <v>9</v>
      </c>
      <c r="H7" s="217">
        <v>10</v>
      </c>
      <c r="I7" s="10">
        <v>3</v>
      </c>
      <c r="J7" s="217">
        <v>10</v>
      </c>
      <c r="K7" s="96">
        <v>13</v>
      </c>
      <c r="L7" s="173">
        <v>6</v>
      </c>
      <c r="M7" s="96">
        <v>17</v>
      </c>
      <c r="N7" s="153">
        <v>2</v>
      </c>
      <c r="O7" s="96">
        <v>16</v>
      </c>
      <c r="P7" s="173">
        <v>3</v>
      </c>
      <c r="Q7" s="96">
        <v>8</v>
      </c>
      <c r="R7" s="173">
        <v>4</v>
      </c>
      <c r="S7" s="96">
        <v>17</v>
      </c>
      <c r="T7" s="156">
        <v>2</v>
      </c>
      <c r="U7" s="137">
        <v>13</v>
      </c>
      <c r="V7" s="218">
        <v>6</v>
      </c>
      <c r="W7" s="137">
        <v>17</v>
      </c>
      <c r="X7" s="216">
        <v>2</v>
      </c>
      <c r="Y7" s="137">
        <v>14</v>
      </c>
      <c r="Z7" s="218">
        <v>5</v>
      </c>
      <c r="AA7" s="137">
        <v>10</v>
      </c>
      <c r="AB7" s="216">
        <v>2</v>
      </c>
      <c r="AC7" s="137">
        <v>9</v>
      </c>
      <c r="AD7" s="218">
        <v>3</v>
      </c>
    </row>
    <row r="8" spans="1:31" ht="12" customHeight="1">
      <c r="A8" s="252">
        <v>4</v>
      </c>
      <c r="B8" s="269" t="s">
        <v>85</v>
      </c>
      <c r="C8" s="247" t="s">
        <v>56</v>
      </c>
      <c r="D8" s="36">
        <f t="shared" si="0"/>
        <v>25</v>
      </c>
      <c r="E8" s="37">
        <f>SUM(N8+P8+R8+X8+AD8)</f>
        <v>17</v>
      </c>
      <c r="F8" s="38">
        <f>SUM(H8+J8)</f>
        <v>8</v>
      </c>
      <c r="G8" s="10">
        <v>13</v>
      </c>
      <c r="H8" s="217">
        <v>6</v>
      </c>
      <c r="I8" s="10">
        <v>10</v>
      </c>
      <c r="J8" s="217">
        <v>2</v>
      </c>
      <c r="K8" s="96"/>
      <c r="L8" s="153"/>
      <c r="M8" s="96">
        <v>13</v>
      </c>
      <c r="N8" s="173">
        <v>6</v>
      </c>
      <c r="O8" s="96">
        <v>18</v>
      </c>
      <c r="P8" s="173">
        <v>1</v>
      </c>
      <c r="Q8" s="96">
        <v>4</v>
      </c>
      <c r="R8" s="173">
        <v>8</v>
      </c>
      <c r="S8" s="96"/>
      <c r="T8" s="156"/>
      <c r="U8" s="137"/>
      <c r="V8" s="216"/>
      <c r="W8" s="137">
        <v>18</v>
      </c>
      <c r="X8" s="218">
        <v>1</v>
      </c>
      <c r="Y8" s="137"/>
      <c r="Z8" s="216"/>
      <c r="AA8" s="137"/>
      <c r="AB8" s="216"/>
      <c r="AC8" s="137">
        <v>11</v>
      </c>
      <c r="AD8" s="218">
        <v>1</v>
      </c>
      <c r="AE8" s="18"/>
    </row>
    <row r="9" spans="1:31" ht="12" customHeight="1">
      <c r="A9" s="35">
        <v>5</v>
      </c>
      <c r="B9" s="204" t="s">
        <v>141</v>
      </c>
      <c r="C9" s="39" t="s">
        <v>73</v>
      </c>
      <c r="D9" s="36">
        <f t="shared" si="0"/>
        <v>6</v>
      </c>
      <c r="E9" s="37">
        <f>SUM(L9)</f>
        <v>0</v>
      </c>
      <c r="F9" s="38">
        <f>SUM(H9+J9)</f>
        <v>6</v>
      </c>
      <c r="G9" s="10">
        <v>14</v>
      </c>
      <c r="H9" s="217">
        <v>5</v>
      </c>
      <c r="I9" s="10">
        <v>11</v>
      </c>
      <c r="J9" s="217">
        <v>1</v>
      </c>
      <c r="K9" s="96"/>
      <c r="L9" s="153"/>
      <c r="M9" s="96"/>
      <c r="N9" s="153"/>
      <c r="O9" s="96"/>
      <c r="P9" s="153"/>
      <c r="Q9" s="96"/>
      <c r="R9" s="153"/>
      <c r="S9" s="96"/>
      <c r="T9" s="156"/>
      <c r="U9" s="137"/>
      <c r="V9" s="216"/>
      <c r="W9" s="137"/>
      <c r="X9" s="216"/>
      <c r="Y9" s="137"/>
      <c r="Z9" s="216"/>
      <c r="AA9" s="137"/>
      <c r="AB9" s="216"/>
      <c r="AC9" s="137"/>
      <c r="AD9" s="216"/>
    </row>
    <row r="10" spans="1:31" ht="12" customHeight="1">
      <c r="A10" s="35">
        <v>6</v>
      </c>
      <c r="B10" s="203" t="s">
        <v>126</v>
      </c>
      <c r="C10" s="122" t="s">
        <v>33</v>
      </c>
      <c r="D10" s="36">
        <f t="shared" si="0"/>
        <v>3</v>
      </c>
      <c r="E10" s="37">
        <f>SUM(L10)</f>
        <v>3</v>
      </c>
      <c r="F10" s="38">
        <f>SUM(H10)</f>
        <v>0</v>
      </c>
      <c r="G10" s="10"/>
      <c r="H10" s="136"/>
      <c r="I10" s="10"/>
      <c r="J10" s="136"/>
      <c r="K10" s="96">
        <v>16</v>
      </c>
      <c r="L10" s="173">
        <v>3</v>
      </c>
      <c r="M10" s="96"/>
      <c r="N10" s="153"/>
      <c r="O10" s="96"/>
      <c r="P10" s="153"/>
      <c r="Q10" s="96"/>
      <c r="R10" s="153"/>
      <c r="S10" s="96"/>
      <c r="T10" s="156"/>
      <c r="U10" s="137"/>
      <c r="V10" s="216"/>
      <c r="W10" s="137"/>
      <c r="X10" s="216"/>
      <c r="Y10" s="137"/>
      <c r="Z10" s="216"/>
      <c r="AA10" s="137"/>
      <c r="AB10" s="216"/>
      <c r="AC10" s="137"/>
      <c r="AD10" s="216"/>
    </row>
    <row r="11" spans="1:31" s="18" customFormat="1" ht="12" customHeight="1">
      <c r="A11" s="35">
        <v>7</v>
      </c>
      <c r="B11" s="203" t="s">
        <v>145</v>
      </c>
      <c r="C11" s="122" t="s">
        <v>25</v>
      </c>
      <c r="D11" s="36">
        <f t="shared" si="0"/>
        <v>1</v>
      </c>
      <c r="E11" s="37">
        <f>SUM(L11)</f>
        <v>0</v>
      </c>
      <c r="F11" s="38">
        <f>SUM(J11)</f>
        <v>1</v>
      </c>
      <c r="G11" s="10"/>
      <c r="H11" s="136"/>
      <c r="I11" s="10">
        <v>11</v>
      </c>
      <c r="J11" s="217">
        <v>1</v>
      </c>
      <c r="K11" s="96"/>
      <c r="L11" s="153"/>
      <c r="M11" s="96"/>
      <c r="N11" s="153"/>
      <c r="O11" s="96"/>
      <c r="P11" s="153"/>
      <c r="Q11" s="96"/>
      <c r="R11" s="153"/>
      <c r="S11" s="96"/>
      <c r="T11" s="156"/>
      <c r="U11" s="137"/>
      <c r="V11" s="216"/>
      <c r="W11" s="137"/>
      <c r="X11" s="216"/>
      <c r="Y11" s="137"/>
      <c r="Z11" s="216"/>
      <c r="AA11" s="137"/>
      <c r="AB11" s="216"/>
      <c r="AC11" s="137"/>
      <c r="AD11" s="216"/>
      <c r="AE11" s="7"/>
    </row>
    <row r="12" spans="1:31" s="7" customFormat="1" ht="12.6" customHeight="1">
      <c r="A12" s="35">
        <v>8</v>
      </c>
      <c r="B12" s="204" t="s">
        <v>142</v>
      </c>
      <c r="C12" s="39" t="s">
        <v>23</v>
      </c>
      <c r="D12" s="36">
        <f t="shared" si="0"/>
        <v>1</v>
      </c>
      <c r="E12" s="37">
        <f>SUM(R12)</f>
        <v>1</v>
      </c>
      <c r="F12" s="38">
        <f>SUM(H12)</f>
        <v>0</v>
      </c>
      <c r="G12" s="10"/>
      <c r="H12" s="136"/>
      <c r="I12" s="10"/>
      <c r="J12" s="136"/>
      <c r="K12" s="96"/>
      <c r="L12" s="153"/>
      <c r="M12" s="96"/>
      <c r="N12" s="153"/>
      <c r="O12" s="96"/>
      <c r="P12" s="153"/>
      <c r="Q12" s="96">
        <v>11</v>
      </c>
      <c r="R12" s="153">
        <v>1</v>
      </c>
      <c r="S12" s="96"/>
      <c r="T12" s="156"/>
      <c r="U12" s="137"/>
      <c r="V12" s="216"/>
      <c r="W12" s="137"/>
      <c r="X12" s="216"/>
      <c r="Y12" s="137"/>
      <c r="Z12" s="216"/>
      <c r="AA12" s="137"/>
      <c r="AB12" s="216"/>
      <c r="AC12" s="137"/>
      <c r="AD12" s="216"/>
    </row>
    <row r="13" spans="1:31" s="7" customFormat="1" ht="13.15" customHeight="1">
      <c r="A13" s="35">
        <v>9</v>
      </c>
      <c r="B13" s="198" t="s">
        <v>188</v>
      </c>
      <c r="C13" s="35" t="s">
        <v>23</v>
      </c>
      <c r="D13" s="36">
        <f t="shared" si="0"/>
        <v>1</v>
      </c>
      <c r="E13" s="37">
        <f>SUM(R13)</f>
        <v>1</v>
      </c>
      <c r="F13" s="38">
        <f>SUM(H13)</f>
        <v>0</v>
      </c>
      <c r="G13" s="10"/>
      <c r="H13" s="136"/>
      <c r="I13" s="10"/>
      <c r="J13" s="136"/>
      <c r="K13" s="96"/>
      <c r="L13" s="153"/>
      <c r="M13" s="96"/>
      <c r="N13" s="153"/>
      <c r="O13" s="96"/>
      <c r="P13" s="153"/>
      <c r="Q13" s="96">
        <v>11</v>
      </c>
      <c r="R13" s="153">
        <v>1</v>
      </c>
      <c r="S13" s="96"/>
      <c r="T13" s="156"/>
      <c r="U13" s="137"/>
      <c r="V13" s="216"/>
      <c r="W13" s="137"/>
      <c r="X13" s="216"/>
      <c r="Y13" s="137"/>
      <c r="Z13" s="216"/>
      <c r="AA13" s="137"/>
      <c r="AB13" s="216"/>
      <c r="AC13" s="137"/>
      <c r="AD13" s="216"/>
    </row>
  </sheetData>
  <sortState ref="A5:BD27">
    <sortCondition descending="1" ref="D5:D27"/>
  </sortState>
  <mergeCells count="3">
    <mergeCell ref="G2:J2"/>
    <mergeCell ref="U2:AD2"/>
    <mergeCell ref="K2:T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AD12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Q13" sqref="Q13"/>
    </sheetView>
  </sheetViews>
  <sheetFormatPr defaultColWidth="9.140625" defaultRowHeight="12.75"/>
  <cols>
    <col min="1" max="1" width="3.7109375" style="18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16384" width="9.140625" style="1"/>
  </cols>
  <sheetData>
    <row r="1" spans="1:30" ht="13.5" thickBot="1"/>
    <row r="2" spans="1:30" s="3" customFormat="1" ht="13.5" thickBot="1">
      <c r="A2" s="314"/>
      <c r="B2" s="24" t="s">
        <v>183</v>
      </c>
      <c r="C2" s="24"/>
      <c r="D2" s="24"/>
      <c r="E2" s="24"/>
      <c r="F2" s="24"/>
      <c r="G2" s="485" t="s">
        <v>217</v>
      </c>
      <c r="H2" s="486"/>
      <c r="I2" s="486"/>
      <c r="J2" s="487"/>
      <c r="K2" s="488" t="s">
        <v>177</v>
      </c>
      <c r="L2" s="491"/>
      <c r="M2" s="491"/>
      <c r="N2" s="491"/>
      <c r="O2" s="491"/>
      <c r="P2" s="491"/>
      <c r="Q2" s="491"/>
      <c r="R2" s="491"/>
      <c r="S2" s="491"/>
      <c r="T2" s="492"/>
      <c r="U2" s="485" t="s">
        <v>320</v>
      </c>
      <c r="V2" s="486"/>
      <c r="W2" s="486"/>
      <c r="X2" s="486"/>
      <c r="Y2" s="486"/>
      <c r="Z2" s="486"/>
      <c r="AA2" s="486"/>
      <c r="AB2" s="486"/>
      <c r="AC2" s="486"/>
      <c r="AD2" s="487"/>
    </row>
    <row r="3" spans="1:30">
      <c r="A3" s="296"/>
      <c r="B3" s="200" t="s">
        <v>190</v>
      </c>
      <c r="C3" s="72"/>
      <c r="D3" s="60" t="s">
        <v>7</v>
      </c>
      <c r="E3" s="60" t="s">
        <v>11</v>
      </c>
      <c r="F3" s="60" t="s">
        <v>12</v>
      </c>
      <c r="G3" s="78" t="s">
        <v>6</v>
      </c>
      <c r="H3" s="49"/>
      <c r="I3" s="49" t="s">
        <v>6</v>
      </c>
      <c r="J3" s="144"/>
      <c r="K3" s="50" t="s">
        <v>6</v>
      </c>
      <c r="L3" s="127"/>
      <c r="M3" s="50" t="s">
        <v>6</v>
      </c>
      <c r="N3" s="50"/>
      <c r="O3" s="50" t="s">
        <v>6</v>
      </c>
      <c r="P3" s="50"/>
      <c r="Q3" s="50" t="s">
        <v>6</v>
      </c>
      <c r="R3" s="146"/>
      <c r="S3" s="50" t="s">
        <v>6</v>
      </c>
      <c r="T3" s="146"/>
      <c r="U3" s="145" t="s">
        <v>6</v>
      </c>
      <c r="V3" s="108"/>
      <c r="W3" s="103" t="s">
        <v>6</v>
      </c>
      <c r="X3" s="103"/>
      <c r="Y3" s="103" t="s">
        <v>6</v>
      </c>
      <c r="Z3" s="103"/>
      <c r="AA3" s="103" t="s">
        <v>6</v>
      </c>
      <c r="AB3" s="103"/>
      <c r="AC3" s="103" t="s">
        <v>6</v>
      </c>
      <c r="AD3" s="104"/>
    </row>
    <row r="4" spans="1:30" s="2" customFormat="1" ht="13.15" customHeight="1" thickBot="1">
      <c r="A4" s="298"/>
      <c r="B4" s="300" t="s">
        <v>0</v>
      </c>
      <c r="C4" s="58" t="s">
        <v>8</v>
      </c>
      <c r="D4" s="58" t="s">
        <v>5</v>
      </c>
      <c r="E4" s="58" t="s">
        <v>5</v>
      </c>
      <c r="F4" s="58" t="s">
        <v>5</v>
      </c>
      <c r="G4" s="62" t="s">
        <v>9</v>
      </c>
      <c r="H4" s="316" t="s">
        <v>5</v>
      </c>
      <c r="I4" s="63" t="s">
        <v>10</v>
      </c>
      <c r="J4" s="331" t="s">
        <v>5</v>
      </c>
      <c r="K4" s="68" t="s">
        <v>19</v>
      </c>
      <c r="L4" s="69" t="s">
        <v>5</v>
      </c>
      <c r="M4" s="68" t="s">
        <v>1</v>
      </c>
      <c r="N4" s="69" t="s">
        <v>5</v>
      </c>
      <c r="O4" s="68" t="s">
        <v>3</v>
      </c>
      <c r="P4" s="69" t="s">
        <v>5</v>
      </c>
      <c r="Q4" s="68" t="s">
        <v>2</v>
      </c>
      <c r="R4" s="69" t="s">
        <v>5</v>
      </c>
      <c r="S4" s="68" t="s">
        <v>171</v>
      </c>
      <c r="T4" s="69" t="s">
        <v>5</v>
      </c>
      <c r="U4" s="319" t="s">
        <v>19</v>
      </c>
      <c r="V4" s="318" t="s">
        <v>5</v>
      </c>
      <c r="W4" s="319" t="s">
        <v>1</v>
      </c>
      <c r="X4" s="318" t="s">
        <v>5</v>
      </c>
      <c r="Y4" s="319" t="s">
        <v>3</v>
      </c>
      <c r="Z4" s="318" t="s">
        <v>5</v>
      </c>
      <c r="AA4" s="319" t="s">
        <v>21</v>
      </c>
      <c r="AB4" s="318" t="s">
        <v>5</v>
      </c>
      <c r="AC4" s="319" t="s">
        <v>2</v>
      </c>
      <c r="AD4" s="320" t="s">
        <v>5</v>
      </c>
    </row>
    <row r="5" spans="1:30" ht="13.15" customHeight="1">
      <c r="A5" s="337">
        <v>1</v>
      </c>
      <c r="B5" s="338" t="s">
        <v>102</v>
      </c>
      <c r="C5" s="339" t="s">
        <v>35</v>
      </c>
      <c r="D5" s="323">
        <f t="shared" ref="D5:D11" si="0">F5+E5</f>
        <v>171</v>
      </c>
      <c r="E5" s="324">
        <f>SUM(L5+N5+P5+V5+X5+Z5)</f>
        <v>125</v>
      </c>
      <c r="F5" s="340">
        <f>SUM(H5+T5)</f>
        <v>46</v>
      </c>
      <c r="G5" s="341">
        <v>1</v>
      </c>
      <c r="H5" s="342">
        <v>25</v>
      </c>
      <c r="I5" s="341">
        <v>1</v>
      </c>
      <c r="J5" s="343">
        <v>13</v>
      </c>
      <c r="K5" s="148">
        <v>2</v>
      </c>
      <c r="L5" s="191">
        <v>21</v>
      </c>
      <c r="M5" s="148">
        <v>3</v>
      </c>
      <c r="N5" s="191">
        <v>17</v>
      </c>
      <c r="O5" s="148">
        <v>3</v>
      </c>
      <c r="P5" s="191">
        <v>17</v>
      </c>
      <c r="Q5" s="148">
        <v>1</v>
      </c>
      <c r="R5" s="149">
        <v>13</v>
      </c>
      <c r="S5" s="148">
        <v>2</v>
      </c>
      <c r="T5" s="190">
        <v>21</v>
      </c>
      <c r="U5" s="214">
        <v>2</v>
      </c>
      <c r="V5" s="206">
        <v>21</v>
      </c>
      <c r="W5" s="214">
        <v>1</v>
      </c>
      <c r="X5" s="206">
        <v>24</v>
      </c>
      <c r="Y5" s="214">
        <v>1</v>
      </c>
      <c r="Z5" s="206">
        <v>25</v>
      </c>
      <c r="AA5" s="214">
        <v>1</v>
      </c>
      <c r="AB5" s="212">
        <v>14</v>
      </c>
      <c r="AC5" s="214">
        <v>1</v>
      </c>
      <c r="AD5" s="212">
        <v>14</v>
      </c>
    </row>
    <row r="6" spans="1:30" ht="13.15" customHeight="1">
      <c r="A6" s="252">
        <v>2</v>
      </c>
      <c r="B6" s="267" t="s">
        <v>100</v>
      </c>
      <c r="C6" s="243" t="s">
        <v>30</v>
      </c>
      <c r="D6" s="36">
        <f t="shared" si="0"/>
        <v>148</v>
      </c>
      <c r="E6" s="37">
        <f>SUM(L6+N6+P6+V6+X6+AB6)</f>
        <v>106</v>
      </c>
      <c r="F6" s="38">
        <f>SUM(H6+T6)</f>
        <v>42</v>
      </c>
      <c r="G6" s="16">
        <v>3</v>
      </c>
      <c r="H6" s="224">
        <v>17</v>
      </c>
      <c r="I6" s="16"/>
      <c r="J6" s="135"/>
      <c r="K6" s="148">
        <v>1</v>
      </c>
      <c r="L6" s="191">
        <v>25</v>
      </c>
      <c r="M6" s="148">
        <v>1</v>
      </c>
      <c r="N6" s="191">
        <v>25</v>
      </c>
      <c r="O6" s="148">
        <v>1</v>
      </c>
      <c r="P6" s="191">
        <v>25</v>
      </c>
      <c r="Q6" s="148" t="s">
        <v>315</v>
      </c>
      <c r="R6" s="149">
        <v>8</v>
      </c>
      <c r="S6" s="148">
        <v>1</v>
      </c>
      <c r="T6" s="190">
        <v>25</v>
      </c>
      <c r="U6" s="214" t="s">
        <v>306</v>
      </c>
      <c r="V6" s="206">
        <v>12</v>
      </c>
      <c r="W6" s="214" t="s">
        <v>262</v>
      </c>
      <c r="X6" s="206">
        <v>11</v>
      </c>
      <c r="Y6" s="214"/>
      <c r="Z6" s="212"/>
      <c r="AA6" s="215" t="s">
        <v>309</v>
      </c>
      <c r="AB6" s="206">
        <v>8</v>
      </c>
      <c r="AC6" s="214" t="s">
        <v>309</v>
      </c>
      <c r="AD6" s="212">
        <v>7</v>
      </c>
    </row>
    <row r="7" spans="1:30" ht="13.15" customHeight="1">
      <c r="A7" s="252">
        <v>3</v>
      </c>
      <c r="B7" s="267" t="s">
        <v>99</v>
      </c>
      <c r="C7" s="243" t="s">
        <v>29</v>
      </c>
      <c r="D7" s="36">
        <f t="shared" si="0"/>
        <v>140</v>
      </c>
      <c r="E7" s="37">
        <f>SUM(P7+R7+V7+X7+Z7+AB7)</f>
        <v>97</v>
      </c>
      <c r="F7" s="38">
        <f>+SUM(H7+T7)</f>
        <v>43</v>
      </c>
      <c r="G7" s="10" t="s">
        <v>281</v>
      </c>
      <c r="H7" s="217">
        <v>25</v>
      </c>
      <c r="I7" s="10" t="s">
        <v>281</v>
      </c>
      <c r="J7" s="136">
        <v>13</v>
      </c>
      <c r="K7" s="148"/>
      <c r="L7" s="149"/>
      <c r="M7" s="148" t="s">
        <v>323</v>
      </c>
      <c r="N7" s="191">
        <v>14</v>
      </c>
      <c r="O7" s="148" t="s">
        <v>309</v>
      </c>
      <c r="P7" s="191">
        <v>21</v>
      </c>
      <c r="Q7" s="148" t="s">
        <v>281</v>
      </c>
      <c r="R7" s="191">
        <v>14</v>
      </c>
      <c r="S7" s="148" t="s">
        <v>281</v>
      </c>
      <c r="T7" s="190">
        <v>18</v>
      </c>
      <c r="U7" s="214" t="s">
        <v>305</v>
      </c>
      <c r="V7" s="206">
        <v>14</v>
      </c>
      <c r="W7" s="214" t="s">
        <v>307</v>
      </c>
      <c r="X7" s="206">
        <v>15</v>
      </c>
      <c r="Y7" s="214" t="s">
        <v>281</v>
      </c>
      <c r="Z7" s="206">
        <v>22</v>
      </c>
      <c r="AA7" s="215" t="s">
        <v>281</v>
      </c>
      <c r="AB7" s="212">
        <v>11</v>
      </c>
      <c r="AC7" s="214" t="s">
        <v>281</v>
      </c>
      <c r="AD7" s="212">
        <v>10</v>
      </c>
    </row>
    <row r="8" spans="1:30" ht="13.15" customHeight="1">
      <c r="A8" s="115">
        <v>4</v>
      </c>
      <c r="B8" s="203" t="s">
        <v>260</v>
      </c>
      <c r="C8" s="39" t="s">
        <v>37</v>
      </c>
      <c r="D8" s="36">
        <f t="shared" si="0"/>
        <v>65</v>
      </c>
      <c r="E8" s="37">
        <f>SUM(L8+N8+R8+V8+AB8+AD8)</f>
        <v>50</v>
      </c>
      <c r="F8" s="38">
        <f>SUM(H8+J8)</f>
        <v>15</v>
      </c>
      <c r="G8" s="16">
        <v>11</v>
      </c>
      <c r="H8" s="224">
        <v>8</v>
      </c>
      <c r="I8" s="16">
        <v>3</v>
      </c>
      <c r="J8" s="224">
        <v>7</v>
      </c>
      <c r="K8" s="148">
        <v>10</v>
      </c>
      <c r="L8" s="191">
        <v>9</v>
      </c>
      <c r="M8" s="148">
        <v>14</v>
      </c>
      <c r="N8" s="191">
        <v>5</v>
      </c>
      <c r="O8" s="148">
        <v>17</v>
      </c>
      <c r="P8" s="149">
        <v>2</v>
      </c>
      <c r="Q8" s="148">
        <v>2</v>
      </c>
      <c r="R8" s="191">
        <v>10</v>
      </c>
      <c r="S8" s="148">
        <v>13</v>
      </c>
      <c r="T8" s="155">
        <v>6</v>
      </c>
      <c r="U8" s="214">
        <v>12</v>
      </c>
      <c r="V8" s="206">
        <v>7</v>
      </c>
      <c r="W8" s="214">
        <v>15</v>
      </c>
      <c r="X8" s="212">
        <v>3</v>
      </c>
      <c r="Y8" s="214">
        <v>14</v>
      </c>
      <c r="Z8" s="212">
        <v>5</v>
      </c>
      <c r="AA8" s="215">
        <v>3</v>
      </c>
      <c r="AB8" s="206">
        <v>8</v>
      </c>
      <c r="AC8" s="214">
        <v>2</v>
      </c>
      <c r="AD8" s="206">
        <v>11</v>
      </c>
    </row>
    <row r="9" spans="1:30" ht="13.15" customHeight="1">
      <c r="A9" s="115">
        <v>5</v>
      </c>
      <c r="B9" s="203" t="s">
        <v>185</v>
      </c>
      <c r="C9" s="39" t="s">
        <v>196</v>
      </c>
      <c r="D9" s="36">
        <f t="shared" si="0"/>
        <v>21</v>
      </c>
      <c r="E9" s="37">
        <f>SUM(L9+N9+P9+X9+Z9+AB9)</f>
        <v>11</v>
      </c>
      <c r="F9" s="38">
        <f>SUM(H9+T9)</f>
        <v>10</v>
      </c>
      <c r="G9" s="16">
        <v>12</v>
      </c>
      <c r="H9" s="224">
        <v>7</v>
      </c>
      <c r="I9" s="16" t="s">
        <v>262</v>
      </c>
      <c r="J9" s="135">
        <v>1</v>
      </c>
      <c r="K9" s="148">
        <v>18</v>
      </c>
      <c r="L9" s="191">
        <v>1</v>
      </c>
      <c r="M9" s="148">
        <v>18</v>
      </c>
      <c r="N9" s="191">
        <v>1</v>
      </c>
      <c r="O9" s="148">
        <v>15</v>
      </c>
      <c r="P9" s="191">
        <v>4</v>
      </c>
      <c r="Q9" s="148">
        <v>9</v>
      </c>
      <c r="R9" s="149">
        <v>1</v>
      </c>
      <c r="S9" s="148">
        <v>16</v>
      </c>
      <c r="T9" s="190">
        <v>3</v>
      </c>
      <c r="U9" s="214"/>
      <c r="V9" s="212"/>
      <c r="W9" s="214">
        <v>16</v>
      </c>
      <c r="X9" s="206">
        <v>2</v>
      </c>
      <c r="Y9" s="214">
        <v>17</v>
      </c>
      <c r="Z9" s="206">
        <v>2</v>
      </c>
      <c r="AA9" s="215" t="s">
        <v>283</v>
      </c>
      <c r="AB9" s="206">
        <v>1</v>
      </c>
      <c r="AC9" s="214" t="s">
        <v>283</v>
      </c>
      <c r="AD9" s="212">
        <v>1</v>
      </c>
    </row>
    <row r="10" spans="1:30" ht="13.15" customHeight="1">
      <c r="A10" s="115">
        <v>6</v>
      </c>
      <c r="B10" s="268" t="s">
        <v>113</v>
      </c>
      <c r="C10" s="44" t="s">
        <v>31</v>
      </c>
      <c r="D10" s="36">
        <f t="shared" si="0"/>
        <v>18</v>
      </c>
      <c r="E10" s="37">
        <f>SUM(L10+P10+R10+V10+AB10+AD10)</f>
        <v>14</v>
      </c>
      <c r="F10" s="38">
        <f>SUM(H10+J10)</f>
        <v>4</v>
      </c>
      <c r="G10" s="16">
        <v>17</v>
      </c>
      <c r="H10" s="224">
        <v>2</v>
      </c>
      <c r="I10" s="16">
        <v>7</v>
      </c>
      <c r="J10" s="224">
        <v>2</v>
      </c>
      <c r="K10" s="148">
        <v>16</v>
      </c>
      <c r="L10" s="191">
        <v>3</v>
      </c>
      <c r="M10" s="148"/>
      <c r="N10" s="149"/>
      <c r="O10" s="148">
        <v>16</v>
      </c>
      <c r="P10" s="191">
        <v>3</v>
      </c>
      <c r="Q10" s="148">
        <v>8</v>
      </c>
      <c r="R10" s="191">
        <v>1</v>
      </c>
      <c r="S10" s="148">
        <v>17</v>
      </c>
      <c r="T10" s="155">
        <v>2</v>
      </c>
      <c r="U10" s="214">
        <v>14</v>
      </c>
      <c r="V10" s="206">
        <v>5</v>
      </c>
      <c r="W10" s="214"/>
      <c r="X10" s="212"/>
      <c r="Y10" s="214"/>
      <c r="Z10" s="212"/>
      <c r="AA10" s="215">
        <v>9</v>
      </c>
      <c r="AB10" s="206">
        <v>1</v>
      </c>
      <c r="AC10" s="214">
        <v>9</v>
      </c>
      <c r="AD10" s="206">
        <v>1</v>
      </c>
    </row>
    <row r="11" spans="1:30" ht="13.15" customHeight="1">
      <c r="A11" s="115">
        <v>7</v>
      </c>
      <c r="B11" s="201" t="s">
        <v>109</v>
      </c>
      <c r="C11" s="44" t="s">
        <v>31</v>
      </c>
      <c r="D11" s="36">
        <f t="shared" si="0"/>
        <v>2</v>
      </c>
      <c r="E11" s="37">
        <f>SUM(L11)</f>
        <v>0</v>
      </c>
      <c r="F11" s="38">
        <f>SUM(J11)</f>
        <v>2</v>
      </c>
      <c r="G11" s="16"/>
      <c r="H11" s="135"/>
      <c r="I11" s="16">
        <v>7</v>
      </c>
      <c r="J11" s="224">
        <v>2</v>
      </c>
      <c r="K11" s="148"/>
      <c r="L11" s="149"/>
      <c r="M11" s="148"/>
      <c r="N11" s="149"/>
      <c r="O11" s="148"/>
      <c r="P11" s="149"/>
      <c r="Q11" s="148"/>
      <c r="R11" s="149"/>
      <c r="S11" s="148"/>
      <c r="T11" s="155"/>
      <c r="U11" s="214"/>
      <c r="V11" s="212"/>
      <c r="W11" s="214"/>
      <c r="X11" s="212"/>
      <c r="Y11" s="214"/>
      <c r="Z11" s="212"/>
      <c r="AA11" s="215"/>
      <c r="AB11" s="212"/>
      <c r="AC11" s="214"/>
      <c r="AD11" s="212"/>
    </row>
    <row r="12" spans="1:30" s="2" customFormat="1" ht="13.15" customHeight="1">
      <c r="A12" s="45"/>
      <c r="B12" s="203"/>
      <c r="C12" s="114"/>
      <c r="D12" s="165"/>
      <c r="E12" s="166"/>
      <c r="F12" s="167"/>
      <c r="G12" s="115"/>
      <c r="H12" s="168"/>
      <c r="I12" s="115"/>
      <c r="J12" s="168"/>
      <c r="K12" s="169"/>
      <c r="L12" s="170"/>
      <c r="M12" s="169"/>
      <c r="N12" s="170"/>
      <c r="O12" s="169"/>
      <c r="P12" s="170"/>
      <c r="Q12" s="169"/>
      <c r="R12" s="170"/>
      <c r="S12" s="169"/>
      <c r="T12" s="171"/>
      <c r="U12" s="169"/>
      <c r="V12" s="213"/>
      <c r="W12" s="169"/>
      <c r="X12" s="213"/>
      <c r="Y12" s="169"/>
      <c r="Z12" s="213"/>
      <c r="AA12" s="114"/>
      <c r="AB12" s="213"/>
      <c r="AC12" s="169"/>
      <c r="AD12" s="213"/>
    </row>
  </sheetData>
  <mergeCells count="3">
    <mergeCell ref="G2:J2"/>
    <mergeCell ref="K2:T2"/>
    <mergeCell ref="U2:AD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AD91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I25" sqref="I25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570312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8.85546875" style="1" customWidth="1"/>
    <col min="32" max="32" width="3.7109375" style="1" customWidth="1"/>
    <col min="33" max="16384" width="9.140625" style="1"/>
  </cols>
  <sheetData>
    <row r="1" spans="1:30" ht="13.5" thickBot="1"/>
    <row r="2" spans="1:30" s="3" customFormat="1" ht="13.5" thickBot="1">
      <c r="A2" s="314"/>
      <c r="B2" s="23" t="s">
        <v>182</v>
      </c>
      <c r="C2" s="23"/>
      <c r="D2" s="24"/>
      <c r="E2" s="24"/>
      <c r="F2" s="24"/>
      <c r="G2" s="485" t="s">
        <v>217</v>
      </c>
      <c r="H2" s="486"/>
      <c r="I2" s="486"/>
      <c r="J2" s="487"/>
      <c r="K2" s="485" t="s">
        <v>177</v>
      </c>
      <c r="L2" s="486"/>
      <c r="M2" s="486"/>
      <c r="N2" s="486"/>
      <c r="O2" s="486"/>
      <c r="P2" s="486"/>
      <c r="Q2" s="486"/>
      <c r="R2" s="486"/>
      <c r="S2" s="486"/>
      <c r="T2" s="487"/>
      <c r="U2" s="485" t="s">
        <v>275</v>
      </c>
      <c r="V2" s="493"/>
      <c r="W2" s="493"/>
      <c r="X2" s="493"/>
      <c r="Y2" s="493"/>
      <c r="Z2" s="493"/>
      <c r="AA2" s="493"/>
      <c r="AB2" s="493"/>
      <c r="AC2" s="493"/>
      <c r="AD2" s="494"/>
    </row>
    <row r="3" spans="1:30">
      <c r="A3" s="296"/>
      <c r="B3" s="200" t="s">
        <v>190</v>
      </c>
      <c r="C3" s="25"/>
      <c r="D3" s="22" t="s">
        <v>7</v>
      </c>
      <c r="E3" s="22" t="s">
        <v>11</v>
      </c>
      <c r="F3" s="22" t="s">
        <v>12</v>
      </c>
      <c r="G3" s="61" t="s">
        <v>6</v>
      </c>
      <c r="H3" s="26"/>
      <c r="I3" s="26" t="s">
        <v>6</v>
      </c>
      <c r="J3" s="27"/>
      <c r="K3" s="55" t="s">
        <v>6</v>
      </c>
      <c r="L3" s="51"/>
      <c r="M3" s="51" t="s">
        <v>6</v>
      </c>
      <c r="N3" s="51"/>
      <c r="O3" s="51" t="s">
        <v>6</v>
      </c>
      <c r="P3" s="51"/>
      <c r="Q3" s="51" t="s">
        <v>6</v>
      </c>
      <c r="R3" s="53"/>
      <c r="S3" s="51" t="s">
        <v>6</v>
      </c>
      <c r="T3" s="81"/>
      <c r="U3" s="98" t="s">
        <v>6</v>
      </c>
      <c r="V3" s="99"/>
      <c r="W3" s="99" t="s">
        <v>6</v>
      </c>
      <c r="X3" s="99"/>
      <c r="Y3" s="99" t="s">
        <v>6</v>
      </c>
      <c r="Z3" s="99"/>
      <c r="AA3" s="99" t="s">
        <v>6</v>
      </c>
      <c r="AB3" s="99"/>
      <c r="AC3" s="99" t="s">
        <v>6</v>
      </c>
      <c r="AD3" s="100"/>
    </row>
    <row r="4" spans="1:30" s="2" customFormat="1" ht="13.15" customHeight="1" thickBot="1">
      <c r="A4" s="298"/>
      <c r="B4" s="300" t="s">
        <v>0</v>
      </c>
      <c r="C4" s="58" t="s">
        <v>8</v>
      </c>
      <c r="D4" s="58" t="s">
        <v>5</v>
      </c>
      <c r="E4" s="58" t="s">
        <v>5</v>
      </c>
      <c r="F4" s="58" t="s">
        <v>5</v>
      </c>
      <c r="G4" s="62" t="s">
        <v>13</v>
      </c>
      <c r="H4" s="316" t="s">
        <v>5</v>
      </c>
      <c r="I4" s="63" t="s">
        <v>14</v>
      </c>
      <c r="J4" s="64" t="s">
        <v>5</v>
      </c>
      <c r="K4" s="67" t="s">
        <v>20</v>
      </c>
      <c r="L4" s="69" t="s">
        <v>5</v>
      </c>
      <c r="M4" s="67" t="s">
        <v>15</v>
      </c>
      <c r="N4" s="69" t="s">
        <v>5</v>
      </c>
      <c r="O4" s="68" t="s">
        <v>17</v>
      </c>
      <c r="P4" s="69" t="s">
        <v>5</v>
      </c>
      <c r="Q4" s="68" t="s">
        <v>18</v>
      </c>
      <c r="R4" s="69" t="s">
        <v>5</v>
      </c>
      <c r="S4" s="68" t="s">
        <v>176</v>
      </c>
      <c r="T4" s="70" t="s">
        <v>5</v>
      </c>
      <c r="U4" s="352" t="s">
        <v>20</v>
      </c>
      <c r="V4" s="333" t="s">
        <v>5</v>
      </c>
      <c r="W4" s="334" t="s">
        <v>15</v>
      </c>
      <c r="X4" s="333" t="s">
        <v>5</v>
      </c>
      <c r="Y4" s="334" t="s">
        <v>17</v>
      </c>
      <c r="Z4" s="333" t="s">
        <v>5</v>
      </c>
      <c r="AA4" s="334" t="s">
        <v>16</v>
      </c>
      <c r="AB4" s="333" t="s">
        <v>5</v>
      </c>
      <c r="AC4" s="334" t="s">
        <v>18</v>
      </c>
      <c r="AD4" s="336" t="s">
        <v>5</v>
      </c>
    </row>
    <row r="5" spans="1:30" ht="13.15" customHeight="1">
      <c r="A5" s="337">
        <v>1</v>
      </c>
      <c r="B5" s="363" t="s">
        <v>90</v>
      </c>
      <c r="C5" s="339" t="s">
        <v>56</v>
      </c>
      <c r="D5" s="323">
        <f t="shared" ref="D5:D12" si="0">F5+E5</f>
        <v>159</v>
      </c>
      <c r="E5" s="324">
        <f>SUM(L5+N5+P5+V5+X5+Z5)</f>
        <v>118</v>
      </c>
      <c r="F5" s="340">
        <f t="shared" ref="F5:F12" si="1">SUM(H5+T5)</f>
        <v>41</v>
      </c>
      <c r="G5" s="346">
        <v>1</v>
      </c>
      <c r="H5" s="347">
        <v>21</v>
      </c>
      <c r="I5" s="346">
        <v>3</v>
      </c>
      <c r="J5" s="348">
        <v>4</v>
      </c>
      <c r="K5" s="349">
        <v>1</v>
      </c>
      <c r="L5" s="327">
        <v>21</v>
      </c>
      <c r="M5" s="349">
        <v>1</v>
      </c>
      <c r="N5" s="327">
        <v>21</v>
      </c>
      <c r="O5" s="349">
        <v>1</v>
      </c>
      <c r="P5" s="327">
        <v>20</v>
      </c>
      <c r="Q5" s="349">
        <v>3</v>
      </c>
      <c r="R5" s="350">
        <v>4</v>
      </c>
      <c r="S5" s="349">
        <v>1</v>
      </c>
      <c r="T5" s="347">
        <v>20</v>
      </c>
      <c r="U5" s="351">
        <v>1</v>
      </c>
      <c r="V5" s="327">
        <v>21</v>
      </c>
      <c r="W5" s="351" t="s">
        <v>277</v>
      </c>
      <c r="X5" s="327">
        <v>19</v>
      </c>
      <c r="Y5" s="351" t="s">
        <v>314</v>
      </c>
      <c r="Z5" s="327">
        <v>16</v>
      </c>
      <c r="AA5" s="351" t="s">
        <v>277</v>
      </c>
      <c r="AB5" s="328">
        <v>11</v>
      </c>
      <c r="AC5" s="351" t="s">
        <v>277</v>
      </c>
      <c r="AD5" s="328">
        <v>10</v>
      </c>
    </row>
    <row r="6" spans="1:30" ht="13.15" customHeight="1">
      <c r="A6" s="252">
        <v>2</v>
      </c>
      <c r="B6" s="270" t="s">
        <v>91</v>
      </c>
      <c r="C6" s="246" t="s">
        <v>34</v>
      </c>
      <c r="D6" s="36">
        <f t="shared" si="0"/>
        <v>123</v>
      </c>
      <c r="E6" s="37">
        <f>SUM(L6+N6+P6+V6+X6+Z6)</f>
        <v>98</v>
      </c>
      <c r="F6" s="38">
        <f t="shared" si="1"/>
        <v>25</v>
      </c>
      <c r="G6" s="10">
        <v>3</v>
      </c>
      <c r="H6" s="217">
        <v>13</v>
      </c>
      <c r="I6" s="10">
        <v>2</v>
      </c>
      <c r="J6" s="136">
        <v>7</v>
      </c>
      <c r="K6" s="96">
        <v>2</v>
      </c>
      <c r="L6" s="173">
        <v>17</v>
      </c>
      <c r="M6" s="96">
        <v>2</v>
      </c>
      <c r="N6" s="173">
        <v>17</v>
      </c>
      <c r="O6" s="96">
        <v>3</v>
      </c>
      <c r="P6" s="173">
        <v>12</v>
      </c>
      <c r="Q6" s="96">
        <v>1</v>
      </c>
      <c r="R6" s="153">
        <v>10</v>
      </c>
      <c r="S6" s="96">
        <v>3</v>
      </c>
      <c r="T6" s="217">
        <v>12</v>
      </c>
      <c r="U6" s="97">
        <v>2</v>
      </c>
      <c r="V6" s="173">
        <v>17</v>
      </c>
      <c r="W6" s="97">
        <v>1</v>
      </c>
      <c r="X6" s="173">
        <v>19</v>
      </c>
      <c r="Y6" s="219">
        <v>2</v>
      </c>
      <c r="Z6" s="173">
        <v>16</v>
      </c>
      <c r="AA6" s="97">
        <v>1</v>
      </c>
      <c r="AB6" s="176">
        <v>10</v>
      </c>
      <c r="AC6" s="97">
        <v>1</v>
      </c>
      <c r="AD6" s="176">
        <v>9</v>
      </c>
    </row>
    <row r="7" spans="1:30" ht="13.15" customHeight="1">
      <c r="A7" s="252">
        <v>3</v>
      </c>
      <c r="B7" s="270" t="s">
        <v>92</v>
      </c>
      <c r="C7" s="246" t="s">
        <v>63</v>
      </c>
      <c r="D7" s="36">
        <f t="shared" si="0"/>
        <v>121</v>
      </c>
      <c r="E7" s="37">
        <f>SUM(L7+N7+P7+V7+X7+Z7)</f>
        <v>88</v>
      </c>
      <c r="F7" s="38">
        <f t="shared" si="1"/>
        <v>33</v>
      </c>
      <c r="G7" s="10">
        <v>2</v>
      </c>
      <c r="H7" s="217">
        <v>17</v>
      </c>
      <c r="I7" s="10">
        <v>1</v>
      </c>
      <c r="J7" s="136">
        <v>10</v>
      </c>
      <c r="K7" s="96">
        <v>3</v>
      </c>
      <c r="L7" s="173">
        <v>13</v>
      </c>
      <c r="M7" s="96">
        <v>3</v>
      </c>
      <c r="N7" s="173">
        <v>13</v>
      </c>
      <c r="O7" s="96">
        <v>2</v>
      </c>
      <c r="P7" s="173">
        <v>16</v>
      </c>
      <c r="Q7" s="96">
        <v>2</v>
      </c>
      <c r="R7" s="153">
        <v>7</v>
      </c>
      <c r="S7" s="96">
        <v>2</v>
      </c>
      <c r="T7" s="217">
        <v>16</v>
      </c>
      <c r="U7" s="97">
        <v>4</v>
      </c>
      <c r="V7" s="173">
        <v>11</v>
      </c>
      <c r="W7" s="97">
        <v>2</v>
      </c>
      <c r="X7" s="173">
        <v>15</v>
      </c>
      <c r="Y7" s="97">
        <v>1</v>
      </c>
      <c r="Z7" s="173">
        <v>20</v>
      </c>
      <c r="AA7" s="97">
        <v>3</v>
      </c>
      <c r="AB7" s="176">
        <v>4</v>
      </c>
      <c r="AC7" s="97">
        <v>3</v>
      </c>
      <c r="AD7" s="176">
        <v>3</v>
      </c>
    </row>
    <row r="8" spans="1:30" ht="13.15" customHeight="1">
      <c r="A8" s="252">
        <v>4</v>
      </c>
      <c r="B8" s="271" t="s">
        <v>93</v>
      </c>
      <c r="C8" s="246" t="s">
        <v>34</v>
      </c>
      <c r="D8" s="36">
        <f t="shared" si="0"/>
        <v>77</v>
      </c>
      <c r="E8" s="37">
        <f>SUM(L8+P8+R8+V8+Z8+AB8)</f>
        <v>58</v>
      </c>
      <c r="F8" s="38">
        <f t="shared" si="1"/>
        <v>19</v>
      </c>
      <c r="G8" s="10">
        <v>6</v>
      </c>
      <c r="H8" s="217">
        <v>9</v>
      </c>
      <c r="I8" s="10">
        <v>2</v>
      </c>
      <c r="J8" s="136">
        <v>7</v>
      </c>
      <c r="K8" s="96">
        <v>5</v>
      </c>
      <c r="L8" s="173">
        <v>10</v>
      </c>
      <c r="M8" s="96">
        <v>7</v>
      </c>
      <c r="N8" s="153">
        <v>8</v>
      </c>
      <c r="O8" s="96">
        <v>5</v>
      </c>
      <c r="P8" s="173">
        <v>9</v>
      </c>
      <c r="Q8" s="96">
        <v>1</v>
      </c>
      <c r="R8" s="173">
        <v>10</v>
      </c>
      <c r="S8" s="96">
        <v>4</v>
      </c>
      <c r="T8" s="217">
        <v>10</v>
      </c>
      <c r="U8" s="97">
        <v>6</v>
      </c>
      <c r="V8" s="173">
        <v>9</v>
      </c>
      <c r="W8" s="97">
        <v>7</v>
      </c>
      <c r="X8" s="176">
        <v>6</v>
      </c>
      <c r="Y8" s="97">
        <v>4</v>
      </c>
      <c r="Z8" s="173">
        <v>10</v>
      </c>
      <c r="AA8" s="97">
        <v>1</v>
      </c>
      <c r="AB8" s="173">
        <v>10</v>
      </c>
      <c r="AC8" s="97">
        <v>1</v>
      </c>
      <c r="AD8" s="176">
        <v>9</v>
      </c>
    </row>
    <row r="9" spans="1:30" ht="13.15" customHeight="1">
      <c r="A9" s="252">
        <v>5</v>
      </c>
      <c r="B9" s="274" t="s">
        <v>120</v>
      </c>
      <c r="C9" s="251" t="s">
        <v>38</v>
      </c>
      <c r="D9" s="36">
        <f t="shared" si="0"/>
        <v>68</v>
      </c>
      <c r="E9" s="37">
        <f>SUM(L9+N9+P9+R9+V9+X9)</f>
        <v>50</v>
      </c>
      <c r="F9" s="38">
        <f t="shared" si="1"/>
        <v>18</v>
      </c>
      <c r="G9" s="10">
        <v>5</v>
      </c>
      <c r="H9" s="217">
        <v>10</v>
      </c>
      <c r="I9" s="10"/>
      <c r="J9" s="136"/>
      <c r="K9" s="96">
        <v>4</v>
      </c>
      <c r="L9" s="173">
        <v>11</v>
      </c>
      <c r="M9" s="96">
        <v>5</v>
      </c>
      <c r="N9" s="173">
        <v>10</v>
      </c>
      <c r="O9" s="96">
        <v>8</v>
      </c>
      <c r="P9" s="173">
        <v>6</v>
      </c>
      <c r="Q9" s="96">
        <v>5</v>
      </c>
      <c r="R9" s="173">
        <v>1</v>
      </c>
      <c r="S9" s="96">
        <v>6</v>
      </c>
      <c r="T9" s="217">
        <v>8</v>
      </c>
      <c r="U9" s="97">
        <v>3</v>
      </c>
      <c r="V9" s="173">
        <v>13</v>
      </c>
      <c r="W9" s="97">
        <v>4</v>
      </c>
      <c r="X9" s="173">
        <v>9</v>
      </c>
      <c r="Y9" s="97"/>
      <c r="Z9" s="176"/>
      <c r="AA9" s="97"/>
      <c r="AB9" s="176"/>
      <c r="AC9" s="97"/>
      <c r="AD9" s="176"/>
    </row>
    <row r="10" spans="1:30" ht="13.15" customHeight="1">
      <c r="A10" s="115">
        <v>6</v>
      </c>
      <c r="B10" s="275" t="s">
        <v>94</v>
      </c>
      <c r="C10" s="122" t="s">
        <v>31</v>
      </c>
      <c r="D10" s="36">
        <f t="shared" si="0"/>
        <v>58</v>
      </c>
      <c r="E10" s="37">
        <f>SUM(L10+N10+P10+V10+X10+Z10)</f>
        <v>45</v>
      </c>
      <c r="F10" s="38">
        <f t="shared" si="1"/>
        <v>13</v>
      </c>
      <c r="G10" s="10">
        <v>7</v>
      </c>
      <c r="H10" s="217">
        <v>8</v>
      </c>
      <c r="I10" s="10">
        <v>4</v>
      </c>
      <c r="J10" s="136">
        <v>2</v>
      </c>
      <c r="K10" s="96">
        <v>8</v>
      </c>
      <c r="L10" s="173">
        <v>7</v>
      </c>
      <c r="M10" s="96">
        <v>6</v>
      </c>
      <c r="N10" s="173">
        <v>9</v>
      </c>
      <c r="O10" s="96">
        <v>7</v>
      </c>
      <c r="P10" s="173">
        <v>7</v>
      </c>
      <c r="Q10" s="96"/>
      <c r="R10" s="153"/>
      <c r="S10" s="96">
        <v>9</v>
      </c>
      <c r="T10" s="217">
        <v>5</v>
      </c>
      <c r="U10" s="97">
        <v>7</v>
      </c>
      <c r="V10" s="173">
        <v>8</v>
      </c>
      <c r="W10" s="97">
        <v>6</v>
      </c>
      <c r="X10" s="173">
        <v>7</v>
      </c>
      <c r="Y10" s="97">
        <v>7</v>
      </c>
      <c r="Z10" s="173">
        <v>7</v>
      </c>
      <c r="AA10" s="97">
        <v>4</v>
      </c>
      <c r="AB10" s="176">
        <v>2</v>
      </c>
      <c r="AC10" s="97">
        <v>4</v>
      </c>
      <c r="AD10" s="176">
        <v>1</v>
      </c>
    </row>
    <row r="11" spans="1:30" ht="13.15" customHeight="1">
      <c r="A11" s="115">
        <v>7</v>
      </c>
      <c r="B11" s="276" t="s">
        <v>117</v>
      </c>
      <c r="C11" s="134" t="s">
        <v>34</v>
      </c>
      <c r="D11" s="36">
        <f t="shared" si="0"/>
        <v>48</v>
      </c>
      <c r="E11" s="37">
        <f>SUM(L11+N11+V11+X11+Z11+AB11)</f>
        <v>48</v>
      </c>
      <c r="F11" s="38">
        <f t="shared" si="1"/>
        <v>0</v>
      </c>
      <c r="G11" s="10"/>
      <c r="H11" s="136"/>
      <c r="I11" s="10"/>
      <c r="J11" s="136"/>
      <c r="K11" s="96">
        <v>7</v>
      </c>
      <c r="L11" s="173">
        <v>8</v>
      </c>
      <c r="M11" s="96">
        <v>9</v>
      </c>
      <c r="N11" s="173">
        <v>6</v>
      </c>
      <c r="O11" s="96"/>
      <c r="P11" s="153"/>
      <c r="Q11" s="96">
        <v>4</v>
      </c>
      <c r="R11" s="153">
        <v>2</v>
      </c>
      <c r="S11" s="96"/>
      <c r="T11" s="156"/>
      <c r="U11" s="97">
        <v>8</v>
      </c>
      <c r="V11" s="173">
        <v>7</v>
      </c>
      <c r="W11" s="97">
        <v>3</v>
      </c>
      <c r="X11" s="173">
        <v>11</v>
      </c>
      <c r="Y11" s="97">
        <v>5</v>
      </c>
      <c r="Z11" s="173">
        <v>9</v>
      </c>
      <c r="AA11" s="97">
        <v>2</v>
      </c>
      <c r="AB11" s="173">
        <v>7</v>
      </c>
      <c r="AC11" s="97">
        <v>2</v>
      </c>
      <c r="AD11" s="176">
        <v>6</v>
      </c>
    </row>
    <row r="12" spans="1:30" ht="13.15" customHeight="1">
      <c r="A12" s="115">
        <v>8</v>
      </c>
      <c r="B12" s="205" t="s">
        <v>96</v>
      </c>
      <c r="C12" s="122" t="s">
        <v>37</v>
      </c>
      <c r="D12" s="36">
        <f t="shared" si="0"/>
        <v>18</v>
      </c>
      <c r="E12" s="37">
        <f>SUM(L12+N12+P12+V12+X12+Z12)</f>
        <v>15</v>
      </c>
      <c r="F12" s="38">
        <f t="shared" si="1"/>
        <v>3</v>
      </c>
      <c r="G12" s="10">
        <v>14</v>
      </c>
      <c r="H12" s="217">
        <v>1</v>
      </c>
      <c r="I12" s="10"/>
      <c r="J12" s="136"/>
      <c r="K12" s="96">
        <v>11</v>
      </c>
      <c r="L12" s="173">
        <v>4</v>
      </c>
      <c r="M12" s="96">
        <v>13</v>
      </c>
      <c r="N12" s="173">
        <v>2</v>
      </c>
      <c r="O12" s="96">
        <v>13</v>
      </c>
      <c r="P12" s="173">
        <v>1</v>
      </c>
      <c r="Q12" s="96"/>
      <c r="R12" s="153"/>
      <c r="S12" s="96">
        <v>12</v>
      </c>
      <c r="T12" s="217">
        <v>2</v>
      </c>
      <c r="U12" s="97">
        <v>11</v>
      </c>
      <c r="V12" s="173">
        <v>4</v>
      </c>
      <c r="W12" s="97">
        <v>11</v>
      </c>
      <c r="X12" s="173">
        <v>2</v>
      </c>
      <c r="Y12" s="97">
        <v>12</v>
      </c>
      <c r="Z12" s="173">
        <v>2</v>
      </c>
      <c r="AA12" s="97"/>
      <c r="AB12" s="176"/>
      <c r="AC12" s="97"/>
      <c r="AD12" s="176"/>
    </row>
    <row r="13" spans="1:30" s="141" customFormat="1" ht="13.15" customHeight="1">
      <c r="A13" s="140"/>
      <c r="B13" s="277"/>
      <c r="C13" s="116"/>
      <c r="D13" s="165"/>
      <c r="E13" s="116"/>
      <c r="F13" s="167"/>
      <c r="G13" s="112"/>
      <c r="H13" s="221"/>
      <c r="I13" s="112"/>
      <c r="J13" s="221"/>
      <c r="K13" s="112"/>
      <c r="L13" s="228"/>
      <c r="M13" s="112"/>
      <c r="N13" s="228"/>
      <c r="O13" s="112"/>
      <c r="P13" s="228"/>
      <c r="Q13" s="112"/>
      <c r="R13" s="228"/>
      <c r="S13" s="112"/>
      <c r="T13" s="221"/>
      <c r="U13" s="139"/>
      <c r="V13" s="228"/>
      <c r="W13" s="139"/>
      <c r="X13" s="228"/>
      <c r="Y13" s="139"/>
      <c r="Z13" s="228"/>
      <c r="AA13" s="139"/>
      <c r="AB13" s="228"/>
      <c r="AC13" s="139"/>
      <c r="AD13" s="228"/>
    </row>
    <row r="16" spans="1:30">
      <c r="F16" s="18"/>
      <c r="G16" s="18"/>
    </row>
    <row r="17" spans="6:7">
      <c r="F17" s="18"/>
      <c r="G17" s="18"/>
    </row>
    <row r="18" spans="6:7">
      <c r="F18" s="18"/>
      <c r="G18" s="18"/>
    </row>
    <row r="19" spans="6:7">
      <c r="F19" s="18"/>
      <c r="G19" s="18"/>
    </row>
    <row r="20" spans="6:7">
      <c r="F20" s="18"/>
      <c r="G20" s="18"/>
    </row>
    <row r="21" spans="6:7">
      <c r="F21" s="18"/>
      <c r="G21" s="18"/>
    </row>
    <row r="22" spans="6:7">
      <c r="F22" s="18"/>
      <c r="G22" s="18"/>
    </row>
    <row r="23" spans="6:7">
      <c r="F23" s="18"/>
      <c r="G23" s="18"/>
    </row>
    <row r="24" spans="6:7">
      <c r="F24" s="18"/>
      <c r="G24" s="18"/>
    </row>
    <row r="25" spans="6:7">
      <c r="F25" s="18"/>
      <c r="G25" s="18"/>
    </row>
    <row r="26" spans="6:7">
      <c r="F26" s="18"/>
      <c r="G26" s="18"/>
    </row>
    <row r="27" spans="6:7">
      <c r="F27" s="18"/>
      <c r="G27" s="18"/>
    </row>
    <row r="28" spans="6:7">
      <c r="F28" s="18"/>
      <c r="G28" s="18"/>
    </row>
    <row r="29" spans="6:7">
      <c r="F29" s="18"/>
      <c r="G29" s="18"/>
    </row>
    <row r="30" spans="6:7">
      <c r="F30" s="18"/>
      <c r="G30" s="18"/>
    </row>
    <row r="31" spans="6:7">
      <c r="F31" s="18"/>
      <c r="G31" s="18"/>
    </row>
    <row r="32" spans="6:7">
      <c r="F32" s="18"/>
      <c r="G32" s="18"/>
    </row>
    <row r="33" spans="6:7">
      <c r="F33" s="18"/>
      <c r="G33" s="18"/>
    </row>
    <row r="34" spans="6:7">
      <c r="F34" s="18"/>
      <c r="G34" s="18"/>
    </row>
    <row r="35" spans="6:7">
      <c r="F35" s="18"/>
      <c r="G35" s="18"/>
    </row>
    <row r="36" spans="6:7">
      <c r="F36" s="18"/>
      <c r="G36" s="18"/>
    </row>
    <row r="37" spans="6:7">
      <c r="F37" s="18"/>
      <c r="G37" s="18"/>
    </row>
    <row r="38" spans="6:7">
      <c r="F38" s="18"/>
      <c r="G38" s="18"/>
    </row>
    <row r="39" spans="6:7">
      <c r="F39" s="18"/>
      <c r="G39" s="18"/>
    </row>
    <row r="40" spans="6:7">
      <c r="F40" s="18"/>
      <c r="G40" s="18"/>
    </row>
    <row r="41" spans="6:7">
      <c r="F41" s="18"/>
      <c r="G41" s="18"/>
    </row>
    <row r="42" spans="6:7">
      <c r="F42" s="18"/>
      <c r="G42" s="18"/>
    </row>
    <row r="43" spans="6:7">
      <c r="F43" s="18"/>
      <c r="G43" s="18"/>
    </row>
    <row r="44" spans="6:7">
      <c r="F44" s="18"/>
      <c r="G44" s="18"/>
    </row>
    <row r="45" spans="6:7">
      <c r="F45" s="18"/>
      <c r="G45" s="18"/>
    </row>
    <row r="46" spans="6:7">
      <c r="F46" s="18"/>
      <c r="G46" s="18"/>
    </row>
    <row r="47" spans="6:7">
      <c r="F47" s="18"/>
      <c r="G47" s="18"/>
    </row>
    <row r="48" spans="6:7">
      <c r="F48" s="18"/>
      <c r="G48" s="18"/>
    </row>
    <row r="49" spans="6:7">
      <c r="F49" s="18"/>
      <c r="G49" s="18"/>
    </row>
    <row r="50" spans="6:7">
      <c r="F50" s="18"/>
      <c r="G50" s="18"/>
    </row>
    <row r="51" spans="6:7">
      <c r="F51" s="18"/>
      <c r="G51" s="18"/>
    </row>
    <row r="52" spans="6:7">
      <c r="F52" s="18"/>
      <c r="G52" s="18"/>
    </row>
    <row r="53" spans="6:7">
      <c r="F53" s="18"/>
      <c r="G53" s="18"/>
    </row>
    <row r="54" spans="6:7">
      <c r="F54" s="18"/>
      <c r="G54" s="18"/>
    </row>
    <row r="55" spans="6:7">
      <c r="F55" s="18"/>
      <c r="G55" s="18"/>
    </row>
    <row r="56" spans="6:7">
      <c r="F56" s="18"/>
      <c r="G56" s="18"/>
    </row>
    <row r="57" spans="6:7">
      <c r="F57" s="18"/>
      <c r="G57" s="18"/>
    </row>
    <row r="58" spans="6:7">
      <c r="F58" s="18"/>
      <c r="G58" s="18"/>
    </row>
    <row r="59" spans="6:7">
      <c r="F59" s="18"/>
      <c r="G59" s="18"/>
    </row>
    <row r="60" spans="6:7">
      <c r="F60" s="18"/>
      <c r="G60" s="18"/>
    </row>
    <row r="61" spans="6:7">
      <c r="F61" s="18"/>
      <c r="G61" s="18"/>
    </row>
    <row r="62" spans="6:7">
      <c r="F62" s="18"/>
      <c r="G62" s="18"/>
    </row>
    <row r="63" spans="6:7">
      <c r="F63" s="18"/>
      <c r="G63" s="18"/>
    </row>
    <row r="64" spans="6:7">
      <c r="F64" s="18"/>
      <c r="G64" s="18"/>
    </row>
    <row r="65" spans="6:7">
      <c r="F65" s="18"/>
      <c r="G65" s="18"/>
    </row>
    <row r="66" spans="6:7">
      <c r="F66" s="18"/>
      <c r="G66" s="18"/>
    </row>
    <row r="67" spans="6:7">
      <c r="F67" s="18"/>
      <c r="G67" s="18"/>
    </row>
    <row r="68" spans="6:7">
      <c r="F68" s="18"/>
      <c r="G68" s="18"/>
    </row>
    <row r="69" spans="6:7">
      <c r="F69" s="18"/>
      <c r="G69" s="18"/>
    </row>
    <row r="70" spans="6:7">
      <c r="F70" s="18"/>
      <c r="G70" s="18"/>
    </row>
    <row r="71" spans="6:7">
      <c r="F71" s="18"/>
      <c r="G71" s="18"/>
    </row>
    <row r="72" spans="6:7">
      <c r="F72" s="18"/>
      <c r="G72" s="18"/>
    </row>
    <row r="73" spans="6:7">
      <c r="F73" s="18"/>
      <c r="G73" s="18"/>
    </row>
    <row r="74" spans="6:7">
      <c r="F74" s="18"/>
      <c r="G74" s="18"/>
    </row>
    <row r="75" spans="6:7">
      <c r="F75" s="18"/>
      <c r="G75" s="18"/>
    </row>
    <row r="76" spans="6:7">
      <c r="F76" s="18"/>
      <c r="G76" s="18"/>
    </row>
    <row r="77" spans="6:7">
      <c r="F77" s="18"/>
      <c r="G77" s="18"/>
    </row>
    <row r="78" spans="6:7">
      <c r="F78" s="18"/>
      <c r="G78" s="18"/>
    </row>
    <row r="79" spans="6:7">
      <c r="F79" s="18"/>
      <c r="G79" s="18"/>
    </row>
    <row r="80" spans="6:7">
      <c r="F80" s="18"/>
      <c r="G80" s="18"/>
    </row>
    <row r="81" spans="6:7">
      <c r="F81" s="18"/>
      <c r="G81" s="18"/>
    </row>
    <row r="82" spans="6:7">
      <c r="F82" s="18"/>
      <c r="G82" s="18"/>
    </row>
    <row r="83" spans="6:7">
      <c r="F83" s="18"/>
      <c r="G83" s="18"/>
    </row>
    <row r="84" spans="6:7">
      <c r="F84" s="18"/>
      <c r="G84" s="18"/>
    </row>
    <row r="85" spans="6:7">
      <c r="F85" s="18"/>
      <c r="G85" s="18"/>
    </row>
    <row r="86" spans="6:7">
      <c r="F86" s="18"/>
      <c r="G86" s="18"/>
    </row>
    <row r="87" spans="6:7">
      <c r="F87" s="18"/>
      <c r="G87" s="18"/>
    </row>
    <row r="88" spans="6:7">
      <c r="F88" s="18"/>
      <c r="G88" s="18"/>
    </row>
    <row r="89" spans="6:7">
      <c r="F89" s="18"/>
      <c r="G89" s="18"/>
    </row>
    <row r="90" spans="6:7">
      <c r="F90" s="18"/>
      <c r="G90" s="18"/>
    </row>
    <row r="91" spans="6:7">
      <c r="F91" s="18"/>
      <c r="G91" s="18"/>
    </row>
  </sheetData>
  <mergeCells count="3">
    <mergeCell ref="G2:J2"/>
    <mergeCell ref="K2:T2"/>
    <mergeCell ref="U2:AD2"/>
  </mergeCells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ignoredErrors>
    <ignoredError sqref="E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AF28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O32" sqref="O32"/>
    </sheetView>
  </sheetViews>
  <sheetFormatPr defaultColWidth="9.140625" defaultRowHeight="12.75"/>
  <cols>
    <col min="1" max="1" width="3.7109375" style="18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8.42578125" style="1" customWidth="1"/>
    <col min="12" max="12" width="4.28515625" style="1" customWidth="1"/>
    <col min="13" max="13" width="7.7109375" style="1" customWidth="1"/>
    <col min="14" max="14" width="3.7109375" style="8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9.140625" style="1"/>
    <col min="32" max="32" width="3.7109375" style="1" customWidth="1"/>
    <col min="33" max="16384" width="9.140625" style="1"/>
  </cols>
  <sheetData>
    <row r="1" spans="1:32" ht="13.5" thickBot="1"/>
    <row r="2" spans="1:32" ht="13.15" customHeight="1" thickBot="1">
      <c r="A2" s="358"/>
      <c r="B2" s="24" t="s">
        <v>182</v>
      </c>
      <c r="C2" s="24"/>
      <c r="D2" s="24"/>
      <c r="E2" s="24"/>
      <c r="F2" s="24"/>
      <c r="G2" s="485" t="s">
        <v>217</v>
      </c>
      <c r="H2" s="486"/>
      <c r="I2" s="486"/>
      <c r="J2" s="487"/>
      <c r="K2" s="495" t="s">
        <v>177</v>
      </c>
      <c r="L2" s="496"/>
      <c r="M2" s="496"/>
      <c r="N2" s="496"/>
      <c r="O2" s="496"/>
      <c r="P2" s="496"/>
      <c r="Q2" s="496"/>
      <c r="R2" s="496"/>
      <c r="S2" s="496"/>
      <c r="T2" s="497"/>
      <c r="U2" s="485" t="s">
        <v>321</v>
      </c>
      <c r="V2" s="493"/>
      <c r="W2" s="493"/>
      <c r="X2" s="493"/>
      <c r="Y2" s="493"/>
      <c r="Z2" s="493"/>
      <c r="AA2" s="493"/>
      <c r="AB2" s="493"/>
      <c r="AC2" s="493"/>
      <c r="AD2" s="494"/>
      <c r="AE2" s="34"/>
      <c r="AF2" s="34"/>
    </row>
    <row r="3" spans="1:32" ht="13.15" customHeight="1">
      <c r="A3" s="296"/>
      <c r="B3" s="200" t="s">
        <v>190</v>
      </c>
      <c r="C3" s="72"/>
      <c r="D3" s="60" t="s">
        <v>7</v>
      </c>
      <c r="E3" s="60" t="s">
        <v>11</v>
      </c>
      <c r="F3" s="60" t="s">
        <v>12</v>
      </c>
      <c r="G3" s="78" t="s">
        <v>6</v>
      </c>
      <c r="H3" s="49"/>
      <c r="I3" s="49" t="s">
        <v>6</v>
      </c>
      <c r="J3" s="79"/>
      <c r="K3" s="55" t="s">
        <v>6</v>
      </c>
      <c r="L3" s="51"/>
      <c r="M3" s="55" t="s">
        <v>6</v>
      </c>
      <c r="N3" s="51"/>
      <c r="O3" s="52" t="s">
        <v>6</v>
      </c>
      <c r="P3" s="51"/>
      <c r="Q3" s="51" t="s">
        <v>6</v>
      </c>
      <c r="R3" s="56"/>
      <c r="S3" s="51" t="s">
        <v>6</v>
      </c>
      <c r="T3" s="56"/>
      <c r="U3" s="74" t="s">
        <v>6</v>
      </c>
      <c r="V3" s="31"/>
      <c r="W3" s="31" t="s">
        <v>6</v>
      </c>
      <c r="X3" s="31"/>
      <c r="Y3" s="31" t="s">
        <v>6</v>
      </c>
      <c r="Z3" s="31"/>
      <c r="AA3" s="31" t="s">
        <v>6</v>
      </c>
      <c r="AB3" s="31"/>
      <c r="AC3" s="31" t="s">
        <v>6</v>
      </c>
      <c r="AD3" s="109"/>
    </row>
    <row r="4" spans="1:32" s="2" customFormat="1" ht="13.15" customHeight="1" thickBot="1">
      <c r="A4" s="298"/>
      <c r="B4" s="300" t="s">
        <v>0</v>
      </c>
      <c r="C4" s="58" t="s">
        <v>8</v>
      </c>
      <c r="D4" s="58" t="s">
        <v>5</v>
      </c>
      <c r="E4" s="58" t="s">
        <v>5</v>
      </c>
      <c r="F4" s="58" t="s">
        <v>5</v>
      </c>
      <c r="G4" s="62" t="s">
        <v>9</v>
      </c>
      <c r="H4" s="316" t="s">
        <v>5</v>
      </c>
      <c r="I4" s="63" t="s">
        <v>10</v>
      </c>
      <c r="J4" s="64" t="s">
        <v>5</v>
      </c>
      <c r="K4" s="68" t="s">
        <v>19</v>
      </c>
      <c r="L4" s="69" t="s">
        <v>5</v>
      </c>
      <c r="M4" s="68" t="s">
        <v>1</v>
      </c>
      <c r="N4" s="69" t="s">
        <v>5</v>
      </c>
      <c r="O4" s="68" t="s">
        <v>3</v>
      </c>
      <c r="P4" s="69" t="s">
        <v>5</v>
      </c>
      <c r="Q4" s="68" t="s">
        <v>4</v>
      </c>
      <c r="R4" s="69" t="s">
        <v>5</v>
      </c>
      <c r="S4" s="68" t="s">
        <v>171</v>
      </c>
      <c r="T4" s="70" t="s">
        <v>5</v>
      </c>
      <c r="U4" s="359" t="s">
        <v>19</v>
      </c>
      <c r="V4" s="360" t="s">
        <v>5</v>
      </c>
      <c r="W4" s="361" t="s">
        <v>1</v>
      </c>
      <c r="X4" s="360" t="s">
        <v>5</v>
      </c>
      <c r="Y4" s="361" t="s">
        <v>3</v>
      </c>
      <c r="Z4" s="360" t="s">
        <v>5</v>
      </c>
      <c r="AA4" s="361" t="s">
        <v>2</v>
      </c>
      <c r="AB4" s="360" t="s">
        <v>5</v>
      </c>
      <c r="AC4" s="361" t="s">
        <v>4</v>
      </c>
      <c r="AD4" s="362" t="s">
        <v>5</v>
      </c>
    </row>
    <row r="5" spans="1:32" ht="13.15" customHeight="1">
      <c r="A5" s="337">
        <v>1</v>
      </c>
      <c r="B5" s="338" t="s">
        <v>84</v>
      </c>
      <c r="C5" s="339" t="s">
        <v>34</v>
      </c>
      <c r="D5" s="364">
        <f t="shared" ref="D5:D27" si="0">E5+F5</f>
        <v>175</v>
      </c>
      <c r="E5" s="324">
        <f>SUM(L5+N5+P5+V5+X5+Z5)</f>
        <v>150</v>
      </c>
      <c r="F5" s="340">
        <f>SUM(J5+T5)</f>
        <v>25</v>
      </c>
      <c r="G5" s="346"/>
      <c r="H5" s="348"/>
      <c r="I5" s="346">
        <v>8</v>
      </c>
      <c r="J5" s="347">
        <v>4</v>
      </c>
      <c r="K5" s="349">
        <v>1</v>
      </c>
      <c r="L5" s="327">
        <v>25</v>
      </c>
      <c r="M5" s="349">
        <v>1</v>
      </c>
      <c r="N5" s="327">
        <v>25</v>
      </c>
      <c r="O5" s="349">
        <v>1</v>
      </c>
      <c r="P5" s="327">
        <v>25</v>
      </c>
      <c r="Q5" s="349">
        <v>1</v>
      </c>
      <c r="R5" s="350">
        <v>16</v>
      </c>
      <c r="S5" s="349">
        <v>2</v>
      </c>
      <c r="T5" s="347">
        <v>21</v>
      </c>
      <c r="U5" s="356">
        <v>1</v>
      </c>
      <c r="V5" s="357">
        <v>25</v>
      </c>
      <c r="W5" s="356">
        <v>1</v>
      </c>
      <c r="X5" s="357">
        <v>25</v>
      </c>
      <c r="Y5" s="356">
        <v>1</v>
      </c>
      <c r="Z5" s="357">
        <v>25</v>
      </c>
      <c r="AA5" s="356">
        <v>1</v>
      </c>
      <c r="AB5" s="365">
        <v>16</v>
      </c>
      <c r="AC5" s="356">
        <v>1</v>
      </c>
      <c r="AD5" s="365">
        <v>16</v>
      </c>
    </row>
    <row r="6" spans="1:32" ht="13.15" customHeight="1">
      <c r="A6" s="252">
        <v>2</v>
      </c>
      <c r="B6" s="267" t="s">
        <v>86</v>
      </c>
      <c r="C6" s="254" t="s">
        <v>30</v>
      </c>
      <c r="D6" s="253">
        <f t="shared" si="0"/>
        <v>144</v>
      </c>
      <c r="E6" s="37">
        <f>SUM(L6+N6+P6+V6+X6+Z6)</f>
        <v>103</v>
      </c>
      <c r="F6" s="38">
        <f>SUM(J6+T6)</f>
        <v>41</v>
      </c>
      <c r="G6" s="10">
        <v>11</v>
      </c>
      <c r="H6" s="136">
        <v>8</v>
      </c>
      <c r="I6" s="10">
        <v>1</v>
      </c>
      <c r="J6" s="217">
        <v>16</v>
      </c>
      <c r="K6" s="96">
        <v>5</v>
      </c>
      <c r="L6" s="173">
        <v>14</v>
      </c>
      <c r="M6" s="96">
        <v>4</v>
      </c>
      <c r="N6" s="173">
        <v>15</v>
      </c>
      <c r="O6" s="96">
        <v>2</v>
      </c>
      <c r="P6" s="173">
        <v>21</v>
      </c>
      <c r="Q6" s="96">
        <v>2</v>
      </c>
      <c r="R6" s="153">
        <v>13</v>
      </c>
      <c r="S6" s="96">
        <v>1</v>
      </c>
      <c r="T6" s="217">
        <v>25</v>
      </c>
      <c r="U6" s="137">
        <v>4</v>
      </c>
      <c r="V6" s="218">
        <v>15</v>
      </c>
      <c r="W6" s="137">
        <v>3</v>
      </c>
      <c r="X6" s="218">
        <v>17</v>
      </c>
      <c r="Y6" s="137">
        <v>2</v>
      </c>
      <c r="Z6" s="218">
        <v>21</v>
      </c>
      <c r="AA6" s="137">
        <v>3</v>
      </c>
      <c r="AB6" s="216">
        <v>10</v>
      </c>
      <c r="AC6" s="137">
        <v>2</v>
      </c>
      <c r="AD6" s="216">
        <v>13</v>
      </c>
    </row>
    <row r="7" spans="1:32" ht="13.15" customHeight="1">
      <c r="A7" s="252">
        <v>3</v>
      </c>
      <c r="B7" s="270" t="s">
        <v>55</v>
      </c>
      <c r="C7" s="246" t="s">
        <v>29</v>
      </c>
      <c r="D7" s="36">
        <f t="shared" si="0"/>
        <v>143</v>
      </c>
      <c r="E7" s="37">
        <f>SUM(L7+N7+P7+R7+Z7+AB7)</f>
        <v>104</v>
      </c>
      <c r="F7" s="38">
        <f>SUM(H7+T7)</f>
        <v>39</v>
      </c>
      <c r="G7" s="10">
        <v>1</v>
      </c>
      <c r="H7" s="217">
        <v>25</v>
      </c>
      <c r="I7" s="10">
        <v>8</v>
      </c>
      <c r="J7" s="136">
        <v>4</v>
      </c>
      <c r="K7" s="96">
        <v>3</v>
      </c>
      <c r="L7" s="173">
        <v>17</v>
      </c>
      <c r="M7" s="96">
        <v>2</v>
      </c>
      <c r="N7" s="173">
        <v>21</v>
      </c>
      <c r="O7" s="96">
        <v>3</v>
      </c>
      <c r="P7" s="173">
        <v>17</v>
      </c>
      <c r="Q7" s="96">
        <v>1</v>
      </c>
      <c r="R7" s="173">
        <v>16</v>
      </c>
      <c r="S7" s="96">
        <v>4</v>
      </c>
      <c r="T7" s="217">
        <v>14</v>
      </c>
      <c r="U7" s="137">
        <v>9</v>
      </c>
      <c r="V7" s="216">
        <v>10</v>
      </c>
      <c r="W7" s="137">
        <v>5</v>
      </c>
      <c r="X7" s="216">
        <v>14</v>
      </c>
      <c r="Y7" s="137">
        <v>3</v>
      </c>
      <c r="Z7" s="218">
        <v>17</v>
      </c>
      <c r="AA7" s="137">
        <v>1</v>
      </c>
      <c r="AB7" s="218">
        <v>16</v>
      </c>
      <c r="AC7" s="137">
        <v>1</v>
      </c>
      <c r="AD7" s="216">
        <v>16</v>
      </c>
    </row>
    <row r="8" spans="1:32" ht="13.15" customHeight="1">
      <c r="A8" s="252">
        <v>4</v>
      </c>
      <c r="B8" s="270" t="s">
        <v>60</v>
      </c>
      <c r="C8" s="246" t="s">
        <v>35</v>
      </c>
      <c r="D8" s="36">
        <f t="shared" si="0"/>
        <v>140</v>
      </c>
      <c r="E8" s="37">
        <f>SUM(L8+N8+P8+V8+X8+Z8)</f>
        <v>106</v>
      </c>
      <c r="F8" s="38">
        <f>SUM(H8+T8)</f>
        <v>34</v>
      </c>
      <c r="G8" s="10">
        <v>3</v>
      </c>
      <c r="H8" s="217">
        <v>17</v>
      </c>
      <c r="I8" s="10">
        <v>5</v>
      </c>
      <c r="J8" s="136">
        <v>7</v>
      </c>
      <c r="K8" s="96">
        <v>2</v>
      </c>
      <c r="L8" s="173">
        <v>21</v>
      </c>
      <c r="M8" s="96">
        <v>3</v>
      </c>
      <c r="N8" s="173">
        <v>17</v>
      </c>
      <c r="O8" s="96">
        <v>4</v>
      </c>
      <c r="P8" s="173">
        <v>15</v>
      </c>
      <c r="Q8" s="96">
        <v>3</v>
      </c>
      <c r="R8" s="153">
        <v>10</v>
      </c>
      <c r="S8" s="96">
        <v>3</v>
      </c>
      <c r="T8" s="217">
        <v>17</v>
      </c>
      <c r="U8" s="137">
        <v>3</v>
      </c>
      <c r="V8" s="218">
        <v>17</v>
      </c>
      <c r="W8" s="137">
        <v>2</v>
      </c>
      <c r="X8" s="218">
        <v>21</v>
      </c>
      <c r="Y8" s="137">
        <v>4</v>
      </c>
      <c r="Z8" s="218">
        <v>15</v>
      </c>
      <c r="AA8" s="137">
        <v>4</v>
      </c>
      <c r="AB8" s="216">
        <v>8</v>
      </c>
      <c r="AC8" s="137">
        <v>3</v>
      </c>
      <c r="AD8" s="216">
        <v>10</v>
      </c>
    </row>
    <row r="9" spans="1:32" ht="13.15" customHeight="1">
      <c r="A9" s="252">
        <v>5</v>
      </c>
      <c r="B9" s="269" t="s">
        <v>78</v>
      </c>
      <c r="C9" s="251" t="s">
        <v>37</v>
      </c>
      <c r="D9" s="36">
        <f t="shared" si="0"/>
        <v>105</v>
      </c>
      <c r="E9" s="37">
        <f>SUM(L9+P9+V9+X9+Z9+AB9)</f>
        <v>75</v>
      </c>
      <c r="F9" s="38">
        <f>SUM(H9+T9)</f>
        <v>30</v>
      </c>
      <c r="G9" s="10">
        <v>2</v>
      </c>
      <c r="H9" s="217">
        <v>21</v>
      </c>
      <c r="I9" s="10">
        <v>6</v>
      </c>
      <c r="J9" s="136">
        <v>6</v>
      </c>
      <c r="K9" s="96">
        <v>9</v>
      </c>
      <c r="L9" s="173">
        <v>10</v>
      </c>
      <c r="M9" s="96">
        <v>10</v>
      </c>
      <c r="N9" s="153">
        <v>9</v>
      </c>
      <c r="O9" s="96">
        <v>9</v>
      </c>
      <c r="P9" s="173">
        <v>10</v>
      </c>
      <c r="Q9" s="96">
        <v>7</v>
      </c>
      <c r="R9" s="153">
        <v>5</v>
      </c>
      <c r="S9" s="96">
        <v>10</v>
      </c>
      <c r="T9" s="217">
        <v>9</v>
      </c>
      <c r="U9" s="137">
        <v>6</v>
      </c>
      <c r="V9" s="218">
        <v>13</v>
      </c>
      <c r="W9" s="137">
        <v>4</v>
      </c>
      <c r="X9" s="218">
        <v>15</v>
      </c>
      <c r="Y9" s="137">
        <v>5</v>
      </c>
      <c r="Z9" s="218">
        <v>14</v>
      </c>
      <c r="AA9" s="137">
        <v>2</v>
      </c>
      <c r="AB9" s="218">
        <v>13</v>
      </c>
      <c r="AC9" s="137"/>
      <c r="AD9" s="216"/>
    </row>
    <row r="10" spans="1:32" ht="13.15" customHeight="1">
      <c r="A10" s="252">
        <v>6</v>
      </c>
      <c r="B10" s="269" t="s">
        <v>202</v>
      </c>
      <c r="C10" s="251" t="s">
        <v>30</v>
      </c>
      <c r="D10" s="36">
        <f t="shared" si="0"/>
        <v>103</v>
      </c>
      <c r="E10" s="37">
        <f>SUM(L10+P10+R10+V10+Z10+AD10)</f>
        <v>75</v>
      </c>
      <c r="F10" s="38">
        <f>SUM(J10+T10)</f>
        <v>28</v>
      </c>
      <c r="G10" s="10">
        <v>16</v>
      </c>
      <c r="H10" s="136">
        <v>3</v>
      </c>
      <c r="I10" s="10">
        <v>1</v>
      </c>
      <c r="J10" s="217">
        <v>16</v>
      </c>
      <c r="K10" s="96">
        <v>7</v>
      </c>
      <c r="L10" s="173">
        <v>12</v>
      </c>
      <c r="M10" s="96">
        <v>11</v>
      </c>
      <c r="N10" s="153">
        <v>8</v>
      </c>
      <c r="O10" s="96">
        <v>8</v>
      </c>
      <c r="P10" s="173">
        <v>11</v>
      </c>
      <c r="Q10" s="96">
        <v>2</v>
      </c>
      <c r="R10" s="173">
        <v>13</v>
      </c>
      <c r="S10" s="96">
        <v>7</v>
      </c>
      <c r="T10" s="217">
        <v>12</v>
      </c>
      <c r="U10" s="137">
        <v>5</v>
      </c>
      <c r="V10" s="218">
        <v>14</v>
      </c>
      <c r="W10" s="137">
        <v>8</v>
      </c>
      <c r="X10" s="216">
        <v>11</v>
      </c>
      <c r="Y10" s="137">
        <v>7</v>
      </c>
      <c r="Z10" s="218">
        <v>12</v>
      </c>
      <c r="AA10" s="137">
        <v>3</v>
      </c>
      <c r="AB10" s="216">
        <v>10</v>
      </c>
      <c r="AC10" s="137">
        <v>2</v>
      </c>
      <c r="AD10" s="218">
        <v>13</v>
      </c>
    </row>
    <row r="11" spans="1:32" ht="13.15" customHeight="1">
      <c r="A11" s="252">
        <v>7</v>
      </c>
      <c r="B11" s="274" t="s">
        <v>88</v>
      </c>
      <c r="C11" s="251" t="s">
        <v>57</v>
      </c>
      <c r="D11" s="36">
        <f t="shared" si="0"/>
        <v>101</v>
      </c>
      <c r="E11" s="37">
        <f>SUM(L11+N11+P11+V11+X11+Z11)</f>
        <v>71</v>
      </c>
      <c r="F11" s="38">
        <f>SUM(H11+T11)</f>
        <v>30</v>
      </c>
      <c r="G11" s="10">
        <v>4</v>
      </c>
      <c r="H11" s="217">
        <v>15</v>
      </c>
      <c r="I11" s="10">
        <v>7</v>
      </c>
      <c r="J11" s="136">
        <v>5</v>
      </c>
      <c r="K11" s="96">
        <v>10</v>
      </c>
      <c r="L11" s="173">
        <v>9</v>
      </c>
      <c r="M11" s="96">
        <v>5</v>
      </c>
      <c r="N11" s="173">
        <v>14</v>
      </c>
      <c r="O11" s="96">
        <v>5</v>
      </c>
      <c r="P11" s="173">
        <v>14</v>
      </c>
      <c r="Q11" s="96">
        <v>9</v>
      </c>
      <c r="R11" s="153">
        <v>3</v>
      </c>
      <c r="S11" s="96">
        <v>4</v>
      </c>
      <c r="T11" s="217">
        <v>15</v>
      </c>
      <c r="U11" s="137">
        <v>7</v>
      </c>
      <c r="V11" s="218">
        <v>12</v>
      </c>
      <c r="W11" s="137">
        <v>10</v>
      </c>
      <c r="X11" s="218">
        <v>9</v>
      </c>
      <c r="Y11" s="137">
        <v>6</v>
      </c>
      <c r="Z11" s="218">
        <v>13</v>
      </c>
      <c r="AA11" s="137">
        <v>9</v>
      </c>
      <c r="AB11" s="216">
        <v>3</v>
      </c>
      <c r="AC11" s="137">
        <v>7</v>
      </c>
      <c r="AD11" s="216">
        <v>5</v>
      </c>
    </row>
    <row r="12" spans="1:32" ht="13.15" customHeight="1">
      <c r="A12" s="252">
        <v>8</v>
      </c>
      <c r="B12" s="269" t="s">
        <v>48</v>
      </c>
      <c r="C12" s="246" t="s">
        <v>24</v>
      </c>
      <c r="D12" s="36">
        <f t="shared" si="0"/>
        <v>93</v>
      </c>
      <c r="E12" s="37">
        <f>SUM(N12+P12+R12+V12+X12+Z12)</f>
        <v>73</v>
      </c>
      <c r="F12" s="38">
        <f>SUM(H12+J12)</f>
        <v>20</v>
      </c>
      <c r="G12" s="10">
        <v>7</v>
      </c>
      <c r="H12" s="217">
        <v>12</v>
      </c>
      <c r="I12" s="10">
        <v>4</v>
      </c>
      <c r="J12" s="217">
        <v>8</v>
      </c>
      <c r="K12" s="96"/>
      <c r="L12" s="153"/>
      <c r="M12" s="96">
        <v>6</v>
      </c>
      <c r="N12" s="173">
        <v>13</v>
      </c>
      <c r="O12" s="96">
        <v>7</v>
      </c>
      <c r="P12" s="173">
        <v>12</v>
      </c>
      <c r="Q12" s="96">
        <v>6</v>
      </c>
      <c r="R12" s="173">
        <v>6</v>
      </c>
      <c r="S12" s="96"/>
      <c r="T12" s="156"/>
      <c r="U12" s="137">
        <v>2</v>
      </c>
      <c r="V12" s="218">
        <v>21</v>
      </c>
      <c r="W12" s="137">
        <v>6</v>
      </c>
      <c r="X12" s="218">
        <v>13</v>
      </c>
      <c r="Y12" s="137">
        <v>11</v>
      </c>
      <c r="Z12" s="218">
        <v>8</v>
      </c>
      <c r="AA12" s="137">
        <v>6</v>
      </c>
      <c r="AB12" s="216">
        <v>6</v>
      </c>
      <c r="AC12" s="137">
        <v>6</v>
      </c>
      <c r="AD12" s="216">
        <v>6</v>
      </c>
    </row>
    <row r="13" spans="1:32" ht="13.15" customHeight="1">
      <c r="A13" s="252">
        <v>9</v>
      </c>
      <c r="B13" s="271" t="s">
        <v>49</v>
      </c>
      <c r="C13" s="246" t="s">
        <v>24</v>
      </c>
      <c r="D13" s="36">
        <f t="shared" si="0"/>
        <v>93</v>
      </c>
      <c r="E13" s="37">
        <f>SUM(L13+N13+P13+R13+X13+Z13)</f>
        <v>69</v>
      </c>
      <c r="F13" s="38">
        <f>SUM(H13+T13)</f>
        <v>24</v>
      </c>
      <c r="G13" s="10">
        <v>8</v>
      </c>
      <c r="H13" s="217">
        <v>11</v>
      </c>
      <c r="I13" s="10">
        <v>4</v>
      </c>
      <c r="J13" s="136">
        <v>8</v>
      </c>
      <c r="K13" s="96">
        <v>4</v>
      </c>
      <c r="L13" s="173">
        <v>15</v>
      </c>
      <c r="M13" s="96">
        <v>7</v>
      </c>
      <c r="N13" s="173">
        <v>12</v>
      </c>
      <c r="O13" s="96">
        <v>6</v>
      </c>
      <c r="P13" s="173">
        <v>13</v>
      </c>
      <c r="Q13" s="96">
        <v>6</v>
      </c>
      <c r="R13" s="173">
        <v>6</v>
      </c>
      <c r="S13" s="96">
        <v>6</v>
      </c>
      <c r="T13" s="217">
        <v>13</v>
      </c>
      <c r="U13" s="137"/>
      <c r="V13" s="216"/>
      <c r="W13" s="137">
        <v>7</v>
      </c>
      <c r="X13" s="218">
        <v>12</v>
      </c>
      <c r="Y13" s="137">
        <v>8</v>
      </c>
      <c r="Z13" s="218">
        <v>11</v>
      </c>
      <c r="AA13" s="137">
        <v>6</v>
      </c>
      <c r="AB13" s="216">
        <v>6</v>
      </c>
      <c r="AC13" s="137">
        <v>6</v>
      </c>
      <c r="AD13" s="216">
        <v>6</v>
      </c>
    </row>
    <row r="14" spans="1:32" ht="13.15" customHeight="1">
      <c r="A14" s="252">
        <v>11</v>
      </c>
      <c r="B14" s="270" t="s">
        <v>51</v>
      </c>
      <c r="C14" s="246" t="s">
        <v>52</v>
      </c>
      <c r="D14" s="36">
        <f t="shared" si="0"/>
        <v>74</v>
      </c>
      <c r="E14" s="37">
        <f>SUM(L14+N14+P14+R14+AB14+AD14)</f>
        <v>48</v>
      </c>
      <c r="F14" s="38">
        <f>SUM(H14+J14)</f>
        <v>26</v>
      </c>
      <c r="G14" s="10">
        <v>6</v>
      </c>
      <c r="H14" s="217">
        <v>13</v>
      </c>
      <c r="I14" s="10">
        <v>2</v>
      </c>
      <c r="J14" s="217">
        <v>13</v>
      </c>
      <c r="K14" s="96">
        <v>11</v>
      </c>
      <c r="L14" s="173">
        <v>8</v>
      </c>
      <c r="M14" s="96">
        <v>9</v>
      </c>
      <c r="N14" s="173">
        <v>10</v>
      </c>
      <c r="O14" s="96">
        <v>10</v>
      </c>
      <c r="P14" s="173">
        <v>9</v>
      </c>
      <c r="Q14" s="96">
        <v>5</v>
      </c>
      <c r="R14" s="173">
        <v>7</v>
      </c>
      <c r="S14" s="96">
        <v>13</v>
      </c>
      <c r="T14" s="156">
        <v>6</v>
      </c>
      <c r="U14" s="137">
        <v>17</v>
      </c>
      <c r="V14" s="216">
        <v>2</v>
      </c>
      <c r="W14" s="137">
        <v>13</v>
      </c>
      <c r="X14" s="216">
        <v>6</v>
      </c>
      <c r="Y14" s="137">
        <v>13</v>
      </c>
      <c r="Z14" s="216">
        <v>6</v>
      </c>
      <c r="AA14" s="137">
        <v>5</v>
      </c>
      <c r="AB14" s="218">
        <v>7</v>
      </c>
      <c r="AC14" s="137">
        <v>5</v>
      </c>
      <c r="AD14" s="218">
        <v>7</v>
      </c>
    </row>
    <row r="15" spans="1:32" ht="13.15" customHeight="1">
      <c r="A15" s="252">
        <v>10</v>
      </c>
      <c r="B15" s="270" t="s">
        <v>47</v>
      </c>
      <c r="C15" s="246" t="s">
        <v>27</v>
      </c>
      <c r="D15" s="36">
        <f t="shared" si="0"/>
        <v>73</v>
      </c>
      <c r="E15" s="37">
        <f>SUM(L15+N15+P15+R15+V15+Z15)</f>
        <v>57</v>
      </c>
      <c r="F15" s="38">
        <f>SUM(J15+T15)</f>
        <v>16</v>
      </c>
      <c r="G15" s="10">
        <v>18</v>
      </c>
      <c r="H15" s="136">
        <v>1</v>
      </c>
      <c r="I15" s="10" t="s">
        <v>168</v>
      </c>
      <c r="J15" s="217">
        <v>5</v>
      </c>
      <c r="K15" s="96">
        <v>8</v>
      </c>
      <c r="L15" s="173">
        <v>11</v>
      </c>
      <c r="M15" s="96">
        <v>8</v>
      </c>
      <c r="N15" s="173">
        <v>11</v>
      </c>
      <c r="O15" s="96">
        <v>11</v>
      </c>
      <c r="P15" s="173">
        <v>8</v>
      </c>
      <c r="Q15" s="96" t="s">
        <v>278</v>
      </c>
      <c r="R15" s="173">
        <v>8</v>
      </c>
      <c r="S15" s="96">
        <v>8</v>
      </c>
      <c r="T15" s="217">
        <v>11</v>
      </c>
      <c r="U15" s="137">
        <v>10</v>
      </c>
      <c r="V15" s="218">
        <v>9</v>
      </c>
      <c r="W15" s="137">
        <v>11</v>
      </c>
      <c r="X15" s="216">
        <v>8</v>
      </c>
      <c r="Y15" s="137">
        <v>9</v>
      </c>
      <c r="Z15" s="218">
        <v>10</v>
      </c>
      <c r="AA15" s="137" t="s">
        <v>168</v>
      </c>
      <c r="AB15" s="216">
        <v>5</v>
      </c>
      <c r="AC15" s="137" t="s">
        <v>278</v>
      </c>
      <c r="AD15" s="216">
        <v>8</v>
      </c>
    </row>
    <row r="16" spans="1:32" ht="13.15" customHeight="1">
      <c r="A16" s="252">
        <v>12</v>
      </c>
      <c r="B16" s="271" t="s">
        <v>53</v>
      </c>
      <c r="C16" s="246" t="s">
        <v>52</v>
      </c>
      <c r="D16" s="36">
        <f t="shared" si="0"/>
        <v>69</v>
      </c>
      <c r="E16" s="37">
        <f>SUM(N16+P16+R16+Z16+AB16+AD16)</f>
        <v>42</v>
      </c>
      <c r="F16" s="38">
        <f>SUM(H16+J16)</f>
        <v>27</v>
      </c>
      <c r="G16" s="10">
        <v>5</v>
      </c>
      <c r="H16" s="217">
        <v>14</v>
      </c>
      <c r="I16" s="10">
        <v>2</v>
      </c>
      <c r="J16" s="217">
        <v>13</v>
      </c>
      <c r="K16" s="96"/>
      <c r="L16" s="153"/>
      <c r="M16" s="96">
        <v>14</v>
      </c>
      <c r="N16" s="173">
        <v>5</v>
      </c>
      <c r="O16" s="96">
        <v>12</v>
      </c>
      <c r="P16" s="173">
        <v>7</v>
      </c>
      <c r="Q16" s="96">
        <v>5</v>
      </c>
      <c r="R16" s="173">
        <v>7</v>
      </c>
      <c r="S16" s="96">
        <v>9</v>
      </c>
      <c r="T16" s="156">
        <v>10</v>
      </c>
      <c r="U16" s="137"/>
      <c r="V16" s="216"/>
      <c r="W16" s="137">
        <v>14</v>
      </c>
      <c r="X16" s="216">
        <v>5</v>
      </c>
      <c r="Y16" s="137">
        <v>10</v>
      </c>
      <c r="Z16" s="218">
        <v>9</v>
      </c>
      <c r="AA16" s="137">
        <v>5</v>
      </c>
      <c r="AB16" s="218">
        <v>7</v>
      </c>
      <c r="AC16" s="137">
        <v>5</v>
      </c>
      <c r="AD16" s="218">
        <v>7</v>
      </c>
    </row>
    <row r="17" spans="1:30" ht="13.15" customHeight="1">
      <c r="A17" s="115">
        <v>13</v>
      </c>
      <c r="B17" s="198" t="s">
        <v>206</v>
      </c>
      <c r="C17" s="134" t="s">
        <v>30</v>
      </c>
      <c r="D17" s="36">
        <f t="shared" si="0"/>
        <v>42</v>
      </c>
      <c r="E17" s="37">
        <f>SUM(P17+R17+AB17+AD17)</f>
        <v>30</v>
      </c>
      <c r="F17" s="38">
        <f>SUM(H17+T17)</f>
        <v>12</v>
      </c>
      <c r="G17" s="10">
        <v>12</v>
      </c>
      <c r="H17" s="217">
        <v>7</v>
      </c>
      <c r="I17" s="10" t="s">
        <v>201</v>
      </c>
      <c r="J17" s="136">
        <v>4</v>
      </c>
      <c r="K17" s="96"/>
      <c r="L17" s="153"/>
      <c r="M17" s="96"/>
      <c r="N17" s="153"/>
      <c r="O17" s="96">
        <v>17</v>
      </c>
      <c r="P17" s="173">
        <v>2</v>
      </c>
      <c r="Q17" s="96">
        <v>3</v>
      </c>
      <c r="R17" s="173">
        <v>10</v>
      </c>
      <c r="S17" s="96">
        <v>14</v>
      </c>
      <c r="T17" s="217">
        <v>5</v>
      </c>
      <c r="U17" s="137"/>
      <c r="V17" s="216"/>
      <c r="W17" s="137"/>
      <c r="X17" s="216"/>
      <c r="Y17" s="137"/>
      <c r="Z17" s="216"/>
      <c r="AA17" s="137">
        <v>4</v>
      </c>
      <c r="AB17" s="218">
        <v>8</v>
      </c>
      <c r="AC17" s="137">
        <v>3</v>
      </c>
      <c r="AD17" s="218">
        <v>10</v>
      </c>
    </row>
    <row r="18" spans="1:30" ht="13.15" customHeight="1">
      <c r="A18" s="115">
        <v>14</v>
      </c>
      <c r="B18" s="268" t="s">
        <v>207</v>
      </c>
      <c r="C18" s="39" t="s">
        <v>40</v>
      </c>
      <c r="D18" s="36">
        <f t="shared" si="0"/>
        <v>39</v>
      </c>
      <c r="E18" s="37">
        <f>SUM(P18+V18+X18+Z18+AB18+AD18)</f>
        <v>32</v>
      </c>
      <c r="F18" s="38">
        <f>SUM(J18+T18)</f>
        <v>7</v>
      </c>
      <c r="G18" s="10"/>
      <c r="H18" s="136"/>
      <c r="I18" s="10">
        <v>9</v>
      </c>
      <c r="J18" s="217">
        <v>3</v>
      </c>
      <c r="K18" s="96"/>
      <c r="L18" s="153"/>
      <c r="M18" s="96">
        <v>18</v>
      </c>
      <c r="N18" s="153">
        <v>1</v>
      </c>
      <c r="O18" s="96">
        <v>13</v>
      </c>
      <c r="P18" s="173">
        <v>6</v>
      </c>
      <c r="Q18" s="96">
        <v>10</v>
      </c>
      <c r="R18" s="153">
        <v>2</v>
      </c>
      <c r="S18" s="96">
        <v>15</v>
      </c>
      <c r="T18" s="217">
        <v>4</v>
      </c>
      <c r="U18" s="137">
        <v>16</v>
      </c>
      <c r="V18" s="218">
        <v>3</v>
      </c>
      <c r="W18" s="137">
        <v>9</v>
      </c>
      <c r="X18" s="218">
        <v>10</v>
      </c>
      <c r="Y18" s="137">
        <v>15</v>
      </c>
      <c r="Z18" s="218">
        <v>4</v>
      </c>
      <c r="AA18" s="137">
        <v>7</v>
      </c>
      <c r="AB18" s="218">
        <v>5</v>
      </c>
      <c r="AC18" s="137">
        <v>8</v>
      </c>
      <c r="AD18" s="218">
        <v>4</v>
      </c>
    </row>
    <row r="19" spans="1:30" ht="13.15" customHeight="1">
      <c r="A19" s="115">
        <v>16</v>
      </c>
      <c r="B19" s="198" t="s">
        <v>132</v>
      </c>
      <c r="C19" s="134" t="s">
        <v>56</v>
      </c>
      <c r="D19" s="36">
        <f t="shared" si="0"/>
        <v>27</v>
      </c>
      <c r="E19" s="37">
        <f>SUM(P19+R19+Z19+AD19)</f>
        <v>15</v>
      </c>
      <c r="F19" s="38">
        <f>SUM(H19+T19)</f>
        <v>12</v>
      </c>
      <c r="G19" s="10">
        <v>15</v>
      </c>
      <c r="H19" s="217">
        <v>4</v>
      </c>
      <c r="I19" s="10">
        <v>10</v>
      </c>
      <c r="J19" s="136">
        <v>2</v>
      </c>
      <c r="K19" s="96"/>
      <c r="L19" s="153"/>
      <c r="M19" s="96"/>
      <c r="N19" s="153"/>
      <c r="O19" s="96">
        <v>15</v>
      </c>
      <c r="P19" s="173">
        <v>4</v>
      </c>
      <c r="Q19" s="96">
        <v>4</v>
      </c>
      <c r="R19" s="173">
        <v>8</v>
      </c>
      <c r="S19" s="96">
        <v>11</v>
      </c>
      <c r="T19" s="217">
        <v>8</v>
      </c>
      <c r="U19" s="137"/>
      <c r="V19" s="216"/>
      <c r="W19" s="137"/>
      <c r="X19" s="216"/>
      <c r="Y19" s="137">
        <v>17</v>
      </c>
      <c r="Z19" s="218">
        <v>2</v>
      </c>
      <c r="AA19" s="137"/>
      <c r="AB19" s="216"/>
      <c r="AC19" s="137">
        <v>11</v>
      </c>
      <c r="AD19" s="218">
        <v>1</v>
      </c>
    </row>
    <row r="20" spans="1:30" ht="13.15" customHeight="1">
      <c r="A20" s="115">
        <v>17</v>
      </c>
      <c r="B20" s="198" t="s">
        <v>204</v>
      </c>
      <c r="C20" s="134" t="s">
        <v>52</v>
      </c>
      <c r="D20" s="36">
        <f t="shared" si="0"/>
        <v>26</v>
      </c>
      <c r="E20" s="37">
        <f>SUM(L20+N20+V20+X20+AB20+AD20)</f>
        <v>22</v>
      </c>
      <c r="F20" s="38">
        <f>SUM(J20+T20)</f>
        <v>4</v>
      </c>
      <c r="G20" s="10"/>
      <c r="H20" s="136"/>
      <c r="I20" s="10">
        <v>9</v>
      </c>
      <c r="J20" s="217">
        <v>3</v>
      </c>
      <c r="K20" s="96">
        <v>17</v>
      </c>
      <c r="L20" s="173">
        <v>2</v>
      </c>
      <c r="M20" s="96">
        <v>15</v>
      </c>
      <c r="N20" s="173">
        <v>4</v>
      </c>
      <c r="O20" s="96"/>
      <c r="P20" s="153"/>
      <c r="Q20" s="96">
        <v>10</v>
      </c>
      <c r="R20" s="153">
        <v>2</v>
      </c>
      <c r="S20" s="96">
        <v>18</v>
      </c>
      <c r="T20" s="217">
        <v>1</v>
      </c>
      <c r="U20" s="137">
        <v>15</v>
      </c>
      <c r="V20" s="218">
        <v>4</v>
      </c>
      <c r="W20" s="137">
        <v>16</v>
      </c>
      <c r="X20" s="218">
        <v>3</v>
      </c>
      <c r="Y20" s="137">
        <v>18</v>
      </c>
      <c r="Z20" s="216">
        <v>1</v>
      </c>
      <c r="AA20" s="137">
        <v>7</v>
      </c>
      <c r="AB20" s="218">
        <v>5</v>
      </c>
      <c r="AC20" s="137">
        <v>8</v>
      </c>
      <c r="AD20" s="218">
        <v>4</v>
      </c>
    </row>
    <row r="21" spans="1:30" ht="13.15" customHeight="1">
      <c r="A21" s="115">
        <v>15</v>
      </c>
      <c r="B21" s="201" t="s">
        <v>77</v>
      </c>
      <c r="C21" s="122" t="s">
        <v>43</v>
      </c>
      <c r="D21" s="36">
        <f t="shared" si="0"/>
        <v>20</v>
      </c>
      <c r="E21" s="37">
        <f>SUM(L21+V21)</f>
        <v>15</v>
      </c>
      <c r="F21" s="38">
        <f>SUM(H21+J21)</f>
        <v>5</v>
      </c>
      <c r="G21" s="10">
        <v>17</v>
      </c>
      <c r="H21" s="217">
        <v>2</v>
      </c>
      <c r="I21" s="10" t="s">
        <v>265</v>
      </c>
      <c r="J21" s="217">
        <v>3</v>
      </c>
      <c r="K21" s="96">
        <v>12</v>
      </c>
      <c r="L21" s="173">
        <v>7</v>
      </c>
      <c r="M21" s="96"/>
      <c r="N21" s="153"/>
      <c r="O21" s="96"/>
      <c r="P21" s="153"/>
      <c r="Q21" s="96"/>
      <c r="R21" s="153"/>
      <c r="S21" s="96"/>
      <c r="T21" s="156"/>
      <c r="U21" s="137">
        <v>11</v>
      </c>
      <c r="V21" s="218">
        <v>8</v>
      </c>
      <c r="W21" s="137"/>
      <c r="X21" s="216"/>
      <c r="Y21" s="137"/>
      <c r="Z21" s="216"/>
      <c r="AA21" s="137"/>
      <c r="AB21" s="216"/>
      <c r="AC21" s="137"/>
      <c r="AD21" s="216"/>
    </row>
    <row r="22" spans="1:30" ht="13.15" customHeight="1">
      <c r="A22" s="115">
        <v>18</v>
      </c>
      <c r="B22" s="268" t="s">
        <v>89</v>
      </c>
      <c r="C22" s="122" t="s">
        <v>30</v>
      </c>
      <c r="D22" s="36">
        <f t="shared" si="0"/>
        <v>18</v>
      </c>
      <c r="E22" s="37">
        <f>SUM(L22+V22+Z22+AB22+AD22)</f>
        <v>18</v>
      </c>
      <c r="F22" s="38">
        <f>SUM(H22)</f>
        <v>0</v>
      </c>
      <c r="G22" s="10"/>
      <c r="H22" s="136"/>
      <c r="I22" s="10"/>
      <c r="J22" s="136"/>
      <c r="K22" s="96">
        <v>15</v>
      </c>
      <c r="L22" s="173">
        <v>4</v>
      </c>
      <c r="M22" s="96"/>
      <c r="N22" s="153"/>
      <c r="O22" s="96"/>
      <c r="P22" s="153"/>
      <c r="Q22" s="96"/>
      <c r="R22" s="153"/>
      <c r="S22" s="96"/>
      <c r="T22" s="156"/>
      <c r="U22" s="137">
        <v>14</v>
      </c>
      <c r="V22" s="218">
        <v>5</v>
      </c>
      <c r="W22" s="137"/>
      <c r="X22" s="216"/>
      <c r="Y22" s="137">
        <v>16</v>
      </c>
      <c r="Z22" s="218">
        <v>3</v>
      </c>
      <c r="AA22" s="137">
        <v>8</v>
      </c>
      <c r="AB22" s="218">
        <v>4</v>
      </c>
      <c r="AC22" s="137">
        <v>10</v>
      </c>
      <c r="AD22" s="218">
        <v>2</v>
      </c>
    </row>
    <row r="23" spans="1:30" ht="13.15" customHeight="1">
      <c r="A23" s="115">
        <v>19</v>
      </c>
      <c r="B23" s="198" t="s">
        <v>79</v>
      </c>
      <c r="C23" s="134" t="s">
        <v>37</v>
      </c>
      <c r="D23" s="36">
        <f t="shared" si="0"/>
        <v>16</v>
      </c>
      <c r="E23" s="37">
        <f>SUM(R23+AB23+AD23)</f>
        <v>11</v>
      </c>
      <c r="F23" s="38">
        <f>SUM(J23)</f>
        <v>5</v>
      </c>
      <c r="G23" s="10"/>
      <c r="H23" s="136"/>
      <c r="I23" s="10">
        <v>7</v>
      </c>
      <c r="J23" s="217">
        <v>5</v>
      </c>
      <c r="K23" s="96"/>
      <c r="L23" s="153"/>
      <c r="M23" s="96"/>
      <c r="N23" s="153"/>
      <c r="O23" s="96"/>
      <c r="P23" s="153"/>
      <c r="Q23" s="96">
        <v>9</v>
      </c>
      <c r="R23" s="173">
        <v>3</v>
      </c>
      <c r="S23" s="96"/>
      <c r="T23" s="156"/>
      <c r="U23" s="137"/>
      <c r="V23" s="216"/>
      <c r="W23" s="137"/>
      <c r="X23" s="216"/>
      <c r="Y23" s="137"/>
      <c r="Z23" s="216"/>
      <c r="AA23" s="137">
        <v>9</v>
      </c>
      <c r="AB23" s="218">
        <v>3</v>
      </c>
      <c r="AC23" s="137">
        <v>7</v>
      </c>
      <c r="AD23" s="218">
        <v>5</v>
      </c>
    </row>
    <row r="24" spans="1:30" ht="13.15" customHeight="1">
      <c r="A24" s="115">
        <v>20</v>
      </c>
      <c r="B24" s="198" t="s">
        <v>261</v>
      </c>
      <c r="C24" s="45" t="s">
        <v>219</v>
      </c>
      <c r="D24" s="36">
        <f t="shared" si="0"/>
        <v>8</v>
      </c>
      <c r="E24" s="37">
        <f>SUM(AB24)</f>
        <v>1</v>
      </c>
      <c r="F24" s="38">
        <f>SUM(J24)</f>
        <v>7</v>
      </c>
      <c r="G24" s="10"/>
      <c r="H24" s="136"/>
      <c r="I24" s="10">
        <v>5</v>
      </c>
      <c r="J24" s="217">
        <v>7</v>
      </c>
      <c r="K24" s="96"/>
      <c r="L24" s="153"/>
      <c r="M24" s="96"/>
      <c r="N24" s="153"/>
      <c r="O24" s="96"/>
      <c r="P24" s="153"/>
      <c r="Q24" s="96"/>
      <c r="R24" s="153"/>
      <c r="S24" s="96"/>
      <c r="T24" s="156"/>
      <c r="U24" s="137"/>
      <c r="V24" s="216"/>
      <c r="W24" s="137"/>
      <c r="X24" s="216"/>
      <c r="Y24" s="137"/>
      <c r="Z24" s="216"/>
      <c r="AA24" s="137" t="s">
        <v>312</v>
      </c>
      <c r="AB24" s="218">
        <v>1</v>
      </c>
      <c r="AC24" s="137"/>
      <c r="AD24" s="216"/>
    </row>
    <row r="25" spans="1:30" ht="13.15" customHeight="1">
      <c r="A25" s="115">
        <v>21</v>
      </c>
      <c r="B25" s="198" t="s">
        <v>203</v>
      </c>
      <c r="C25" s="134" t="s">
        <v>30</v>
      </c>
      <c r="D25" s="36">
        <f t="shared" si="0"/>
        <v>8</v>
      </c>
      <c r="E25" s="37">
        <f>SUM(L25+V25+AB25+AD25)</f>
        <v>8</v>
      </c>
      <c r="F25" s="38">
        <f>SUM(H25)</f>
        <v>0</v>
      </c>
      <c r="G25" s="10"/>
      <c r="H25" s="136"/>
      <c r="I25" s="10"/>
      <c r="J25" s="136"/>
      <c r="K25" s="96">
        <v>18</v>
      </c>
      <c r="L25" s="173">
        <v>1</v>
      </c>
      <c r="M25" s="96"/>
      <c r="N25" s="153"/>
      <c r="O25" s="96"/>
      <c r="P25" s="153"/>
      <c r="Q25" s="96"/>
      <c r="R25" s="153"/>
      <c r="S25" s="96"/>
      <c r="T25" s="156"/>
      <c r="U25" s="137">
        <v>18</v>
      </c>
      <c r="V25" s="218">
        <v>1</v>
      </c>
      <c r="W25" s="137"/>
      <c r="X25" s="216"/>
      <c r="Y25" s="137"/>
      <c r="Z25" s="216"/>
      <c r="AA25" s="137">
        <v>8</v>
      </c>
      <c r="AB25" s="218">
        <v>4</v>
      </c>
      <c r="AC25" s="137">
        <v>10</v>
      </c>
      <c r="AD25" s="218">
        <v>2</v>
      </c>
    </row>
    <row r="26" spans="1:30" ht="13.15" customHeight="1">
      <c r="A26" s="115">
        <v>22</v>
      </c>
      <c r="B26" s="198" t="s">
        <v>303</v>
      </c>
      <c r="C26" s="45" t="s">
        <v>40</v>
      </c>
      <c r="D26" s="138">
        <f t="shared" si="0"/>
        <v>1</v>
      </c>
      <c r="E26" s="37">
        <f>SUM(AB26)</f>
        <v>1</v>
      </c>
      <c r="F26" s="38">
        <f>SUM(H26)</f>
        <v>0</v>
      </c>
      <c r="G26" s="10"/>
      <c r="H26" s="136"/>
      <c r="I26" s="10"/>
      <c r="J26" s="136"/>
      <c r="K26" s="96"/>
      <c r="L26" s="153"/>
      <c r="M26" s="96"/>
      <c r="N26" s="153"/>
      <c r="O26" s="96"/>
      <c r="P26" s="153"/>
      <c r="Q26" s="96"/>
      <c r="R26" s="153"/>
      <c r="S26" s="96"/>
      <c r="T26" s="156"/>
      <c r="U26" s="137"/>
      <c r="V26" s="216"/>
      <c r="W26" s="137"/>
      <c r="X26" s="216"/>
      <c r="Y26" s="137"/>
      <c r="Z26" s="216"/>
      <c r="AA26" s="137">
        <v>11</v>
      </c>
      <c r="AB26" s="218">
        <v>1</v>
      </c>
      <c r="AC26" s="137"/>
      <c r="AD26" s="216"/>
    </row>
    <row r="27" spans="1:30">
      <c r="A27" s="115">
        <v>23</v>
      </c>
      <c r="B27" s="198" t="s">
        <v>304</v>
      </c>
      <c r="C27" s="45" t="s">
        <v>40</v>
      </c>
      <c r="D27" s="138">
        <f t="shared" si="0"/>
        <v>1</v>
      </c>
      <c r="E27" s="37">
        <f>SUM(AB27)</f>
        <v>1</v>
      </c>
      <c r="F27" s="38">
        <f>SUM(H27)</f>
        <v>0</v>
      </c>
      <c r="G27" s="10"/>
      <c r="H27" s="136"/>
      <c r="I27" s="10"/>
      <c r="J27" s="136"/>
      <c r="K27" s="96"/>
      <c r="L27" s="153"/>
      <c r="M27" s="96"/>
      <c r="N27" s="153"/>
      <c r="O27" s="96"/>
      <c r="P27" s="153"/>
      <c r="Q27" s="96"/>
      <c r="R27" s="153"/>
      <c r="S27" s="96"/>
      <c r="T27" s="156"/>
      <c r="U27" s="137"/>
      <c r="V27" s="216"/>
      <c r="W27" s="137"/>
      <c r="X27" s="216"/>
      <c r="Y27" s="137"/>
      <c r="Z27" s="216"/>
      <c r="AA27" s="137">
        <v>11</v>
      </c>
      <c r="AB27" s="218">
        <v>1</v>
      </c>
      <c r="AC27" s="137"/>
      <c r="AD27" s="216"/>
    </row>
    <row r="28" spans="1:30" s="21" customFormat="1">
      <c r="A28" s="132"/>
      <c r="B28" s="276"/>
      <c r="C28" s="132"/>
      <c r="D28" s="229"/>
      <c r="E28" s="166"/>
      <c r="F28" s="167"/>
      <c r="G28" s="112"/>
      <c r="H28" s="221"/>
      <c r="I28" s="112"/>
      <c r="J28" s="221"/>
      <c r="K28" s="112"/>
      <c r="L28" s="228"/>
      <c r="M28" s="112"/>
      <c r="N28" s="228"/>
      <c r="O28" s="112"/>
      <c r="P28" s="228"/>
      <c r="Q28" s="112"/>
      <c r="R28" s="228"/>
      <c r="S28" s="112"/>
      <c r="T28" s="221"/>
      <c r="U28" s="113"/>
      <c r="V28" s="230"/>
      <c r="W28" s="113"/>
      <c r="X28" s="230"/>
      <c r="Y28" s="113"/>
      <c r="Z28" s="230"/>
      <c r="AA28" s="113"/>
      <c r="AB28" s="230"/>
      <c r="AC28" s="113"/>
      <c r="AD28" s="230"/>
    </row>
  </sheetData>
  <mergeCells count="3">
    <mergeCell ref="G2:J2"/>
    <mergeCell ref="K2:T2"/>
    <mergeCell ref="U2:AD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05,04D </vt:lpstr>
      <vt:lpstr>05,04C</vt:lpstr>
      <vt:lpstr>05,04K</vt:lpstr>
      <vt:lpstr>03D</vt:lpstr>
      <vt:lpstr>03C</vt:lpstr>
      <vt:lpstr>03K</vt:lpstr>
      <vt:lpstr>02D</vt:lpstr>
      <vt:lpstr>02C </vt:lpstr>
      <vt:lpstr>02K</vt:lpstr>
      <vt:lpstr>01D</vt:lpstr>
      <vt:lpstr>01C</vt:lpstr>
      <vt:lpstr>01K</vt:lpstr>
      <vt:lpstr> 04,03,02 kanoistky</vt:lpstr>
      <vt:lpstr>01 kanoistky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Pavel</cp:lastModifiedBy>
  <cp:lastPrinted>2016-10-05T12:46:34Z</cp:lastPrinted>
  <dcterms:created xsi:type="dcterms:W3CDTF">2005-06-15T11:41:54Z</dcterms:created>
  <dcterms:modified xsi:type="dcterms:W3CDTF">2018-06-20T13:04:33Z</dcterms:modified>
</cp:coreProperties>
</file>