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max.síla" sheetId="1" r:id="rId1"/>
    <sheet name="sil.vytr." sheetId="2" r:id="rId2"/>
    <sheet name="běh" sheetId="3" r:id="rId3"/>
    <sheet name="plavání" sheetId="4" r:id="rId4"/>
    <sheet name="komplet 26.1.19" sheetId="5" r:id="rId5"/>
    <sheet name="indiv.vývoj" sheetId="6" r:id="rId6"/>
    <sheet name="dlouhodobý žebříček junioři" sheetId="7" r:id="rId7"/>
    <sheet name="dlouhodobý žebříček juniorky" sheetId="8" r:id="rId8"/>
  </sheets>
  <definedNames/>
  <calcPr fullCalcOnLoad="1"/>
</workbook>
</file>

<file path=xl/sharedStrings.xml><?xml version="1.0" encoding="utf-8"?>
<sst xmlns="http://schemas.openxmlformats.org/spreadsheetml/2006/main" count="1706" uniqueCount="445">
  <si>
    <t>poř.</t>
  </si>
  <si>
    <t xml:space="preserve">jméno </t>
  </si>
  <si>
    <t>odd.</t>
  </si>
  <si>
    <t>nar.</t>
  </si>
  <si>
    <t>Bmax</t>
  </si>
  <si>
    <t>Pmax</t>
  </si>
  <si>
    <t>celk.max</t>
  </si>
  <si>
    <t>kg</t>
  </si>
  <si>
    <t>1.</t>
  </si>
  <si>
    <t>Prokop Michael 01</t>
  </si>
  <si>
    <t>PDM</t>
  </si>
  <si>
    <t>Galádová Barbora 02</t>
  </si>
  <si>
    <t>SPA</t>
  </si>
  <si>
    <t>2.</t>
  </si>
  <si>
    <t>Nováček Vojtěch 01</t>
  </si>
  <si>
    <t>TYN</t>
  </si>
  <si>
    <t>Sobíšková Štěpánka 01</t>
  </si>
  <si>
    <t>Vohryzka Vít</t>
  </si>
  <si>
    <t>UNL</t>
  </si>
  <si>
    <t>3.</t>
  </si>
  <si>
    <t>Zárubová Kateřina 01</t>
  </si>
  <si>
    <t>DEC</t>
  </si>
  <si>
    <t>Hradil Tomáš 02</t>
  </si>
  <si>
    <t>NYM</t>
  </si>
  <si>
    <t>Házová Adéla 02</t>
  </si>
  <si>
    <t>5.</t>
  </si>
  <si>
    <t>Minařík Jíří</t>
  </si>
  <si>
    <t>KOJ</t>
  </si>
  <si>
    <t>Součková Natálie 01</t>
  </si>
  <si>
    <t>6.</t>
  </si>
  <si>
    <t>Brabec Jakub 01</t>
  </si>
  <si>
    <t>Hermély Gabriela 02</t>
  </si>
  <si>
    <t>PRV</t>
  </si>
  <si>
    <t>7.</t>
  </si>
  <si>
    <t>Cerman Vladimír 02</t>
  </si>
  <si>
    <t>Havlová Kristýna 01</t>
  </si>
  <si>
    <t>8.</t>
  </si>
  <si>
    <t>Sedláček Dan</t>
  </si>
  <si>
    <t>USK</t>
  </si>
  <si>
    <t>Řáhová Denisa 01</t>
  </si>
  <si>
    <t>PPL</t>
  </si>
  <si>
    <t>Burda Vojtěch 01</t>
  </si>
  <si>
    <t>SEZ</t>
  </si>
  <si>
    <t>9.</t>
  </si>
  <si>
    <t>Krausová Alena 02</t>
  </si>
  <si>
    <t>SHK</t>
  </si>
  <si>
    <t>Moudrý Matyáš 02</t>
  </si>
  <si>
    <t>ZBR</t>
  </si>
  <si>
    <t>11.</t>
  </si>
  <si>
    <t>Podraský Patrik 02</t>
  </si>
  <si>
    <t>Bacílek Lukáš 02</t>
  </si>
  <si>
    <t>13.</t>
  </si>
  <si>
    <t>Večerka Martin 01</t>
  </si>
  <si>
    <t>Novotný Vojtěch 02</t>
  </si>
  <si>
    <t>POD</t>
  </si>
  <si>
    <t>Remuta Jakub 02</t>
  </si>
  <si>
    <t>CHO</t>
  </si>
  <si>
    <t>Nymburk 26.1.2019</t>
  </si>
  <si>
    <t>16.</t>
  </si>
  <si>
    <t>Sobíšek Tomáš 01</t>
  </si>
  <si>
    <t>Kulich Michal 01</t>
  </si>
  <si>
    <t>Macháček Jan 02</t>
  </si>
  <si>
    <t>19.</t>
  </si>
  <si>
    <t>Labuť Vojtěch 01</t>
  </si>
  <si>
    <t>Samec David</t>
  </si>
  <si>
    <t>21.</t>
  </si>
  <si>
    <t>Predka Andreas 02</t>
  </si>
  <si>
    <t>Keist Tomáš 02</t>
  </si>
  <si>
    <t>23.</t>
  </si>
  <si>
    <t>Dědič Tomislav 02</t>
  </si>
  <si>
    <t>PIS</t>
  </si>
  <si>
    <t>Šulitka Jan 02</t>
  </si>
  <si>
    <t>Štursa Otakar 02</t>
  </si>
  <si>
    <t>Papoušek Jonáš 02</t>
  </si>
  <si>
    <t>27.</t>
  </si>
  <si>
    <t>Dvořák Čestmír</t>
  </si>
  <si>
    <t>28.</t>
  </si>
  <si>
    <t>Novotný Lukáš 02</t>
  </si>
  <si>
    <t>TSE</t>
  </si>
  <si>
    <t>Jarolím Jáchym  02</t>
  </si>
  <si>
    <t>Zendulka Ondřej</t>
  </si>
  <si>
    <t>B 2 min</t>
  </si>
  <si>
    <t>P 2 min</t>
  </si>
  <si>
    <t>Sh max</t>
  </si>
  <si>
    <t>celkem</t>
  </si>
  <si>
    <t>opak.</t>
  </si>
  <si>
    <t>4.</t>
  </si>
  <si>
    <t>Pudilová Vlaďka 03</t>
  </si>
  <si>
    <t>Tettinger Petr 03</t>
  </si>
  <si>
    <t>10.</t>
  </si>
  <si>
    <t>Vrbenská Kateřina 03</t>
  </si>
  <si>
    <t>Vaňourková Markéta 03</t>
  </si>
  <si>
    <t>12.</t>
  </si>
  <si>
    <t>Samcová Veronika 04</t>
  </si>
  <si>
    <t>Tillerová Andrea 03</t>
  </si>
  <si>
    <t>KVS</t>
  </si>
  <si>
    <t>14.</t>
  </si>
  <si>
    <t>Herzánová Lucie 03</t>
  </si>
  <si>
    <t>CER</t>
  </si>
  <si>
    <t>15.</t>
  </si>
  <si>
    <t>Janatová Adéla 04</t>
  </si>
  <si>
    <t>Niebauer Jakub 04</t>
  </si>
  <si>
    <t>SED</t>
  </si>
  <si>
    <t>18.</t>
  </si>
  <si>
    <t>Termer Václav 03</t>
  </si>
  <si>
    <t>20.</t>
  </si>
  <si>
    <t>Janďourek Šimon</t>
  </si>
  <si>
    <t>24.</t>
  </si>
  <si>
    <t>25.</t>
  </si>
  <si>
    <t>26.</t>
  </si>
  <si>
    <t>Neradil Vojtěch 03</t>
  </si>
  <si>
    <t>30.</t>
  </si>
  <si>
    <t>31.</t>
  </si>
  <si>
    <t>Valsa Radek 03</t>
  </si>
  <si>
    <t>32.</t>
  </si>
  <si>
    <t>Truhlář Filip 03</t>
  </si>
  <si>
    <t>33.</t>
  </si>
  <si>
    <t>35.</t>
  </si>
  <si>
    <t>Hirsch Ondřej</t>
  </si>
  <si>
    <t>36.</t>
  </si>
  <si>
    <t>37.</t>
  </si>
  <si>
    <t>39.</t>
  </si>
  <si>
    <t>Kapoun Pavel 05</t>
  </si>
  <si>
    <t>1500m</t>
  </si>
  <si>
    <t>800m</t>
  </si>
  <si>
    <t>čas</t>
  </si>
  <si>
    <t>17.</t>
  </si>
  <si>
    <t>mokrá dráha, téměř bezvětří, 2°C</t>
  </si>
  <si>
    <t>22.</t>
  </si>
  <si>
    <t>29.</t>
  </si>
  <si>
    <t>34.</t>
  </si>
  <si>
    <t>200m</t>
  </si>
  <si>
    <t>pos celk</t>
  </si>
  <si>
    <t>běh</t>
  </si>
  <si>
    <t>plavání</t>
  </si>
  <si>
    <t>CELK.</t>
  </si>
  <si>
    <t>body</t>
  </si>
  <si>
    <t>BODY</t>
  </si>
  <si>
    <t>SCM 244 b.</t>
  </si>
  <si>
    <t>Hmotnost činky na bench a přítah 2min odpovídala cca 50% hmotnosti závodníka.</t>
  </si>
  <si>
    <t>Bodování je podle stejné tabulky u všech ročníků (lze porovnat absolutní výkony i mezi ročníky)</t>
  </si>
  <si>
    <t>max kg</t>
  </si>
  <si>
    <t>shyby</t>
  </si>
  <si>
    <t>op.B+P</t>
  </si>
  <si>
    <t>XI - 15</t>
  </si>
  <si>
    <t>XI - 16</t>
  </si>
  <si>
    <t>II - 17</t>
  </si>
  <si>
    <t>XI - 17</t>
  </si>
  <si>
    <t>I - 18</t>
  </si>
  <si>
    <t>XI - 18</t>
  </si>
  <si>
    <t>I – 19</t>
  </si>
  <si>
    <t>Beránková Valentýna 03</t>
  </si>
  <si>
    <t>Macháček Vojtěch</t>
  </si>
  <si>
    <t>pořadí</t>
  </si>
  <si>
    <t>Sh max.</t>
  </si>
  <si>
    <t>kdy</t>
  </si>
  <si>
    <t>od r.2008</t>
  </si>
  <si>
    <t>výkon</t>
  </si>
  <si>
    <t>Gnědin Arťom</t>
  </si>
  <si>
    <t>Šlouf Radek</t>
  </si>
  <si>
    <t>Drahokoupil Dan</t>
  </si>
  <si>
    <t>Kučera Patrik</t>
  </si>
  <si>
    <t>Fuksa Martin</t>
  </si>
  <si>
    <t>Procházka Vojtěch 99</t>
  </si>
  <si>
    <t>ZAM</t>
  </si>
  <si>
    <t>Hájek Kryštof 97</t>
  </si>
  <si>
    <t>Hájek Lukáš 95</t>
  </si>
  <si>
    <t>Miškovský Radek</t>
  </si>
  <si>
    <t>Havel Daniel</t>
  </si>
  <si>
    <t>Mach Martin</t>
  </si>
  <si>
    <t>ONV</t>
  </si>
  <si>
    <t>Vorel Jan 00</t>
  </si>
  <si>
    <t>Fuksa Petr</t>
  </si>
  <si>
    <t>Sobíšek Martin</t>
  </si>
  <si>
    <t>Beneš Vojtěch</t>
  </si>
  <si>
    <t>Janík David</t>
  </si>
  <si>
    <t>Háza Hynek 99</t>
  </si>
  <si>
    <t>Hrabal Antonín 99</t>
  </si>
  <si>
    <t>Maizner Sebastian</t>
  </si>
  <si>
    <t>Kučera Martin</t>
  </si>
  <si>
    <t>Franěk Lukáš 99</t>
  </si>
  <si>
    <t>Skládal Filip 96</t>
  </si>
  <si>
    <t>KKO</t>
  </si>
  <si>
    <t>Sloup Marek 95</t>
  </si>
  <si>
    <t>Richter Adam</t>
  </si>
  <si>
    <t>Zalubil Jiří 00</t>
  </si>
  <si>
    <t>Dostál Josef</t>
  </si>
  <si>
    <t>Špicar Jakub</t>
  </si>
  <si>
    <t>Veselý Tomáš 96</t>
  </si>
  <si>
    <t>Kusovský Lukáš</t>
  </si>
  <si>
    <t>MOD</t>
  </si>
  <si>
    <t>Počta Jan 99</t>
  </si>
  <si>
    <t>Záhora Josef 01</t>
  </si>
  <si>
    <t>Dvořák Lukáš 00</t>
  </si>
  <si>
    <t>Havelka Václav</t>
  </si>
  <si>
    <t>38.</t>
  </si>
  <si>
    <t>Vozka Marek</t>
  </si>
  <si>
    <t>LIB</t>
  </si>
  <si>
    <t>Lundák David</t>
  </si>
  <si>
    <t>40.</t>
  </si>
  <si>
    <t>Antoš Josef 95</t>
  </si>
  <si>
    <t>41.</t>
  </si>
  <si>
    <t>Zadražil Lukáš 99</t>
  </si>
  <si>
    <t>42.</t>
  </si>
  <si>
    <t>Mašek Ondřej 00</t>
  </si>
  <si>
    <t>43.</t>
  </si>
  <si>
    <t>44.</t>
  </si>
  <si>
    <t>Jirásek Matyáš</t>
  </si>
  <si>
    <t>45.</t>
  </si>
  <si>
    <t>46.</t>
  </si>
  <si>
    <t xml:space="preserve">Výborný Filip </t>
  </si>
  <si>
    <t>47.</t>
  </si>
  <si>
    <t>Richter Martin</t>
  </si>
  <si>
    <t>48.</t>
  </si>
  <si>
    <t>Junek Radim</t>
  </si>
  <si>
    <t>49.</t>
  </si>
  <si>
    <t>50.</t>
  </si>
  <si>
    <t>Hájek Šimon 95</t>
  </si>
  <si>
    <t>51.</t>
  </si>
  <si>
    <t>Fridrych Tomáš 00</t>
  </si>
  <si>
    <t>52.</t>
  </si>
  <si>
    <t>Vlk Josef 00</t>
  </si>
  <si>
    <t>53.</t>
  </si>
  <si>
    <t>Holopírek Tomáš</t>
  </si>
  <si>
    <t>54.</t>
  </si>
  <si>
    <t>55.</t>
  </si>
  <si>
    <t>Firich Tadeáš</t>
  </si>
  <si>
    <t>56.</t>
  </si>
  <si>
    <t xml:space="preserve">Malý Ondřej </t>
  </si>
  <si>
    <t>57.</t>
  </si>
  <si>
    <t>Luňáček Jan</t>
  </si>
  <si>
    <t>58.</t>
  </si>
  <si>
    <t>59.</t>
  </si>
  <si>
    <t>Kořínek Daniel</t>
  </si>
  <si>
    <t>60.</t>
  </si>
  <si>
    <t>Lněnička Jan</t>
  </si>
  <si>
    <t>61.</t>
  </si>
  <si>
    <t>Havlík Josef</t>
  </si>
  <si>
    <t>62.</t>
  </si>
  <si>
    <t>63.</t>
  </si>
  <si>
    <t>64.</t>
  </si>
  <si>
    <t>Holenka Adam</t>
  </si>
  <si>
    <t>65.</t>
  </si>
  <si>
    <t>Vohradský Filip</t>
  </si>
  <si>
    <t>66.</t>
  </si>
  <si>
    <t>Šindelář Jakub</t>
  </si>
  <si>
    <t>67.</t>
  </si>
  <si>
    <t>Rulík Tadeáš</t>
  </si>
  <si>
    <t>OLO</t>
  </si>
  <si>
    <t>68.</t>
  </si>
  <si>
    <t>Vaněk Petr</t>
  </si>
  <si>
    <t>69.</t>
  </si>
  <si>
    <t>Janda Tomáš</t>
  </si>
  <si>
    <t>70.</t>
  </si>
  <si>
    <t>Novák Roman</t>
  </si>
  <si>
    <t>71.</t>
  </si>
  <si>
    <t>Novotný Adam 00</t>
  </si>
  <si>
    <t>72.</t>
  </si>
  <si>
    <t>Hes Lukáš</t>
  </si>
  <si>
    <t>73.</t>
  </si>
  <si>
    <t>Klemperer Oto</t>
  </si>
  <si>
    <t>74.</t>
  </si>
  <si>
    <t>Zavřel Jakub 96</t>
  </si>
  <si>
    <t>HRA</t>
  </si>
  <si>
    <t>75.</t>
  </si>
  <si>
    <t>Minařík Jiří 02</t>
  </si>
  <si>
    <t>76.</t>
  </si>
  <si>
    <t>Mlčoch Jakub</t>
  </si>
  <si>
    <t>77.</t>
  </si>
  <si>
    <t>78.</t>
  </si>
  <si>
    <t>Mára Petr</t>
  </si>
  <si>
    <t>79.</t>
  </si>
  <si>
    <t>Březina Jakub</t>
  </si>
  <si>
    <t>MHP</t>
  </si>
  <si>
    <t>80.</t>
  </si>
  <si>
    <t>81.</t>
  </si>
  <si>
    <t>Volák David</t>
  </si>
  <si>
    <t>82.</t>
  </si>
  <si>
    <t>Kučera Jakub 01</t>
  </si>
  <si>
    <t>83.</t>
  </si>
  <si>
    <t>Voltr Tomáš</t>
  </si>
  <si>
    <t>KAD</t>
  </si>
  <si>
    <t>84.</t>
  </si>
  <si>
    <t>Ruso Vojtěch</t>
  </si>
  <si>
    <t>85.</t>
  </si>
  <si>
    <t>Souček Jiří</t>
  </si>
  <si>
    <t>86.</t>
  </si>
  <si>
    <t>Smrček Ludvík</t>
  </si>
  <si>
    <t>LIT</t>
  </si>
  <si>
    <t>87.</t>
  </si>
  <si>
    <t>Nepraš Lukáš</t>
  </si>
  <si>
    <t>SOP</t>
  </si>
  <si>
    <t>88.</t>
  </si>
  <si>
    <t>Nečas David</t>
  </si>
  <si>
    <t>89.</t>
  </si>
  <si>
    <t>90.</t>
  </si>
  <si>
    <t xml:space="preserve">Čeřovský Michal </t>
  </si>
  <si>
    <t>91.</t>
  </si>
  <si>
    <t>Trčálek Martin</t>
  </si>
  <si>
    <t>92.</t>
  </si>
  <si>
    <t>Kobera Jakub</t>
  </si>
  <si>
    <t>93.</t>
  </si>
  <si>
    <t>Theodor Ondřej</t>
  </si>
  <si>
    <t>94.</t>
  </si>
  <si>
    <t>Urban Hynek</t>
  </si>
  <si>
    <t>95.</t>
  </si>
  <si>
    <t>96.</t>
  </si>
  <si>
    <t>Petrák Ondřej</t>
  </si>
  <si>
    <t>97.</t>
  </si>
  <si>
    <t>Helebrant Vlastimil</t>
  </si>
  <si>
    <t>98.</t>
  </si>
  <si>
    <t>Chroust Hynek</t>
  </si>
  <si>
    <t>99.</t>
  </si>
  <si>
    <t>Seidl Martin</t>
  </si>
  <si>
    <t>100.</t>
  </si>
  <si>
    <t>Dlouhý Vojtěch</t>
  </si>
  <si>
    <t>101.</t>
  </si>
  <si>
    <t>Čermák Jaroslav 97</t>
  </si>
  <si>
    <t>102.</t>
  </si>
  <si>
    <t>Němec Tomáš</t>
  </si>
  <si>
    <t>103.</t>
  </si>
  <si>
    <t>Kukačka Vilém 00</t>
  </si>
  <si>
    <t>104.</t>
  </si>
  <si>
    <t>Svárovský Jakub</t>
  </si>
  <si>
    <t>105.</t>
  </si>
  <si>
    <t>Brett Jan</t>
  </si>
  <si>
    <t>106.</t>
  </si>
  <si>
    <t>Spálenský Marek</t>
  </si>
  <si>
    <t>107.</t>
  </si>
  <si>
    <t>Pokorný Dan</t>
  </si>
  <si>
    <t>108.</t>
  </si>
  <si>
    <t>Bišický Ondřej 97</t>
  </si>
  <si>
    <t>109.</t>
  </si>
  <si>
    <t>Stejskal Jakub</t>
  </si>
  <si>
    <t>110.</t>
  </si>
  <si>
    <t>Hlaváček Vojtěch</t>
  </si>
  <si>
    <t>111.</t>
  </si>
  <si>
    <t>Petrovič Jakub</t>
  </si>
  <si>
    <t>JAB</t>
  </si>
  <si>
    <t>112.</t>
  </si>
  <si>
    <t>Prax Vojtěch</t>
  </si>
  <si>
    <t>LSB</t>
  </si>
  <si>
    <t>113.</t>
  </si>
  <si>
    <t>114.</t>
  </si>
  <si>
    <t>Militký David</t>
  </si>
  <si>
    <t>115.</t>
  </si>
  <si>
    <t>Černý Jakub</t>
  </si>
  <si>
    <t>116.</t>
  </si>
  <si>
    <t>117.</t>
  </si>
  <si>
    <t>118.</t>
  </si>
  <si>
    <t>119.</t>
  </si>
  <si>
    <t>Nachtigal Jan 96</t>
  </si>
  <si>
    <t>120.</t>
  </si>
  <si>
    <t>121.</t>
  </si>
  <si>
    <t>Kotěra Vít</t>
  </si>
  <si>
    <t>122.</t>
  </si>
  <si>
    <t>Hofman Daniel</t>
  </si>
  <si>
    <t>123.</t>
  </si>
  <si>
    <t>Dolejší Jan 00</t>
  </si>
  <si>
    <t>124.</t>
  </si>
  <si>
    <t>Jakl Jaroslav 01</t>
  </si>
  <si>
    <t>125.</t>
  </si>
  <si>
    <t>Kučera Vojtěch</t>
  </si>
  <si>
    <t>126.</t>
  </si>
  <si>
    <t>Paťha Dominik</t>
  </si>
  <si>
    <t>127.</t>
  </si>
  <si>
    <t>128.</t>
  </si>
  <si>
    <t>Šuba Květoslav 00</t>
  </si>
  <si>
    <t>129.</t>
  </si>
  <si>
    <t>Klapka Jakub 97</t>
  </si>
  <si>
    <t>130.</t>
  </si>
  <si>
    <t>Hovorka Michal 01</t>
  </si>
  <si>
    <t>131.</t>
  </si>
  <si>
    <t>Simon Karel 96</t>
  </si>
  <si>
    <t>132.</t>
  </si>
  <si>
    <t>Voronič Michal</t>
  </si>
  <si>
    <t>133.</t>
  </si>
  <si>
    <t>Šťastný Martin</t>
  </si>
  <si>
    <t>PAR</t>
  </si>
  <si>
    <t>134.</t>
  </si>
  <si>
    <t>Crkva Martin 96</t>
  </si>
  <si>
    <t>135.</t>
  </si>
  <si>
    <t>136.</t>
  </si>
  <si>
    <t>Mareš Mikuláš</t>
  </si>
  <si>
    <t>137.</t>
  </si>
  <si>
    <t>Beránek Filip</t>
  </si>
  <si>
    <t>138.</t>
  </si>
  <si>
    <t>Kostkan Vojtěch</t>
  </si>
  <si>
    <t>139.</t>
  </si>
  <si>
    <t>140.</t>
  </si>
  <si>
    <t>Nikl Filip</t>
  </si>
  <si>
    <t>141.</t>
  </si>
  <si>
    <t>Čermák Pavel</t>
  </si>
  <si>
    <t>142.</t>
  </si>
  <si>
    <t>143.</t>
  </si>
  <si>
    <t>Krpatová Lucie</t>
  </si>
  <si>
    <t>Krpatová Jana 97</t>
  </si>
  <si>
    <t>Betlachová Eliška 98</t>
  </si>
  <si>
    <t>Luňáčková Jitka</t>
  </si>
  <si>
    <t>Házová Adéla</t>
  </si>
  <si>
    <t>Kinclová Sofie 00</t>
  </si>
  <si>
    <t>Housková Kristýna 96</t>
  </si>
  <si>
    <t>Buzková Tereza</t>
  </si>
  <si>
    <t>Mílová Kateřina 00</t>
  </si>
  <si>
    <t>Ježová Jana</t>
  </si>
  <si>
    <t>Voženílková Klára 96</t>
  </si>
  <si>
    <t>Bolomská Dita</t>
  </si>
  <si>
    <t xml:space="preserve">Víchová Martina </t>
  </si>
  <si>
    <t>Doktorová Andrea</t>
  </si>
  <si>
    <t>Kubíková Martina</t>
  </si>
  <si>
    <t>Loukotová Zuzana</t>
  </si>
  <si>
    <t>Nedbalová Vilma 95</t>
  </si>
  <si>
    <t>Kumžáková Karolína</t>
  </si>
  <si>
    <t>DUP</t>
  </si>
  <si>
    <t>Štemberková Zuzana</t>
  </si>
  <si>
    <t>Černohousová Monika 01</t>
  </si>
  <si>
    <t>Škapová Karolína</t>
  </si>
  <si>
    <t>Boháčová Ivana</t>
  </si>
  <si>
    <t>Fasnerová Michaela</t>
  </si>
  <si>
    <t>Šerá Zuzana</t>
  </si>
  <si>
    <t>Vaníčková Barbora</t>
  </si>
  <si>
    <t>Kotěrová Ludmila</t>
  </si>
  <si>
    <t>Reichová Michaela 00</t>
  </si>
  <si>
    <t>Schwarzenbachová Sára</t>
  </si>
  <si>
    <t>Chmelová Michaela</t>
  </si>
  <si>
    <t>Vodičková Barbora</t>
  </si>
  <si>
    <t>Čadková Anna</t>
  </si>
  <si>
    <t>Silnicová Klára</t>
  </si>
  <si>
    <t>Kubíčková Tereza 95</t>
  </si>
  <si>
    <t>Rothmeierová Andrea</t>
  </si>
  <si>
    <t>Výborná Aneta 97</t>
  </si>
  <si>
    <t>Pjajčíková Kateřina</t>
  </si>
  <si>
    <t>Tomanová Magdalena 02</t>
  </si>
  <si>
    <t>Slivanská Kateřina 96</t>
  </si>
  <si>
    <t>Klapová Veronika</t>
  </si>
  <si>
    <t>Horáková Michaela</t>
  </si>
  <si>
    <t>Housková Kateřina</t>
  </si>
  <si>
    <t>Paďourová Zdislava</t>
  </si>
  <si>
    <t>Tegzová Michaela</t>
  </si>
  <si>
    <t xml:space="preserve">Vonešová Adéla </t>
  </si>
  <si>
    <t>Kyselá Vendula 01</t>
  </si>
  <si>
    <t>Brunová Kristýna</t>
  </si>
  <si>
    <t>Petrovičová Barbora</t>
  </si>
  <si>
    <t>Tulachová Johanka 00</t>
  </si>
  <si>
    <t>Jurečková Eliška 01 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</si>
</sst>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;@"/>
    <numFmt numFmtId="166" formatCode="0"/>
    <numFmt numFmtId="167" formatCode="MM/\ YY"/>
  </numFmts>
  <fonts count="14">
    <font>
      <sz val="11"/>
      <color indexed="63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2"/>
      <color indexed="53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7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Fill="1" applyBorder="1" applyAlignment="1">
      <alignment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2" fillId="0" borderId="15" xfId="0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3" xfId="0" applyFont="1" applyFill="1" applyBorder="1" applyAlignment="1">
      <alignment horizontal="center"/>
    </xf>
    <xf numFmtId="164" fontId="2" fillId="0" borderId="14" xfId="0" applyFont="1" applyFill="1" applyBorder="1" applyAlignment="1">
      <alignment/>
    </xf>
    <xf numFmtId="164" fontId="3" fillId="0" borderId="0" xfId="0" applyFont="1" applyFill="1" applyAlignment="1">
      <alignment/>
    </xf>
    <xf numFmtId="164" fontId="0" fillId="0" borderId="0" xfId="0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left"/>
    </xf>
    <xf numFmtId="164" fontId="2" fillId="0" borderId="6" xfId="0" applyFont="1" applyFill="1" applyBorder="1" applyAlignment="1">
      <alignment horizontal="left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0" fillId="0" borderId="0" xfId="0" applyFill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 horizontal="center"/>
    </xf>
    <xf numFmtId="164" fontId="2" fillId="0" borderId="18" xfId="0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8" xfId="0" applyFont="1" applyFill="1" applyBorder="1" applyAlignment="1">
      <alignment/>
    </xf>
    <xf numFmtId="164" fontId="2" fillId="0" borderId="19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4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6" fillId="0" borderId="13" xfId="0" applyFont="1" applyBorder="1" applyAlignment="1">
      <alignment horizontal="center"/>
    </xf>
    <xf numFmtId="164" fontId="7" fillId="0" borderId="21" xfId="0" applyFont="1" applyBorder="1" applyAlignment="1">
      <alignment/>
    </xf>
    <xf numFmtId="164" fontId="8" fillId="0" borderId="22" xfId="0" applyFont="1" applyBorder="1" applyAlignment="1">
      <alignment/>
    </xf>
    <xf numFmtId="164" fontId="8" fillId="0" borderId="23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24" xfId="0" applyFont="1" applyBorder="1" applyAlignment="1">
      <alignment horizontal="center"/>
    </xf>
    <xf numFmtId="164" fontId="8" fillId="0" borderId="22" xfId="0" applyFont="1" applyBorder="1" applyAlignment="1">
      <alignment horizontal="center"/>
    </xf>
    <xf numFmtId="164" fontId="8" fillId="0" borderId="21" xfId="0" applyFont="1" applyBorder="1" applyAlignment="1">
      <alignment horizontal="center"/>
    </xf>
    <xf numFmtId="164" fontId="8" fillId="0" borderId="25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7" fillId="0" borderId="26" xfId="0" applyFont="1" applyBorder="1" applyAlignment="1">
      <alignment/>
    </xf>
    <xf numFmtId="164" fontId="8" fillId="0" borderId="27" xfId="0" applyFont="1" applyBorder="1" applyAlignment="1">
      <alignment/>
    </xf>
    <xf numFmtId="164" fontId="8" fillId="0" borderId="28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29" xfId="0" applyFont="1" applyBorder="1" applyAlignment="1">
      <alignment horizontal="center"/>
    </xf>
    <xf numFmtId="164" fontId="8" fillId="0" borderId="30" xfId="0" applyFont="1" applyBorder="1" applyAlignment="1">
      <alignment horizontal="center"/>
    </xf>
    <xf numFmtId="164" fontId="8" fillId="0" borderId="28" xfId="0" applyFont="1" applyBorder="1" applyAlignment="1">
      <alignment horizontal="center"/>
    </xf>
    <xf numFmtId="164" fontId="8" fillId="0" borderId="31" xfId="0" applyFont="1" applyBorder="1" applyAlignment="1">
      <alignment horizontal="center"/>
    </xf>
    <xf numFmtId="164" fontId="8" fillId="0" borderId="32" xfId="0" applyFont="1" applyBorder="1" applyAlignment="1">
      <alignment horizontal="center"/>
    </xf>
    <xf numFmtId="164" fontId="8" fillId="0" borderId="7" xfId="0" applyFont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8" fillId="0" borderId="15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33" xfId="0" applyFont="1" applyBorder="1" applyAlignment="1">
      <alignment horizontal="center"/>
    </xf>
    <xf numFmtId="164" fontId="8" fillId="0" borderId="34" xfId="0" applyFont="1" applyBorder="1" applyAlignment="1">
      <alignment horizontal="center"/>
    </xf>
    <xf numFmtId="164" fontId="8" fillId="0" borderId="35" xfId="0" applyFont="1" applyFill="1" applyBorder="1" applyAlignment="1">
      <alignment horizontal="center"/>
    </xf>
    <xf numFmtId="164" fontId="8" fillId="0" borderId="36" xfId="0" applyFont="1" applyFill="1" applyBorder="1" applyAlignment="1">
      <alignment horizontal="center"/>
    </xf>
    <xf numFmtId="164" fontId="8" fillId="0" borderId="34" xfId="0" applyFont="1" applyFill="1" applyBorder="1" applyAlignment="1">
      <alignment horizontal="center"/>
    </xf>
    <xf numFmtId="164" fontId="8" fillId="0" borderId="37" xfId="0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6" fontId="8" fillId="0" borderId="37" xfId="0" applyNumberFormat="1" applyFont="1" applyFill="1" applyBorder="1" applyAlignment="1">
      <alignment horizontal="center"/>
    </xf>
    <xf numFmtId="165" fontId="8" fillId="0" borderId="33" xfId="0" applyNumberFormat="1" applyFont="1" applyFill="1" applyBorder="1" applyAlignment="1">
      <alignment horizontal="center"/>
    </xf>
    <xf numFmtId="166" fontId="8" fillId="0" borderId="35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64" fontId="7" fillId="0" borderId="13" xfId="0" applyFont="1" applyFill="1" applyBorder="1" applyAlignment="1">
      <alignment horizontal="center"/>
    </xf>
    <xf numFmtId="164" fontId="8" fillId="0" borderId="14" xfId="0" applyFont="1" applyFill="1" applyBorder="1" applyAlignment="1">
      <alignment/>
    </xf>
    <xf numFmtId="164" fontId="8" fillId="0" borderId="11" xfId="0" applyFont="1" applyBorder="1" applyAlignment="1">
      <alignment horizontal="center"/>
    </xf>
    <xf numFmtId="164" fontId="8" fillId="0" borderId="38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8" fillId="0" borderId="40" xfId="0" applyFont="1" applyFill="1" applyBorder="1" applyAlignment="1">
      <alignment horizontal="center"/>
    </xf>
    <xf numFmtId="164" fontId="8" fillId="0" borderId="41" xfId="0" applyFont="1" applyFill="1" applyBorder="1" applyAlignment="1">
      <alignment horizontal="center"/>
    </xf>
    <xf numFmtId="164" fontId="8" fillId="0" borderId="39" xfId="0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center"/>
    </xf>
    <xf numFmtId="166" fontId="8" fillId="0" borderId="42" xfId="0" applyNumberFormat="1" applyFont="1" applyFill="1" applyBorder="1" applyAlignment="1">
      <alignment horizontal="center"/>
    </xf>
    <xf numFmtId="165" fontId="8" fillId="0" borderId="38" xfId="0" applyNumberFormat="1" applyFont="1" applyFill="1" applyBorder="1" applyAlignment="1">
      <alignment horizontal="center"/>
    </xf>
    <xf numFmtId="166" fontId="8" fillId="0" borderId="40" xfId="0" applyNumberFormat="1" applyFont="1" applyFill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164" fontId="7" fillId="0" borderId="13" xfId="0" applyFont="1" applyBorder="1" applyAlignment="1">
      <alignment horizontal="center"/>
    </xf>
    <xf numFmtId="164" fontId="8" fillId="0" borderId="14" xfId="0" applyFont="1" applyBorder="1" applyAlignment="1">
      <alignment/>
    </xf>
    <xf numFmtId="164" fontId="0" fillId="2" borderId="0" xfId="0" applyFont="1" applyFill="1" applyAlignment="1">
      <alignment/>
    </xf>
    <xf numFmtId="164" fontId="7" fillId="0" borderId="13" xfId="0" applyFont="1" applyBorder="1" applyAlignment="1">
      <alignment/>
    </xf>
    <xf numFmtId="164" fontId="7" fillId="3" borderId="13" xfId="0" applyFont="1" applyFill="1" applyBorder="1" applyAlignment="1">
      <alignment horizontal="center"/>
    </xf>
    <xf numFmtId="164" fontId="8" fillId="0" borderId="13" xfId="0" applyFont="1" applyBorder="1" applyAlignment="1">
      <alignment horizontal="center"/>
    </xf>
    <xf numFmtId="164" fontId="7" fillId="3" borderId="43" xfId="0" applyFont="1" applyFill="1" applyBorder="1" applyAlignment="1">
      <alignment horizontal="center"/>
    </xf>
    <xf numFmtId="164" fontId="8" fillId="0" borderId="44" xfId="0" applyFont="1" applyBorder="1" applyAlignment="1">
      <alignment horizontal="center"/>
    </xf>
    <xf numFmtId="164" fontId="8" fillId="0" borderId="45" xfId="0" applyFont="1" applyBorder="1" applyAlignment="1">
      <alignment horizontal="center"/>
    </xf>
    <xf numFmtId="164" fontId="8" fillId="0" borderId="46" xfId="0" applyFont="1" applyBorder="1" applyAlignment="1">
      <alignment horizontal="center"/>
    </xf>
    <xf numFmtId="164" fontId="8" fillId="0" borderId="27" xfId="0" applyFont="1" applyBorder="1" applyAlignment="1">
      <alignment horizontal="center"/>
    </xf>
    <xf numFmtId="164" fontId="8" fillId="0" borderId="47" xfId="0" applyFont="1" applyFill="1" applyBorder="1" applyAlignment="1">
      <alignment horizontal="center"/>
    </xf>
    <xf numFmtId="164" fontId="8" fillId="0" borderId="26" xfId="0" applyFont="1" applyFill="1" applyBorder="1" applyAlignment="1">
      <alignment horizontal="center"/>
    </xf>
    <xf numFmtId="164" fontId="8" fillId="0" borderId="27" xfId="0" applyFont="1" applyFill="1" applyBorder="1" applyAlignment="1">
      <alignment horizontal="center"/>
    </xf>
    <xf numFmtId="164" fontId="8" fillId="0" borderId="48" xfId="0" applyFont="1" applyFill="1" applyBorder="1" applyAlignment="1">
      <alignment horizontal="center"/>
    </xf>
    <xf numFmtId="166" fontId="8" fillId="0" borderId="44" xfId="0" applyNumberFormat="1" applyFont="1" applyFill="1" applyBorder="1" applyAlignment="1">
      <alignment horizontal="center"/>
    </xf>
    <xf numFmtId="165" fontId="8" fillId="0" borderId="26" xfId="0" applyNumberFormat="1" applyFont="1" applyFill="1" applyBorder="1" applyAlignment="1">
      <alignment horizontal="center"/>
    </xf>
    <xf numFmtId="166" fontId="8" fillId="0" borderId="48" xfId="0" applyNumberFormat="1" applyFont="1" applyFill="1" applyBorder="1" applyAlignment="1">
      <alignment horizontal="center"/>
    </xf>
    <xf numFmtId="165" fontId="8" fillId="0" borderId="46" xfId="0" applyNumberFormat="1" applyFont="1" applyFill="1" applyBorder="1" applyAlignment="1">
      <alignment horizontal="center"/>
    </xf>
    <xf numFmtId="166" fontId="8" fillId="0" borderId="47" xfId="0" applyNumberFormat="1" applyFont="1" applyFill="1" applyBorder="1" applyAlignment="1">
      <alignment horizontal="center"/>
    </xf>
    <xf numFmtId="166" fontId="9" fillId="0" borderId="45" xfId="0" applyNumberFormat="1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8" fillId="0" borderId="12" xfId="0" applyFont="1" applyBorder="1" applyAlignment="1">
      <alignment/>
    </xf>
    <xf numFmtId="164" fontId="8" fillId="0" borderId="23" xfId="0" applyFont="1" applyFill="1" applyBorder="1" applyAlignment="1">
      <alignment horizontal="center"/>
    </xf>
    <xf numFmtId="164" fontId="8" fillId="0" borderId="21" xfId="0" applyFont="1" applyFill="1" applyBorder="1" applyAlignment="1">
      <alignment horizontal="center"/>
    </xf>
    <xf numFmtId="164" fontId="8" fillId="0" borderId="22" xfId="0" applyFont="1" applyFill="1" applyBorder="1" applyAlignment="1">
      <alignment horizontal="center"/>
    </xf>
    <xf numFmtId="164" fontId="8" fillId="0" borderId="25" xfId="0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8" fillId="0" borderId="2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4" fontId="8" fillId="0" borderId="8" xfId="0" applyFont="1" applyBorder="1" applyAlignment="1">
      <alignment/>
    </xf>
    <xf numFmtId="164" fontId="8" fillId="0" borderId="28" xfId="0" applyFont="1" applyFill="1" applyBorder="1" applyAlignment="1">
      <alignment horizontal="center"/>
    </xf>
    <xf numFmtId="164" fontId="8" fillId="0" borderId="31" xfId="0" applyFont="1" applyFill="1" applyBorder="1" applyAlignment="1">
      <alignment horizontal="center"/>
    </xf>
    <xf numFmtId="164" fontId="8" fillId="0" borderId="30" xfId="0" applyFont="1" applyFill="1" applyBorder="1" applyAlignment="1">
      <alignment horizontal="center"/>
    </xf>
    <xf numFmtId="164" fontId="8" fillId="0" borderId="32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/>
    </xf>
    <xf numFmtId="164" fontId="8" fillId="0" borderId="16" xfId="0" applyFont="1" applyBorder="1" applyAlignment="1">
      <alignment/>
    </xf>
    <xf numFmtId="166" fontId="8" fillId="0" borderId="15" xfId="0" applyNumberFormat="1" applyFont="1" applyFill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4" fontId="7" fillId="0" borderId="16" xfId="0" applyFont="1" applyBorder="1" applyAlignment="1">
      <alignment/>
    </xf>
    <xf numFmtId="164" fontId="7" fillId="0" borderId="15" xfId="0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33" xfId="0" applyFont="1" applyBorder="1" applyAlignment="1">
      <alignment horizontal="center"/>
    </xf>
    <xf numFmtId="164" fontId="7" fillId="0" borderId="34" xfId="0" applyFont="1" applyBorder="1" applyAlignment="1">
      <alignment horizontal="center"/>
    </xf>
    <xf numFmtId="164" fontId="8" fillId="0" borderId="42" xfId="0" applyFont="1" applyFill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10" fillId="0" borderId="0" xfId="0" applyFont="1" applyBorder="1" applyAlignment="1">
      <alignment/>
    </xf>
    <xf numFmtId="164" fontId="11" fillId="0" borderId="1" xfId="0" applyFont="1" applyBorder="1" applyAlignment="1">
      <alignment/>
    </xf>
    <xf numFmtId="164" fontId="11" fillId="0" borderId="21" xfId="0" applyFont="1" applyFill="1" applyBorder="1" applyAlignment="1">
      <alignment horizontal="center"/>
    </xf>
    <xf numFmtId="164" fontId="11" fillId="0" borderId="22" xfId="0" applyFont="1" applyFill="1" applyBorder="1" applyAlignment="1">
      <alignment horizontal="center"/>
    </xf>
    <xf numFmtId="164" fontId="11" fillId="0" borderId="25" xfId="0" applyFont="1" applyFill="1" applyBorder="1" applyAlignment="1">
      <alignment horizontal="center"/>
    </xf>
    <xf numFmtId="164" fontId="11" fillId="0" borderId="3" xfId="0" applyFont="1" applyFill="1" applyBorder="1" applyAlignment="1">
      <alignment horizontal="center"/>
    </xf>
    <xf numFmtId="164" fontId="11" fillId="0" borderId="23" xfId="0" applyFont="1" applyFill="1" applyBorder="1" applyAlignment="1">
      <alignment horizontal="center"/>
    </xf>
    <xf numFmtId="164" fontId="11" fillId="0" borderId="24" xfId="0" applyFont="1" applyFill="1" applyBorder="1" applyAlignment="1">
      <alignment horizontal="center"/>
    </xf>
    <xf numFmtId="164" fontId="11" fillId="0" borderId="4" xfId="0" applyFont="1" applyFill="1" applyBorder="1" applyAlignment="1">
      <alignment/>
    </xf>
    <xf numFmtId="164" fontId="11" fillId="0" borderId="5" xfId="0" applyFont="1" applyBorder="1" applyAlignment="1">
      <alignment/>
    </xf>
    <xf numFmtId="164" fontId="11" fillId="0" borderId="26" xfId="0" applyFont="1" applyFill="1" applyBorder="1" applyAlignment="1">
      <alignment horizontal="center"/>
    </xf>
    <xf numFmtId="164" fontId="11" fillId="0" borderId="27" xfId="0" applyFont="1" applyFill="1" applyBorder="1" applyAlignment="1">
      <alignment horizontal="center"/>
    </xf>
    <xf numFmtId="164" fontId="11" fillId="0" borderId="48" xfId="0" applyFont="1" applyFill="1" applyBorder="1" applyAlignment="1">
      <alignment horizontal="center"/>
    </xf>
    <xf numFmtId="164" fontId="11" fillId="0" borderId="7" xfId="0" applyFont="1" applyFill="1" applyBorder="1" applyAlignment="1">
      <alignment horizontal="center"/>
    </xf>
    <xf numFmtId="164" fontId="11" fillId="0" borderId="28" xfId="0" applyFont="1" applyFill="1" applyBorder="1" applyAlignment="1">
      <alignment horizontal="center"/>
    </xf>
    <xf numFmtId="167" fontId="11" fillId="0" borderId="31" xfId="0" applyNumberFormat="1" applyFont="1" applyFill="1" applyBorder="1" applyAlignment="1">
      <alignment horizontal="center"/>
    </xf>
    <xf numFmtId="167" fontId="11" fillId="0" borderId="30" xfId="0" applyNumberFormat="1" applyFont="1" applyFill="1" applyBorder="1" applyAlignment="1">
      <alignment horizontal="center"/>
    </xf>
    <xf numFmtId="167" fontId="11" fillId="0" borderId="32" xfId="0" applyNumberFormat="1" applyFont="1" applyFill="1" applyBorder="1" applyAlignment="1">
      <alignment horizontal="center"/>
    </xf>
    <xf numFmtId="167" fontId="11" fillId="0" borderId="29" xfId="0" applyNumberFormat="1" applyFont="1" applyFill="1" applyBorder="1" applyAlignment="1">
      <alignment horizontal="center"/>
    </xf>
    <xf numFmtId="164" fontId="11" fillId="0" borderId="29" xfId="0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/>
    </xf>
    <xf numFmtId="164" fontId="11" fillId="0" borderId="32" xfId="0" applyFont="1" applyFill="1" applyBorder="1" applyAlignment="1">
      <alignment horizontal="center"/>
    </xf>
    <xf numFmtId="164" fontId="11" fillId="0" borderId="49" xfId="0" applyFont="1" applyFill="1" applyBorder="1" applyAlignment="1">
      <alignment/>
    </xf>
    <xf numFmtId="164" fontId="11" fillId="0" borderId="18" xfId="0" applyFont="1" applyBorder="1" applyAlignment="1">
      <alignment/>
    </xf>
    <xf numFmtId="165" fontId="11" fillId="0" borderId="22" xfId="0" applyNumberFormat="1" applyFont="1" applyFill="1" applyBorder="1" applyAlignment="1">
      <alignment horizontal="center"/>
    </xf>
    <xf numFmtId="165" fontId="11" fillId="0" borderId="25" xfId="0" applyNumberFormat="1" applyFont="1" applyFill="1" applyBorder="1" applyAlignment="1">
      <alignment horizontal="center"/>
    </xf>
    <xf numFmtId="164" fontId="11" fillId="0" borderId="44" xfId="0" applyFont="1" applyFill="1" applyBorder="1" applyAlignment="1">
      <alignment horizontal="center"/>
    </xf>
    <xf numFmtId="164" fontId="11" fillId="0" borderId="47" xfId="0" applyFont="1" applyFill="1" applyBorder="1" applyAlignment="1">
      <alignment horizontal="center"/>
    </xf>
    <xf numFmtId="165" fontId="11" fillId="0" borderId="35" xfId="0" applyNumberFormat="1" applyFont="1" applyFill="1" applyBorder="1" applyAlignment="1">
      <alignment horizontal="center"/>
    </xf>
    <xf numFmtId="167" fontId="11" fillId="0" borderId="41" xfId="0" applyNumberFormat="1" applyFont="1" applyFill="1" applyBorder="1" applyAlignment="1">
      <alignment horizontal="center"/>
    </xf>
    <xf numFmtId="167" fontId="11" fillId="0" borderId="39" xfId="0" applyNumberFormat="1" applyFont="1" applyFill="1" applyBorder="1" applyAlignment="1">
      <alignment horizontal="center"/>
    </xf>
    <xf numFmtId="164" fontId="11" fillId="0" borderId="37" xfId="0" applyFont="1" applyFill="1" applyBorder="1" applyAlignment="1">
      <alignment horizontal="center"/>
    </xf>
    <xf numFmtId="164" fontId="11" fillId="0" borderId="39" xfId="0" applyFont="1" applyFill="1" applyBorder="1" applyAlignment="1">
      <alignment horizontal="center"/>
    </xf>
    <xf numFmtId="164" fontId="11" fillId="0" borderId="42" xfId="0" applyFont="1" applyFill="1" applyBorder="1" applyAlignment="1">
      <alignment horizontal="center"/>
    </xf>
    <xf numFmtId="164" fontId="11" fillId="0" borderId="38" xfId="0" applyFont="1" applyFill="1" applyBorder="1" applyAlignment="1">
      <alignment horizontal="center"/>
    </xf>
    <xf numFmtId="164" fontId="11" fillId="0" borderId="40" xfId="0" applyFont="1" applyFill="1" applyBorder="1" applyAlignment="1">
      <alignment horizontal="center"/>
    </xf>
    <xf numFmtId="164" fontId="11" fillId="0" borderId="2" xfId="0" applyFont="1" applyFill="1" applyBorder="1" applyAlignment="1">
      <alignment/>
    </xf>
    <xf numFmtId="164" fontId="11" fillId="0" borderId="45" xfId="0" applyFont="1" applyBorder="1" applyAlignment="1">
      <alignment/>
    </xf>
    <xf numFmtId="164" fontId="11" fillId="0" borderId="36" xfId="0" applyFont="1" applyFill="1" applyBorder="1" applyAlignment="1">
      <alignment horizontal="center"/>
    </xf>
    <xf numFmtId="164" fontId="11" fillId="0" borderId="34" xfId="0" applyFont="1" applyFill="1" applyBorder="1" applyAlignment="1">
      <alignment horizontal="center"/>
    </xf>
    <xf numFmtId="165" fontId="11" fillId="0" borderId="34" xfId="0" applyNumberFormat="1" applyFont="1" applyFill="1" applyBorder="1" applyAlignment="1">
      <alignment horizontal="center"/>
    </xf>
    <xf numFmtId="165" fontId="11" fillId="0" borderId="37" xfId="0" applyNumberFormat="1" applyFont="1" applyFill="1" applyBorder="1" applyAlignment="1">
      <alignment horizontal="center"/>
    </xf>
    <xf numFmtId="167" fontId="11" fillId="0" borderId="36" xfId="0" applyNumberFormat="1" applyFont="1" applyFill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/>
    </xf>
    <xf numFmtId="167" fontId="11" fillId="0" borderId="37" xfId="0" applyNumberFormat="1" applyFont="1" applyFill="1" applyBorder="1" applyAlignment="1">
      <alignment horizontal="center"/>
    </xf>
    <xf numFmtId="164" fontId="11" fillId="0" borderId="33" xfId="0" applyFont="1" applyFill="1" applyBorder="1" applyAlignment="1">
      <alignment horizontal="center"/>
    </xf>
    <xf numFmtId="164" fontId="11" fillId="0" borderId="35" xfId="0" applyFont="1" applyFill="1" applyBorder="1" applyAlignment="1">
      <alignment horizontal="center"/>
    </xf>
    <xf numFmtId="164" fontId="11" fillId="0" borderId="14" xfId="0" applyFont="1" applyFill="1" applyBorder="1" applyAlignment="1">
      <alignment/>
    </xf>
    <xf numFmtId="164" fontId="11" fillId="0" borderId="14" xfId="0" applyFont="1" applyBorder="1" applyAlignment="1">
      <alignment/>
    </xf>
    <xf numFmtId="165" fontId="11" fillId="0" borderId="36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6" fontId="11" fillId="0" borderId="33" xfId="0" applyNumberFormat="1" applyFont="1" applyFill="1" applyBorder="1" applyAlignment="1">
      <alignment horizontal="center"/>
    </xf>
    <xf numFmtId="166" fontId="11" fillId="0" borderId="34" xfId="0" applyNumberFormat="1" applyFont="1" applyFill="1" applyBorder="1" applyAlignment="1">
      <alignment horizontal="center"/>
    </xf>
    <xf numFmtId="166" fontId="11" fillId="0" borderId="35" xfId="0" applyNumberFormat="1" applyFont="1" applyFill="1" applyBorder="1" applyAlignment="1">
      <alignment horizontal="center"/>
    </xf>
    <xf numFmtId="165" fontId="11" fillId="0" borderId="44" xfId="0" applyNumberFormat="1" applyFont="1" applyFill="1" applyBorder="1" applyAlignment="1">
      <alignment horizontal="center"/>
    </xf>
    <xf numFmtId="165" fontId="11" fillId="0" borderId="47" xfId="0" applyNumberFormat="1" applyFont="1" applyFill="1" applyBorder="1" applyAlignment="1">
      <alignment horizontal="center"/>
    </xf>
    <xf numFmtId="164" fontId="11" fillId="0" borderId="6" xfId="0" applyFont="1" applyBorder="1" applyAlignment="1">
      <alignment/>
    </xf>
    <xf numFmtId="165" fontId="11" fillId="0" borderId="31" xfId="0" applyNumberFormat="1" applyFont="1" applyFill="1" applyBorder="1" applyAlignment="1">
      <alignment horizontal="center"/>
    </xf>
    <xf numFmtId="165" fontId="11" fillId="0" borderId="30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/>
    </xf>
    <xf numFmtId="165" fontId="11" fillId="0" borderId="28" xfId="0" applyNumberFormat="1" applyFont="1" applyFill="1" applyBorder="1" applyAlignment="1">
      <alignment horizontal="center"/>
    </xf>
    <xf numFmtId="164" fontId="11" fillId="0" borderId="31" xfId="0" applyFont="1" applyFill="1" applyBorder="1" applyAlignment="1">
      <alignment horizontal="center"/>
    </xf>
    <xf numFmtId="166" fontId="11" fillId="0" borderId="29" xfId="0" applyNumberFormat="1" applyFont="1" applyFill="1" applyBorder="1" applyAlignment="1">
      <alignment horizontal="center"/>
    </xf>
    <xf numFmtId="166" fontId="11" fillId="0" borderId="30" xfId="0" applyNumberFormat="1" applyFont="1" applyFill="1" applyBorder="1" applyAlignment="1">
      <alignment horizontal="center"/>
    </xf>
    <xf numFmtId="166" fontId="11" fillId="0" borderId="28" xfId="0" applyNumberFormat="1" applyFont="1" applyFill="1" applyBorder="1" applyAlignment="1">
      <alignment horizontal="center"/>
    </xf>
    <xf numFmtId="164" fontId="11" fillId="0" borderId="6" xfId="0" applyFont="1" applyFill="1" applyBorder="1" applyAlignment="1">
      <alignment/>
    </xf>
    <xf numFmtId="164" fontId="12" fillId="0" borderId="21" xfId="0" applyFont="1" applyFill="1" applyBorder="1" applyAlignment="1">
      <alignment horizontal="center"/>
    </xf>
    <xf numFmtId="164" fontId="2" fillId="0" borderId="22" xfId="0" applyFont="1" applyFill="1" applyBorder="1" applyAlignment="1">
      <alignment horizontal="left"/>
    </xf>
    <xf numFmtId="164" fontId="2" fillId="0" borderId="22" xfId="0" applyFont="1" applyFill="1" applyBorder="1" applyAlignment="1">
      <alignment horizontal="center"/>
    </xf>
    <xf numFmtId="164" fontId="12" fillId="0" borderId="25" xfId="0" applyFont="1" applyFill="1" applyBorder="1" applyAlignment="1">
      <alignment horizontal="center"/>
    </xf>
    <xf numFmtId="164" fontId="12" fillId="0" borderId="31" xfId="0" applyFont="1" applyFill="1" applyBorder="1" applyAlignment="1">
      <alignment horizontal="center"/>
    </xf>
    <xf numFmtId="164" fontId="2" fillId="0" borderId="30" xfId="0" applyFont="1" applyFill="1" applyBorder="1" applyAlignment="1">
      <alignment horizontal="left"/>
    </xf>
    <xf numFmtId="164" fontId="2" fillId="0" borderId="30" xfId="0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164" fontId="12" fillId="0" borderId="32" xfId="0" applyFont="1" applyFill="1" applyBorder="1" applyAlignment="1">
      <alignment horizontal="center"/>
    </xf>
    <xf numFmtId="164" fontId="12" fillId="0" borderId="21" xfId="0" applyFont="1" applyFill="1" applyBorder="1" applyAlignment="1">
      <alignment horizontal="center"/>
    </xf>
    <xf numFmtId="164" fontId="12" fillId="0" borderId="22" xfId="0" applyFont="1" applyFill="1" applyBorder="1" applyAlignment="1">
      <alignment horizontal="left"/>
    </xf>
    <xf numFmtId="164" fontId="2" fillId="0" borderId="22" xfId="0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6" fontId="13" fillId="0" borderId="22" xfId="0" applyNumberFormat="1" applyFont="1" applyFill="1" applyBorder="1" applyAlignment="1">
      <alignment horizontal="center"/>
    </xf>
    <xf numFmtId="164" fontId="6" fillId="0" borderId="25" xfId="0" applyFont="1" applyFill="1" applyBorder="1" applyAlignment="1">
      <alignment horizontal="center"/>
    </xf>
    <xf numFmtId="164" fontId="12" fillId="0" borderId="36" xfId="0" applyFont="1" applyFill="1" applyBorder="1" applyAlignment="1">
      <alignment horizontal="center"/>
    </xf>
    <xf numFmtId="164" fontId="12" fillId="0" borderId="34" xfId="0" applyFont="1" applyFill="1" applyBorder="1" applyAlignment="1">
      <alignment horizontal="left"/>
    </xf>
    <xf numFmtId="164" fontId="2" fillId="0" borderId="34" xfId="0" applyFont="1" applyFill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66" fontId="13" fillId="0" borderId="34" xfId="0" applyNumberFormat="1" applyFont="1" applyFill="1" applyBorder="1" applyAlignment="1">
      <alignment horizontal="center"/>
    </xf>
    <xf numFmtId="164" fontId="6" fillId="0" borderId="37" xfId="0" applyFont="1" applyFill="1" applyBorder="1" applyAlignment="1">
      <alignment horizontal="center"/>
    </xf>
    <xf numFmtId="164" fontId="2" fillId="0" borderId="34" xfId="0" applyFont="1" applyFill="1" applyBorder="1" applyAlignment="1">
      <alignment horizontal="left"/>
    </xf>
    <xf numFmtId="164" fontId="12" fillId="0" borderId="31" xfId="0" applyFont="1" applyFill="1" applyBorder="1" applyAlignment="1">
      <alignment horizontal="center"/>
    </xf>
    <xf numFmtId="164" fontId="2" fillId="0" borderId="30" xfId="0" applyFont="1" applyFill="1" applyBorder="1" applyAlignment="1">
      <alignment horizontal="left"/>
    </xf>
    <xf numFmtId="164" fontId="2" fillId="0" borderId="30" xfId="0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166" fontId="2" fillId="0" borderId="30" xfId="0" applyNumberFormat="1" applyFont="1" applyFill="1" applyBorder="1" applyAlignment="1">
      <alignment horizontal="center"/>
    </xf>
    <xf numFmtId="166" fontId="13" fillId="0" borderId="30" xfId="0" applyNumberFormat="1" applyFont="1" applyFill="1" applyBorder="1" applyAlignment="1">
      <alignment horizontal="center"/>
    </xf>
    <xf numFmtId="164" fontId="6" fillId="0" borderId="32" xfId="0" applyFont="1" applyFill="1" applyBorder="1" applyAlignment="1">
      <alignment horizontal="center"/>
    </xf>
    <xf numFmtId="164" fontId="12" fillId="0" borderId="41" xfId="0" applyFont="1" applyFill="1" applyBorder="1" applyAlignment="1">
      <alignment horizontal="center"/>
    </xf>
    <xf numFmtId="164" fontId="12" fillId="0" borderId="39" xfId="0" applyFont="1" applyFill="1" applyBorder="1" applyAlignment="1">
      <alignment horizontal="left"/>
    </xf>
    <xf numFmtId="164" fontId="2" fillId="0" borderId="39" xfId="0" applyFont="1" applyFill="1" applyBorder="1" applyAlignment="1">
      <alignment horizontal="center"/>
    </xf>
    <xf numFmtId="166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6" fontId="13" fillId="0" borderId="39" xfId="0" applyNumberFormat="1" applyFont="1" applyFill="1" applyBorder="1" applyAlignment="1">
      <alignment horizontal="center"/>
    </xf>
    <xf numFmtId="164" fontId="12" fillId="0" borderId="42" xfId="0" applyFont="1" applyFill="1" applyBorder="1" applyAlignment="1">
      <alignment horizontal="center"/>
    </xf>
    <xf numFmtId="164" fontId="2" fillId="0" borderId="34" xfId="0" applyFont="1" applyFill="1" applyBorder="1" applyAlignment="1">
      <alignment horizontal="left"/>
    </xf>
    <xf numFmtId="164" fontId="2" fillId="0" borderId="34" xfId="0" applyFont="1" applyFill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66" fontId="13" fillId="0" borderId="34" xfId="0" applyNumberFormat="1" applyFont="1" applyFill="1" applyBorder="1" applyAlignment="1">
      <alignment horizontal="center"/>
    </xf>
    <xf numFmtId="164" fontId="12" fillId="0" borderId="37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12" fillId="0" borderId="34" xfId="0" applyFont="1" applyFill="1" applyBorder="1" applyAlignment="1">
      <alignment/>
    </xf>
    <xf numFmtId="164" fontId="12" fillId="0" borderId="34" xfId="0" applyFont="1" applyFill="1" applyBorder="1" applyAlignment="1">
      <alignment horizontal="center"/>
    </xf>
    <xf numFmtId="164" fontId="12" fillId="0" borderId="37" xfId="0" applyFont="1" applyFill="1" applyBorder="1" applyAlignment="1">
      <alignment horizontal="center"/>
    </xf>
    <xf numFmtId="164" fontId="2" fillId="0" borderId="34" xfId="0" applyFont="1" applyFill="1" applyBorder="1" applyAlignment="1">
      <alignment/>
    </xf>
    <xf numFmtId="166" fontId="2" fillId="0" borderId="30" xfId="0" applyNumberFormat="1" applyFont="1" applyFill="1" applyBorder="1" applyAlignment="1">
      <alignment horizontal="center"/>
    </xf>
    <xf numFmtId="166" fontId="13" fillId="0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X28" sqref="X28"/>
    </sheetView>
  </sheetViews>
  <sheetFormatPr defaultColWidth="8.00390625" defaultRowHeight="15"/>
  <cols>
    <col min="1" max="1" width="4.7109375" style="0" customWidth="1"/>
    <col min="2" max="2" width="21.28125" style="0" customWidth="1"/>
    <col min="3" max="4" width="6.140625" style="0" customWidth="1"/>
    <col min="5" max="6" width="8.28125" style="0" customWidth="1"/>
    <col min="7" max="7" width="9.140625" style="0" customWidth="1"/>
    <col min="8" max="8" width="3.28125" style="0" customWidth="1"/>
    <col min="9" max="9" width="4.00390625" style="0" customWidth="1"/>
    <col min="10" max="10" width="21.8515625" style="0" customWidth="1"/>
    <col min="11" max="12" width="5.57421875" style="0" customWidth="1"/>
    <col min="13" max="14" width="7.7109375" style="0" customWidth="1"/>
    <col min="15" max="244" width="9.140625" style="0" customWidth="1"/>
    <col min="245" max="245" width="4.421875" style="0" customWidth="1"/>
    <col min="246" max="246" width="4.7109375" style="0" customWidth="1"/>
    <col min="247" max="247" width="23.00390625" style="0" customWidth="1"/>
    <col min="248" max="249" width="8.00390625" style="0" customWidth="1"/>
    <col min="250" max="252" width="9.140625" style="0" customWidth="1"/>
    <col min="253" max="253" width="3.28125" style="0" customWidth="1"/>
    <col min="254" max="16384" width="9.140625" style="0" customWidth="1"/>
  </cols>
  <sheetData>
    <row r="1" spans="1:16" ht="14.2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5" t="s">
        <v>6</v>
      </c>
      <c r="H1" s="6"/>
      <c r="I1" s="7" t="s">
        <v>0</v>
      </c>
      <c r="J1" s="8" t="s">
        <v>1</v>
      </c>
      <c r="K1" s="3" t="s">
        <v>2</v>
      </c>
      <c r="L1" s="4" t="s">
        <v>3</v>
      </c>
      <c r="M1" s="3" t="s">
        <v>4</v>
      </c>
      <c r="N1" s="4" t="s">
        <v>5</v>
      </c>
      <c r="O1" s="5" t="s">
        <v>6</v>
      </c>
      <c r="P1" s="6"/>
    </row>
    <row r="2" spans="1:16" ht="14.25" customHeight="1">
      <c r="A2" s="9"/>
      <c r="B2" s="10"/>
      <c r="C2" s="11"/>
      <c r="D2" s="12"/>
      <c r="E2" s="13" t="s">
        <v>7</v>
      </c>
      <c r="F2" s="14" t="s">
        <v>7</v>
      </c>
      <c r="G2" s="15" t="s">
        <v>7</v>
      </c>
      <c r="H2" s="6"/>
      <c r="I2" s="16"/>
      <c r="J2" s="12"/>
      <c r="K2" s="11"/>
      <c r="L2" s="12"/>
      <c r="M2" s="13" t="s">
        <v>7</v>
      </c>
      <c r="N2" s="14" t="s">
        <v>7</v>
      </c>
      <c r="O2" s="15" t="s">
        <v>7</v>
      </c>
      <c r="P2" s="6"/>
    </row>
    <row r="3" spans="1:16" ht="14.25" customHeight="1">
      <c r="A3" s="17" t="s">
        <v>8</v>
      </c>
      <c r="B3" s="18" t="s">
        <v>9</v>
      </c>
      <c r="C3" s="19" t="s">
        <v>10</v>
      </c>
      <c r="D3" s="20">
        <v>2001</v>
      </c>
      <c r="E3" s="19">
        <v>120</v>
      </c>
      <c r="F3" s="20">
        <v>120</v>
      </c>
      <c r="G3" s="21">
        <v>240</v>
      </c>
      <c r="H3" s="6"/>
      <c r="I3" s="22" t="s">
        <v>8</v>
      </c>
      <c r="J3" s="23" t="s">
        <v>11</v>
      </c>
      <c r="K3" s="19" t="s">
        <v>12</v>
      </c>
      <c r="L3" s="20">
        <v>2002</v>
      </c>
      <c r="M3" s="19">
        <v>82.5</v>
      </c>
      <c r="N3" s="20">
        <v>77.5</v>
      </c>
      <c r="O3" s="21">
        <v>160</v>
      </c>
      <c r="P3" s="6"/>
    </row>
    <row r="4" spans="1:16" ht="14.25" customHeight="1">
      <c r="A4" s="24" t="s">
        <v>13</v>
      </c>
      <c r="B4" s="25" t="s">
        <v>14</v>
      </c>
      <c r="C4" s="26" t="s">
        <v>15</v>
      </c>
      <c r="D4" s="27">
        <v>2001</v>
      </c>
      <c r="E4" s="26">
        <v>125</v>
      </c>
      <c r="F4" s="27">
        <v>105</v>
      </c>
      <c r="G4" s="28">
        <v>230</v>
      </c>
      <c r="H4" s="6"/>
      <c r="I4" s="29" t="s">
        <v>13</v>
      </c>
      <c r="J4" s="30" t="s">
        <v>16</v>
      </c>
      <c r="K4" s="26" t="s">
        <v>12</v>
      </c>
      <c r="L4" s="27">
        <v>2001</v>
      </c>
      <c r="M4" s="26">
        <v>70</v>
      </c>
      <c r="N4" s="27">
        <v>80</v>
      </c>
      <c r="O4" s="28">
        <v>150</v>
      </c>
      <c r="P4" s="6"/>
    </row>
    <row r="5" spans="1:16" ht="14.25" customHeight="1">
      <c r="A5" s="24" t="s">
        <v>13</v>
      </c>
      <c r="B5" s="25" t="s">
        <v>17</v>
      </c>
      <c r="C5" s="26" t="s">
        <v>18</v>
      </c>
      <c r="D5" s="27">
        <v>2001</v>
      </c>
      <c r="E5" s="26">
        <v>110</v>
      </c>
      <c r="F5" s="27">
        <v>120</v>
      </c>
      <c r="G5" s="28">
        <v>230</v>
      </c>
      <c r="H5" s="6"/>
      <c r="I5" s="29" t="s">
        <v>19</v>
      </c>
      <c r="J5" s="30" t="s">
        <v>20</v>
      </c>
      <c r="K5" s="26" t="s">
        <v>21</v>
      </c>
      <c r="L5" s="27">
        <v>2001</v>
      </c>
      <c r="M5" s="26">
        <v>65</v>
      </c>
      <c r="N5" s="27">
        <v>60</v>
      </c>
      <c r="O5" s="28">
        <v>125</v>
      </c>
      <c r="P5" s="6"/>
    </row>
    <row r="6" spans="1:16" ht="14.25" customHeight="1">
      <c r="A6" s="24" t="s">
        <v>13</v>
      </c>
      <c r="B6" s="25" t="s">
        <v>22</v>
      </c>
      <c r="C6" s="26" t="s">
        <v>23</v>
      </c>
      <c r="D6" s="27">
        <v>2002</v>
      </c>
      <c r="E6" s="26">
        <v>115</v>
      </c>
      <c r="F6" s="27">
        <v>115</v>
      </c>
      <c r="G6" s="28">
        <v>230</v>
      </c>
      <c r="H6" s="6"/>
      <c r="I6" s="29" t="s">
        <v>19</v>
      </c>
      <c r="J6" s="30" t="s">
        <v>24</v>
      </c>
      <c r="K6" s="26" t="s">
        <v>21</v>
      </c>
      <c r="L6" s="27">
        <v>2002</v>
      </c>
      <c r="M6" s="26">
        <v>65</v>
      </c>
      <c r="N6" s="27">
        <v>60</v>
      </c>
      <c r="O6" s="28">
        <v>125</v>
      </c>
      <c r="P6" s="6"/>
    </row>
    <row r="7" spans="1:16" ht="14.25" customHeight="1">
      <c r="A7" s="24" t="s">
        <v>25</v>
      </c>
      <c r="B7" s="25" t="s">
        <v>26</v>
      </c>
      <c r="C7" s="26" t="s">
        <v>27</v>
      </c>
      <c r="D7" s="27">
        <v>2002</v>
      </c>
      <c r="E7" s="26">
        <v>110</v>
      </c>
      <c r="F7" s="27">
        <v>115</v>
      </c>
      <c r="G7" s="28">
        <v>225</v>
      </c>
      <c r="H7" s="6"/>
      <c r="I7" s="29" t="s">
        <v>19</v>
      </c>
      <c r="J7" s="30" t="s">
        <v>28</v>
      </c>
      <c r="K7" s="26" t="s">
        <v>12</v>
      </c>
      <c r="L7" s="27">
        <v>2001</v>
      </c>
      <c r="M7" s="26">
        <v>60</v>
      </c>
      <c r="N7" s="27">
        <v>65</v>
      </c>
      <c r="O7" s="28">
        <v>125</v>
      </c>
      <c r="P7" s="6"/>
    </row>
    <row r="8" spans="1:16" ht="14.25" customHeight="1">
      <c r="A8" s="24" t="s">
        <v>29</v>
      </c>
      <c r="B8" s="25" t="s">
        <v>30</v>
      </c>
      <c r="C8" s="26" t="s">
        <v>12</v>
      </c>
      <c r="D8" s="27">
        <v>2001</v>
      </c>
      <c r="E8" s="26">
        <v>100</v>
      </c>
      <c r="F8" s="27">
        <v>120</v>
      </c>
      <c r="G8" s="28">
        <v>220</v>
      </c>
      <c r="H8" s="6"/>
      <c r="I8" s="29" t="s">
        <v>19</v>
      </c>
      <c r="J8" s="30" t="s">
        <v>31</v>
      </c>
      <c r="K8" s="26" t="s">
        <v>32</v>
      </c>
      <c r="L8" s="27">
        <v>2002</v>
      </c>
      <c r="M8" s="26">
        <v>65</v>
      </c>
      <c r="N8" s="27">
        <v>60</v>
      </c>
      <c r="O8" s="28">
        <v>125</v>
      </c>
      <c r="P8" s="6"/>
    </row>
    <row r="9" spans="1:16" ht="14.25" customHeight="1">
      <c r="A9" s="24" t="s">
        <v>33</v>
      </c>
      <c r="B9" s="25" t="s">
        <v>34</v>
      </c>
      <c r="C9" s="26" t="s">
        <v>21</v>
      </c>
      <c r="D9" s="27">
        <v>2002</v>
      </c>
      <c r="E9" s="26">
        <v>105</v>
      </c>
      <c r="F9" s="27">
        <v>110</v>
      </c>
      <c r="G9" s="28">
        <v>215</v>
      </c>
      <c r="H9" s="6"/>
      <c r="I9" s="29" t="s">
        <v>33</v>
      </c>
      <c r="J9" s="30" t="s">
        <v>35</v>
      </c>
      <c r="K9" s="26" t="s">
        <v>21</v>
      </c>
      <c r="L9" s="27">
        <v>2001</v>
      </c>
      <c r="M9" s="26">
        <v>57.5</v>
      </c>
      <c r="N9" s="27">
        <v>62.5</v>
      </c>
      <c r="O9" s="28">
        <v>120</v>
      </c>
      <c r="P9" s="6"/>
    </row>
    <row r="10" spans="1:16" ht="14.25" customHeight="1">
      <c r="A10" s="24" t="s">
        <v>36</v>
      </c>
      <c r="B10" s="25" t="s">
        <v>37</v>
      </c>
      <c r="C10" s="26" t="s">
        <v>38</v>
      </c>
      <c r="D10" s="27">
        <v>2001</v>
      </c>
      <c r="E10" s="26">
        <v>115</v>
      </c>
      <c r="F10" s="27">
        <v>95</v>
      </c>
      <c r="G10" s="28">
        <v>210</v>
      </c>
      <c r="H10" s="6"/>
      <c r="I10" s="29" t="s">
        <v>36</v>
      </c>
      <c r="J10" s="30" t="s">
        <v>39</v>
      </c>
      <c r="K10" s="26" t="s">
        <v>40</v>
      </c>
      <c r="L10" s="27">
        <v>2001</v>
      </c>
      <c r="M10" s="26">
        <v>60</v>
      </c>
      <c r="N10" s="27">
        <v>52.5</v>
      </c>
      <c r="O10" s="28">
        <v>112.5</v>
      </c>
      <c r="P10" s="6"/>
    </row>
    <row r="11" spans="1:16" ht="14.25" customHeight="1">
      <c r="A11" s="24" t="s">
        <v>36</v>
      </c>
      <c r="B11" s="25" t="s">
        <v>41</v>
      </c>
      <c r="C11" s="26" t="s">
        <v>42</v>
      </c>
      <c r="D11" s="27">
        <v>2001</v>
      </c>
      <c r="E11" s="26">
        <v>100</v>
      </c>
      <c r="F11" s="27">
        <v>110</v>
      </c>
      <c r="G11" s="28">
        <v>210</v>
      </c>
      <c r="H11" s="6"/>
      <c r="I11" s="29" t="s">
        <v>43</v>
      </c>
      <c r="J11" s="30" t="s">
        <v>44</v>
      </c>
      <c r="K11" s="26" t="s">
        <v>45</v>
      </c>
      <c r="L11" s="27">
        <v>2002</v>
      </c>
      <c r="M11" s="26">
        <v>50</v>
      </c>
      <c r="N11" s="27">
        <v>50</v>
      </c>
      <c r="O11" s="28">
        <v>100</v>
      </c>
      <c r="P11" s="6"/>
    </row>
    <row r="12" spans="1:16" ht="14.25" customHeight="1">
      <c r="A12" s="24" t="s">
        <v>36</v>
      </c>
      <c r="B12" s="25" t="s">
        <v>46</v>
      </c>
      <c r="C12" s="26" t="s">
        <v>47</v>
      </c>
      <c r="D12" s="27">
        <v>2002</v>
      </c>
      <c r="E12" s="26">
        <v>105</v>
      </c>
      <c r="F12" s="27">
        <v>105</v>
      </c>
      <c r="G12" s="28">
        <v>210</v>
      </c>
      <c r="H12" s="6"/>
      <c r="I12" s="6"/>
      <c r="J12" s="6"/>
      <c r="K12" s="6"/>
      <c r="L12" s="6"/>
      <c r="M12" s="6"/>
      <c r="N12" s="6"/>
      <c r="O12" s="6"/>
      <c r="P12" s="6"/>
    </row>
    <row r="13" spans="1:16" ht="14.25" customHeight="1">
      <c r="A13" s="24" t="s">
        <v>48</v>
      </c>
      <c r="B13" s="25" t="s">
        <v>49</v>
      </c>
      <c r="C13" s="26" t="s">
        <v>12</v>
      </c>
      <c r="D13" s="27">
        <v>2002</v>
      </c>
      <c r="E13" s="26">
        <v>100</v>
      </c>
      <c r="F13" s="27">
        <v>105</v>
      </c>
      <c r="G13" s="28">
        <v>205</v>
      </c>
      <c r="H13" s="6"/>
      <c r="I13" s="6"/>
      <c r="J13" s="6"/>
      <c r="K13" s="6"/>
      <c r="L13" s="6"/>
      <c r="M13" s="6"/>
      <c r="N13" s="6"/>
      <c r="O13" s="6"/>
      <c r="P13" s="6"/>
    </row>
    <row r="14" spans="1:16" ht="14.25" customHeight="1">
      <c r="A14" s="24" t="s">
        <v>48</v>
      </c>
      <c r="B14" s="25" t="s">
        <v>50</v>
      </c>
      <c r="C14" s="26" t="s">
        <v>23</v>
      </c>
      <c r="D14" s="27">
        <v>2002</v>
      </c>
      <c r="E14" s="26">
        <v>100</v>
      </c>
      <c r="F14" s="27">
        <v>105</v>
      </c>
      <c r="G14" s="28">
        <v>205</v>
      </c>
      <c r="H14" s="6"/>
      <c r="I14" s="6"/>
      <c r="J14" s="6"/>
      <c r="K14" s="6"/>
      <c r="L14" s="6"/>
      <c r="M14" s="6"/>
      <c r="N14" s="6"/>
      <c r="O14" s="6"/>
      <c r="P14" s="6"/>
    </row>
    <row r="15" spans="1:16" ht="14.25" customHeight="1">
      <c r="A15" s="24" t="s">
        <v>51</v>
      </c>
      <c r="B15" s="25" t="s">
        <v>52</v>
      </c>
      <c r="C15" s="26" t="s">
        <v>32</v>
      </c>
      <c r="D15" s="27">
        <v>2001</v>
      </c>
      <c r="E15" s="26">
        <v>105</v>
      </c>
      <c r="F15" s="27">
        <v>95</v>
      </c>
      <c r="G15" s="28">
        <v>200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14.25" customHeight="1">
      <c r="A16" s="24" t="s">
        <v>51</v>
      </c>
      <c r="B16" s="25" t="s">
        <v>53</v>
      </c>
      <c r="C16" s="26" t="s">
        <v>54</v>
      </c>
      <c r="D16" s="27">
        <v>2002</v>
      </c>
      <c r="E16" s="26">
        <v>100</v>
      </c>
      <c r="F16" s="27">
        <v>100</v>
      </c>
      <c r="G16" s="28">
        <v>200</v>
      </c>
      <c r="H16" s="6"/>
      <c r="I16" s="6"/>
      <c r="J16" s="6"/>
      <c r="K16" s="6"/>
      <c r="L16" s="6"/>
      <c r="M16" s="6"/>
      <c r="N16" s="6"/>
      <c r="O16" s="6"/>
      <c r="P16" s="6"/>
    </row>
    <row r="17" spans="1:16" ht="14.25" customHeight="1">
      <c r="A17" s="24" t="s">
        <v>51</v>
      </c>
      <c r="B17" s="25" t="s">
        <v>55</v>
      </c>
      <c r="C17" s="26" t="s">
        <v>56</v>
      </c>
      <c r="D17" s="27">
        <v>2002</v>
      </c>
      <c r="E17" s="26">
        <v>105</v>
      </c>
      <c r="F17" s="27">
        <v>95</v>
      </c>
      <c r="G17" s="28">
        <v>200</v>
      </c>
      <c r="H17" s="6"/>
      <c r="I17" s="6"/>
      <c r="J17" s="31" t="s">
        <v>57</v>
      </c>
      <c r="K17" s="6"/>
      <c r="L17" s="6"/>
      <c r="M17" s="6"/>
      <c r="N17" s="6"/>
      <c r="O17" s="6"/>
      <c r="P17" s="6"/>
    </row>
    <row r="18" spans="1:16" ht="14.25" customHeight="1">
      <c r="A18" s="24" t="s">
        <v>58</v>
      </c>
      <c r="B18" s="25" t="s">
        <v>59</v>
      </c>
      <c r="C18" s="26" t="s">
        <v>12</v>
      </c>
      <c r="D18" s="27">
        <v>2001</v>
      </c>
      <c r="E18" s="26">
        <v>95</v>
      </c>
      <c r="F18" s="27">
        <v>100</v>
      </c>
      <c r="G18" s="28">
        <v>195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ht="14.25" customHeight="1">
      <c r="A19" s="24" t="s">
        <v>58</v>
      </c>
      <c r="B19" s="25" t="s">
        <v>60</v>
      </c>
      <c r="C19" s="26" t="s">
        <v>54</v>
      </c>
      <c r="D19" s="27">
        <v>2001</v>
      </c>
      <c r="E19" s="26">
        <v>100</v>
      </c>
      <c r="F19" s="27">
        <v>95</v>
      </c>
      <c r="G19" s="28">
        <v>195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ht="14.25" customHeight="1">
      <c r="A20" s="24" t="s">
        <v>58</v>
      </c>
      <c r="B20" s="25" t="s">
        <v>61</v>
      </c>
      <c r="C20" s="26" t="s">
        <v>32</v>
      </c>
      <c r="D20" s="27">
        <v>2002</v>
      </c>
      <c r="E20" s="26">
        <v>100</v>
      </c>
      <c r="F20" s="27">
        <v>95</v>
      </c>
      <c r="G20" s="28">
        <v>195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ht="14.25" customHeight="1">
      <c r="A21" s="24" t="s">
        <v>62</v>
      </c>
      <c r="B21" s="25" t="s">
        <v>63</v>
      </c>
      <c r="C21" s="26" t="s">
        <v>47</v>
      </c>
      <c r="D21" s="27">
        <v>2001</v>
      </c>
      <c r="E21" s="26">
        <v>90</v>
      </c>
      <c r="F21" s="27">
        <v>100</v>
      </c>
      <c r="G21" s="28">
        <v>190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ht="14.25" customHeight="1">
      <c r="A22" s="24" t="s">
        <v>62</v>
      </c>
      <c r="B22" s="25" t="s">
        <v>64</v>
      </c>
      <c r="C22" s="26" t="s">
        <v>47</v>
      </c>
      <c r="D22" s="27">
        <v>2001</v>
      </c>
      <c r="E22" s="26">
        <v>100</v>
      </c>
      <c r="F22" s="27">
        <v>90</v>
      </c>
      <c r="G22" s="28">
        <v>190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14.25" customHeight="1">
      <c r="A23" s="24" t="s">
        <v>65</v>
      </c>
      <c r="B23" s="25" t="s">
        <v>66</v>
      </c>
      <c r="C23" s="26" t="s">
        <v>56</v>
      </c>
      <c r="D23" s="27">
        <v>2002</v>
      </c>
      <c r="E23" s="26">
        <v>90</v>
      </c>
      <c r="F23" s="27">
        <v>95</v>
      </c>
      <c r="G23" s="28">
        <v>185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14.25" customHeight="1">
      <c r="A24" s="24" t="s">
        <v>65</v>
      </c>
      <c r="B24" s="25" t="s">
        <v>67</v>
      </c>
      <c r="C24" s="26" t="s">
        <v>23</v>
      </c>
      <c r="D24" s="27">
        <v>2002</v>
      </c>
      <c r="E24" s="26">
        <v>90</v>
      </c>
      <c r="F24" s="27">
        <v>95</v>
      </c>
      <c r="G24" s="28">
        <v>185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14.25" customHeight="1">
      <c r="A25" s="24" t="s">
        <v>68</v>
      </c>
      <c r="B25" s="25" t="s">
        <v>69</v>
      </c>
      <c r="C25" s="26" t="s">
        <v>70</v>
      </c>
      <c r="D25" s="27">
        <v>2002</v>
      </c>
      <c r="E25" s="26">
        <v>90</v>
      </c>
      <c r="F25" s="27">
        <v>90</v>
      </c>
      <c r="G25" s="28">
        <v>180</v>
      </c>
      <c r="H25" s="6"/>
      <c r="I25" s="6"/>
      <c r="J25" s="6"/>
      <c r="K25" s="6"/>
      <c r="L25" s="6"/>
      <c r="M25" s="6"/>
      <c r="N25" s="6"/>
      <c r="O25" s="6"/>
      <c r="P25" s="6"/>
    </row>
    <row r="26" spans="1:16" ht="14.25" customHeight="1">
      <c r="A26" s="24" t="s">
        <v>68</v>
      </c>
      <c r="B26" s="25" t="s">
        <v>71</v>
      </c>
      <c r="C26" s="26" t="s">
        <v>21</v>
      </c>
      <c r="D26" s="27">
        <v>2002</v>
      </c>
      <c r="E26" s="26">
        <v>95</v>
      </c>
      <c r="F26" s="27">
        <v>85</v>
      </c>
      <c r="G26" s="28">
        <v>180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ht="15">
      <c r="A27" s="24" t="s">
        <v>68</v>
      </c>
      <c r="B27" s="25" t="s">
        <v>72</v>
      </c>
      <c r="C27" s="26" t="s">
        <v>42</v>
      </c>
      <c r="D27" s="27">
        <v>2002</v>
      </c>
      <c r="E27" s="26">
        <v>90</v>
      </c>
      <c r="F27" s="27">
        <v>90</v>
      </c>
      <c r="G27" s="28">
        <v>180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ht="15">
      <c r="A28" s="24" t="s">
        <v>68</v>
      </c>
      <c r="B28" s="25" t="s">
        <v>73</v>
      </c>
      <c r="C28" s="26" t="s">
        <v>23</v>
      </c>
      <c r="D28" s="27">
        <v>2002</v>
      </c>
      <c r="E28" s="26">
        <v>90</v>
      </c>
      <c r="F28" s="27">
        <v>90</v>
      </c>
      <c r="G28" s="28">
        <v>180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ht="15">
      <c r="A29" s="24" t="s">
        <v>74</v>
      </c>
      <c r="B29" s="25" t="s">
        <v>75</v>
      </c>
      <c r="C29" s="26" t="s">
        <v>21</v>
      </c>
      <c r="D29" s="27">
        <v>2002</v>
      </c>
      <c r="E29" s="26">
        <v>85</v>
      </c>
      <c r="F29" s="27">
        <v>90</v>
      </c>
      <c r="G29" s="28">
        <v>175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ht="15">
      <c r="A30" s="24" t="s">
        <v>76</v>
      </c>
      <c r="B30" s="25" t="s">
        <v>77</v>
      </c>
      <c r="C30" s="26" t="s">
        <v>78</v>
      </c>
      <c r="D30" s="27">
        <v>2002</v>
      </c>
      <c r="E30" s="26">
        <v>80</v>
      </c>
      <c r="F30" s="27">
        <v>80</v>
      </c>
      <c r="G30" s="28">
        <v>160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15">
      <c r="A31" s="24" t="s">
        <v>76</v>
      </c>
      <c r="B31" s="25" t="s">
        <v>79</v>
      </c>
      <c r="C31" s="26" t="s">
        <v>70</v>
      </c>
      <c r="D31" s="27">
        <v>2002</v>
      </c>
      <c r="E31" s="26">
        <v>80</v>
      </c>
      <c r="F31" s="27">
        <v>80</v>
      </c>
      <c r="G31" s="28">
        <v>160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24" t="s">
        <v>76</v>
      </c>
      <c r="B32" s="25" t="s">
        <v>80</v>
      </c>
      <c r="C32" s="26" t="s">
        <v>27</v>
      </c>
      <c r="D32" s="27">
        <v>2002</v>
      </c>
      <c r="E32" s="26">
        <v>80</v>
      </c>
      <c r="F32" s="27">
        <v>80</v>
      </c>
      <c r="G32" s="28">
        <v>160</v>
      </c>
      <c r="H32" s="6"/>
      <c r="I32" s="6"/>
      <c r="J32" s="6"/>
      <c r="K32" s="6"/>
      <c r="L32" s="6"/>
      <c r="M32" s="6"/>
      <c r="N32" s="6"/>
      <c r="O32" s="6"/>
      <c r="P32" s="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X43" sqref="X43"/>
    </sheetView>
  </sheetViews>
  <sheetFormatPr defaultColWidth="8.00390625" defaultRowHeight="15"/>
  <cols>
    <col min="1" max="1" width="4.00390625" style="0" customWidth="1"/>
    <col min="2" max="2" width="20.00390625" style="0" customWidth="1"/>
    <col min="3" max="4" width="5.421875" style="0" customWidth="1"/>
    <col min="5" max="7" width="5.8515625" style="32" customWidth="1"/>
    <col min="8" max="8" width="7.8515625" style="0" customWidth="1"/>
    <col min="9" max="9" width="4.57421875" style="0" customWidth="1"/>
    <col min="10" max="10" width="4.421875" style="0" customWidth="1"/>
    <col min="11" max="11" width="22.00390625" style="0" customWidth="1"/>
    <col min="12" max="13" width="6.57421875" style="0" customWidth="1"/>
    <col min="14" max="16" width="5.8515625" style="32" customWidth="1"/>
    <col min="17" max="17" width="7.8515625" style="0" customWidth="1"/>
    <col min="18" max="242" width="9.140625" style="0" customWidth="1"/>
    <col min="243" max="243" width="5.140625" style="0" customWidth="1"/>
    <col min="244" max="244" width="3.140625" style="0" customWidth="1"/>
    <col min="245" max="245" width="23.140625" style="0" customWidth="1"/>
    <col min="246" max="247" width="6.57421875" style="0" customWidth="1"/>
    <col min="248" max="251" width="9.140625" style="0" customWidth="1"/>
    <col min="252" max="252" width="6.00390625" style="0" customWidth="1"/>
    <col min="253" max="16384" width="9.140625" style="0" customWidth="1"/>
  </cols>
  <sheetData>
    <row r="1" spans="1:17" ht="15">
      <c r="A1" s="33" t="s">
        <v>0</v>
      </c>
      <c r="B1" s="2" t="s">
        <v>1</v>
      </c>
      <c r="C1" s="34" t="s">
        <v>2</v>
      </c>
      <c r="D1" s="33" t="s">
        <v>3</v>
      </c>
      <c r="E1" s="35" t="s">
        <v>81</v>
      </c>
      <c r="F1" s="36" t="s">
        <v>82</v>
      </c>
      <c r="G1" s="35" t="s">
        <v>83</v>
      </c>
      <c r="H1" s="33" t="s">
        <v>84</v>
      </c>
      <c r="J1" s="33" t="s">
        <v>0</v>
      </c>
      <c r="K1" s="2" t="s">
        <v>1</v>
      </c>
      <c r="L1" s="34" t="s">
        <v>2</v>
      </c>
      <c r="M1" s="33" t="s">
        <v>3</v>
      </c>
      <c r="N1" s="35" t="s">
        <v>81</v>
      </c>
      <c r="O1" s="36" t="s">
        <v>82</v>
      </c>
      <c r="P1" s="35" t="s">
        <v>83</v>
      </c>
      <c r="Q1" s="33" t="s">
        <v>84</v>
      </c>
    </row>
    <row r="2" spans="1:18" ht="15">
      <c r="A2" s="37"/>
      <c r="B2" s="10"/>
      <c r="C2" s="38"/>
      <c r="D2" s="12"/>
      <c r="E2" s="39" t="s">
        <v>85</v>
      </c>
      <c r="F2" s="40" t="s">
        <v>85</v>
      </c>
      <c r="G2" s="39" t="s">
        <v>85</v>
      </c>
      <c r="H2" s="14" t="s">
        <v>85</v>
      </c>
      <c r="I2" s="6"/>
      <c r="J2" s="14"/>
      <c r="K2" s="12"/>
      <c r="L2" s="11"/>
      <c r="M2" s="12"/>
      <c r="N2" s="39" t="s">
        <v>85</v>
      </c>
      <c r="O2" s="40" t="s">
        <v>85</v>
      </c>
      <c r="P2" s="39" t="s">
        <v>85</v>
      </c>
      <c r="Q2" s="14" t="s">
        <v>85</v>
      </c>
      <c r="R2" s="6"/>
    </row>
    <row r="3" spans="1:18" ht="15">
      <c r="A3" s="41" t="s">
        <v>8</v>
      </c>
      <c r="B3" s="18" t="s">
        <v>14</v>
      </c>
      <c r="C3" s="42" t="s">
        <v>15</v>
      </c>
      <c r="D3" s="20">
        <v>2001</v>
      </c>
      <c r="E3" s="19">
        <v>121</v>
      </c>
      <c r="F3" s="20">
        <v>82</v>
      </c>
      <c r="G3" s="19">
        <v>36</v>
      </c>
      <c r="H3" s="20">
        <v>239</v>
      </c>
      <c r="I3" s="6"/>
      <c r="J3" s="20" t="s">
        <v>8</v>
      </c>
      <c r="K3" s="8" t="s">
        <v>20</v>
      </c>
      <c r="L3" s="4" t="s">
        <v>21</v>
      </c>
      <c r="M3" s="3">
        <v>2001</v>
      </c>
      <c r="N3" s="4">
        <v>69</v>
      </c>
      <c r="O3" s="3">
        <v>63</v>
      </c>
      <c r="P3" s="4">
        <v>41</v>
      </c>
      <c r="Q3" s="5">
        <v>173</v>
      </c>
      <c r="R3" s="6"/>
    </row>
    <row r="4" spans="1:18" ht="15">
      <c r="A4" s="43" t="s">
        <v>13</v>
      </c>
      <c r="B4" s="25" t="s">
        <v>53</v>
      </c>
      <c r="C4" s="44" t="s">
        <v>54</v>
      </c>
      <c r="D4" s="27">
        <v>2002</v>
      </c>
      <c r="E4" s="26">
        <v>82</v>
      </c>
      <c r="F4" s="27">
        <v>77</v>
      </c>
      <c r="G4" s="26">
        <v>60</v>
      </c>
      <c r="H4" s="27">
        <v>219</v>
      </c>
      <c r="I4" s="6"/>
      <c r="J4" s="27" t="s">
        <v>13</v>
      </c>
      <c r="K4" s="30" t="s">
        <v>35</v>
      </c>
      <c r="L4" s="27" t="s">
        <v>21</v>
      </c>
      <c r="M4" s="26">
        <v>2001</v>
      </c>
      <c r="N4" s="27">
        <v>61</v>
      </c>
      <c r="O4" s="26">
        <v>75</v>
      </c>
      <c r="P4" s="27">
        <v>31</v>
      </c>
      <c r="Q4" s="28">
        <v>167</v>
      </c>
      <c r="R4" s="6"/>
    </row>
    <row r="5" spans="1:18" ht="15">
      <c r="A5" s="43" t="s">
        <v>19</v>
      </c>
      <c r="B5" s="25" t="s">
        <v>22</v>
      </c>
      <c r="C5" s="44" t="s">
        <v>23</v>
      </c>
      <c r="D5" s="27">
        <v>2002</v>
      </c>
      <c r="E5" s="26">
        <v>88</v>
      </c>
      <c r="F5" s="27">
        <v>75</v>
      </c>
      <c r="G5" s="26">
        <v>55</v>
      </c>
      <c r="H5" s="27">
        <v>218</v>
      </c>
      <c r="I5" s="6"/>
      <c r="J5" s="27" t="s">
        <v>19</v>
      </c>
      <c r="K5" s="30" t="s">
        <v>28</v>
      </c>
      <c r="L5" s="27" t="s">
        <v>12</v>
      </c>
      <c r="M5" s="26">
        <v>2001</v>
      </c>
      <c r="N5" s="27">
        <v>70</v>
      </c>
      <c r="O5" s="26">
        <v>67</v>
      </c>
      <c r="P5" s="27">
        <v>13</v>
      </c>
      <c r="Q5" s="28">
        <v>150</v>
      </c>
      <c r="R5" s="6"/>
    </row>
    <row r="6" spans="1:18" ht="15">
      <c r="A6" s="43" t="s">
        <v>86</v>
      </c>
      <c r="B6" s="25" t="s">
        <v>30</v>
      </c>
      <c r="C6" s="44" t="s">
        <v>12</v>
      </c>
      <c r="D6" s="27">
        <v>2001</v>
      </c>
      <c r="E6" s="26">
        <v>80</v>
      </c>
      <c r="F6" s="27">
        <v>88</v>
      </c>
      <c r="G6" s="26">
        <v>38</v>
      </c>
      <c r="H6" s="27">
        <v>206</v>
      </c>
      <c r="I6" s="6"/>
      <c r="J6" s="27" t="s">
        <v>86</v>
      </c>
      <c r="K6" s="30" t="s">
        <v>11</v>
      </c>
      <c r="L6" s="27" t="s">
        <v>12</v>
      </c>
      <c r="M6" s="26">
        <v>2002</v>
      </c>
      <c r="N6" s="27">
        <v>60</v>
      </c>
      <c r="O6" s="26">
        <v>61</v>
      </c>
      <c r="P6" s="27">
        <v>27</v>
      </c>
      <c r="Q6" s="28">
        <v>148</v>
      </c>
      <c r="R6" s="6"/>
    </row>
    <row r="7" spans="1:18" ht="15">
      <c r="A7" s="43" t="s">
        <v>25</v>
      </c>
      <c r="B7" s="25" t="s">
        <v>9</v>
      </c>
      <c r="C7" s="44" t="s">
        <v>10</v>
      </c>
      <c r="D7" s="27">
        <v>2001</v>
      </c>
      <c r="E7" s="26">
        <v>91</v>
      </c>
      <c r="F7" s="27">
        <v>85</v>
      </c>
      <c r="G7" s="26">
        <v>26</v>
      </c>
      <c r="H7" s="27">
        <v>202</v>
      </c>
      <c r="I7" s="6"/>
      <c r="J7" s="27" t="s">
        <v>25</v>
      </c>
      <c r="K7" s="30" t="s">
        <v>16</v>
      </c>
      <c r="L7" s="27" t="s">
        <v>12</v>
      </c>
      <c r="M7" s="26">
        <v>2001</v>
      </c>
      <c r="N7" s="27">
        <v>63</v>
      </c>
      <c r="O7" s="26">
        <v>59</v>
      </c>
      <c r="P7" s="27">
        <v>25</v>
      </c>
      <c r="Q7" s="28">
        <v>147</v>
      </c>
      <c r="R7" s="6"/>
    </row>
    <row r="8" spans="1:18" ht="15">
      <c r="A8" s="43" t="s">
        <v>29</v>
      </c>
      <c r="B8" s="25" t="s">
        <v>59</v>
      </c>
      <c r="C8" s="44" t="s">
        <v>12</v>
      </c>
      <c r="D8" s="27">
        <v>2001</v>
      </c>
      <c r="E8" s="26">
        <v>75</v>
      </c>
      <c r="F8" s="27">
        <v>75</v>
      </c>
      <c r="G8" s="26">
        <v>37</v>
      </c>
      <c r="H8" s="27">
        <v>187</v>
      </c>
      <c r="I8" s="6"/>
      <c r="J8" s="27" t="s">
        <v>29</v>
      </c>
      <c r="K8" s="30" t="s">
        <v>24</v>
      </c>
      <c r="L8" s="27" t="s">
        <v>21</v>
      </c>
      <c r="M8" s="26">
        <v>2002</v>
      </c>
      <c r="N8" s="27">
        <v>68</v>
      </c>
      <c r="O8" s="26">
        <v>63</v>
      </c>
      <c r="P8" s="27">
        <v>15</v>
      </c>
      <c r="Q8" s="28">
        <v>146</v>
      </c>
      <c r="R8" s="6"/>
    </row>
    <row r="9" spans="1:18" ht="15">
      <c r="A9" s="43" t="s">
        <v>29</v>
      </c>
      <c r="B9" s="25" t="s">
        <v>50</v>
      </c>
      <c r="C9" s="44" t="s">
        <v>23</v>
      </c>
      <c r="D9" s="27">
        <v>2002</v>
      </c>
      <c r="E9" s="26">
        <v>81</v>
      </c>
      <c r="F9" s="27">
        <v>80</v>
      </c>
      <c r="G9" s="26">
        <v>26</v>
      </c>
      <c r="H9" s="27">
        <v>187</v>
      </c>
      <c r="I9" s="6"/>
      <c r="J9" s="27" t="s">
        <v>33</v>
      </c>
      <c r="K9" s="30" t="s">
        <v>87</v>
      </c>
      <c r="L9" s="27" t="s">
        <v>78</v>
      </c>
      <c r="M9" s="26">
        <v>2003</v>
      </c>
      <c r="N9" s="27">
        <v>62</v>
      </c>
      <c r="O9" s="26">
        <v>62</v>
      </c>
      <c r="P9" s="27">
        <v>14</v>
      </c>
      <c r="Q9" s="28">
        <v>138</v>
      </c>
      <c r="R9" s="6"/>
    </row>
    <row r="10" spans="1:18" ht="15">
      <c r="A10" s="43" t="s">
        <v>36</v>
      </c>
      <c r="B10" s="25" t="s">
        <v>37</v>
      </c>
      <c r="C10" s="44" t="s">
        <v>38</v>
      </c>
      <c r="D10" s="27">
        <v>2001</v>
      </c>
      <c r="E10" s="26">
        <v>83</v>
      </c>
      <c r="F10" s="27">
        <v>75</v>
      </c>
      <c r="G10" s="26">
        <v>26</v>
      </c>
      <c r="H10" s="27">
        <v>184</v>
      </c>
      <c r="I10" s="6"/>
      <c r="J10" s="27" t="s">
        <v>36</v>
      </c>
      <c r="K10" s="30" t="s">
        <v>39</v>
      </c>
      <c r="L10" s="27" t="s">
        <v>40</v>
      </c>
      <c r="M10" s="26">
        <v>2001</v>
      </c>
      <c r="N10" s="27">
        <v>55</v>
      </c>
      <c r="O10" s="26">
        <v>46</v>
      </c>
      <c r="P10" s="27">
        <v>32</v>
      </c>
      <c r="Q10" s="28">
        <v>133</v>
      </c>
      <c r="R10" s="6"/>
    </row>
    <row r="11" spans="1:18" ht="15">
      <c r="A11" s="43" t="s">
        <v>36</v>
      </c>
      <c r="B11" s="25" t="s">
        <v>88</v>
      </c>
      <c r="C11" s="44" t="s">
        <v>23</v>
      </c>
      <c r="D11" s="27">
        <v>2003</v>
      </c>
      <c r="E11" s="26">
        <v>95</v>
      </c>
      <c r="F11" s="27">
        <v>68</v>
      </c>
      <c r="G11" s="26">
        <v>21</v>
      </c>
      <c r="H11" s="27">
        <v>184</v>
      </c>
      <c r="I11" s="6"/>
      <c r="J11" s="27" t="s">
        <v>43</v>
      </c>
      <c r="K11" s="30" t="s">
        <v>31</v>
      </c>
      <c r="L11" s="27" t="s">
        <v>32</v>
      </c>
      <c r="M11" s="26">
        <v>2002</v>
      </c>
      <c r="N11" s="27">
        <v>54</v>
      </c>
      <c r="O11" s="26">
        <v>56</v>
      </c>
      <c r="P11" s="27">
        <v>17</v>
      </c>
      <c r="Q11" s="28">
        <v>127</v>
      </c>
      <c r="R11" s="6"/>
    </row>
    <row r="12" spans="1:18" ht="15">
      <c r="A12" s="43" t="s">
        <v>89</v>
      </c>
      <c r="B12" s="25" t="s">
        <v>60</v>
      </c>
      <c r="C12" s="44" t="s">
        <v>54</v>
      </c>
      <c r="D12" s="27">
        <v>2001</v>
      </c>
      <c r="E12" s="26">
        <v>73</v>
      </c>
      <c r="F12" s="27">
        <v>73</v>
      </c>
      <c r="G12" s="26">
        <v>35</v>
      </c>
      <c r="H12" s="27">
        <v>181</v>
      </c>
      <c r="I12" s="6"/>
      <c r="J12" s="27" t="s">
        <v>89</v>
      </c>
      <c r="K12" s="30" t="s">
        <v>90</v>
      </c>
      <c r="L12" s="27" t="s">
        <v>56</v>
      </c>
      <c r="M12" s="26">
        <v>2003</v>
      </c>
      <c r="N12" s="27">
        <v>45</v>
      </c>
      <c r="O12" s="26">
        <v>44</v>
      </c>
      <c r="P12" s="27">
        <v>9</v>
      </c>
      <c r="Q12" s="28">
        <v>98</v>
      </c>
      <c r="R12" s="6"/>
    </row>
    <row r="13" spans="1:18" ht="15">
      <c r="A13" s="41" t="s">
        <v>48</v>
      </c>
      <c r="B13" s="18" t="s">
        <v>69</v>
      </c>
      <c r="C13" s="42" t="s">
        <v>70</v>
      </c>
      <c r="D13" s="20">
        <v>2002</v>
      </c>
      <c r="E13" s="19">
        <v>77</v>
      </c>
      <c r="F13" s="20">
        <v>62</v>
      </c>
      <c r="G13" s="19">
        <v>40</v>
      </c>
      <c r="H13" s="20">
        <v>179</v>
      </c>
      <c r="I13" s="6"/>
      <c r="J13" s="27" t="s">
        <v>48</v>
      </c>
      <c r="K13" s="30" t="s">
        <v>91</v>
      </c>
      <c r="L13" s="27" t="s">
        <v>40</v>
      </c>
      <c r="M13" s="26">
        <v>2003</v>
      </c>
      <c r="N13" s="27">
        <v>38</v>
      </c>
      <c r="O13" s="26">
        <v>47</v>
      </c>
      <c r="P13" s="27">
        <v>10</v>
      </c>
      <c r="Q13" s="28">
        <v>95</v>
      </c>
      <c r="R13" s="6"/>
    </row>
    <row r="14" spans="1:18" ht="15">
      <c r="A14" s="43" t="s">
        <v>92</v>
      </c>
      <c r="B14" s="25" t="s">
        <v>52</v>
      </c>
      <c r="C14" s="44" t="s">
        <v>32</v>
      </c>
      <c r="D14" s="27">
        <v>2001</v>
      </c>
      <c r="E14" s="26">
        <v>90</v>
      </c>
      <c r="F14" s="27">
        <v>59</v>
      </c>
      <c r="G14" s="26">
        <v>29</v>
      </c>
      <c r="H14" s="27">
        <v>178</v>
      </c>
      <c r="I14" s="6"/>
      <c r="J14" s="27" t="s">
        <v>92</v>
      </c>
      <c r="K14" s="30" t="s">
        <v>93</v>
      </c>
      <c r="L14" s="27" t="s">
        <v>78</v>
      </c>
      <c r="M14" s="26">
        <v>2004</v>
      </c>
      <c r="N14" s="27">
        <v>50</v>
      </c>
      <c r="O14" s="26">
        <v>36</v>
      </c>
      <c r="P14" s="27">
        <v>2</v>
      </c>
      <c r="Q14" s="28">
        <v>88</v>
      </c>
      <c r="R14" s="6"/>
    </row>
    <row r="15" spans="1:18" ht="15">
      <c r="A15" s="43" t="s">
        <v>51</v>
      </c>
      <c r="B15" s="25" t="s">
        <v>67</v>
      </c>
      <c r="C15" s="44" t="s">
        <v>23</v>
      </c>
      <c r="D15" s="27">
        <v>2002</v>
      </c>
      <c r="E15" s="26">
        <v>85</v>
      </c>
      <c r="F15" s="27">
        <v>61</v>
      </c>
      <c r="G15" s="26">
        <v>29</v>
      </c>
      <c r="H15" s="27">
        <v>175</v>
      </c>
      <c r="I15" s="6"/>
      <c r="J15" s="27" t="s">
        <v>51</v>
      </c>
      <c r="K15" s="30" t="s">
        <v>94</v>
      </c>
      <c r="L15" s="27" t="s">
        <v>95</v>
      </c>
      <c r="M15" s="26">
        <v>2003</v>
      </c>
      <c r="N15" s="27">
        <v>38</v>
      </c>
      <c r="O15" s="26">
        <v>39</v>
      </c>
      <c r="P15" s="27">
        <v>5</v>
      </c>
      <c r="Q15" s="28">
        <v>82</v>
      </c>
      <c r="R15" s="6"/>
    </row>
    <row r="16" spans="1:18" ht="15">
      <c r="A16" s="43" t="s">
        <v>96</v>
      </c>
      <c r="B16" s="25" t="s">
        <v>26</v>
      </c>
      <c r="C16" s="44" t="s">
        <v>27</v>
      </c>
      <c r="D16" s="27">
        <v>2002</v>
      </c>
      <c r="E16" s="26">
        <v>79</v>
      </c>
      <c r="F16" s="27">
        <v>63</v>
      </c>
      <c r="G16" s="26">
        <v>29</v>
      </c>
      <c r="H16" s="27">
        <v>171</v>
      </c>
      <c r="I16" s="6"/>
      <c r="J16" s="27" t="s">
        <v>96</v>
      </c>
      <c r="K16" s="30" t="s">
        <v>97</v>
      </c>
      <c r="L16" s="27" t="s">
        <v>98</v>
      </c>
      <c r="M16" s="26">
        <v>2003</v>
      </c>
      <c r="N16" s="27">
        <v>35</v>
      </c>
      <c r="O16" s="26">
        <v>44</v>
      </c>
      <c r="P16" s="27">
        <v>2</v>
      </c>
      <c r="Q16" s="28">
        <v>81</v>
      </c>
      <c r="R16" s="6"/>
    </row>
    <row r="17" spans="1:18" ht="15">
      <c r="A17" s="43" t="s">
        <v>99</v>
      </c>
      <c r="B17" s="25" t="s">
        <v>17</v>
      </c>
      <c r="C17" s="44" t="s">
        <v>18</v>
      </c>
      <c r="D17" s="27">
        <v>2001</v>
      </c>
      <c r="E17" s="26">
        <v>66</v>
      </c>
      <c r="F17" s="27">
        <v>72</v>
      </c>
      <c r="G17" s="26">
        <v>31</v>
      </c>
      <c r="H17" s="27">
        <v>169</v>
      </c>
      <c r="I17" s="6"/>
      <c r="J17" s="27" t="s">
        <v>99</v>
      </c>
      <c r="K17" s="30" t="s">
        <v>44</v>
      </c>
      <c r="L17" s="27" t="s">
        <v>45</v>
      </c>
      <c r="M17" s="26">
        <v>2002</v>
      </c>
      <c r="N17" s="27">
        <v>31</v>
      </c>
      <c r="O17" s="26">
        <v>29</v>
      </c>
      <c r="P17" s="27">
        <v>0</v>
      </c>
      <c r="Q17" s="28">
        <v>60</v>
      </c>
      <c r="R17" s="6"/>
    </row>
    <row r="18" spans="1:18" ht="15">
      <c r="A18" s="43" t="s">
        <v>58</v>
      </c>
      <c r="B18" s="25" t="s">
        <v>49</v>
      </c>
      <c r="C18" s="44" t="s">
        <v>12</v>
      </c>
      <c r="D18" s="27">
        <v>2002</v>
      </c>
      <c r="E18" s="26">
        <v>76</v>
      </c>
      <c r="F18" s="27">
        <v>66</v>
      </c>
      <c r="G18" s="26">
        <v>24</v>
      </c>
      <c r="H18" s="27">
        <v>166</v>
      </c>
      <c r="I18" s="6"/>
      <c r="J18" s="27" t="s">
        <v>58</v>
      </c>
      <c r="K18" s="30" t="s">
        <v>100</v>
      </c>
      <c r="L18" s="27" t="s">
        <v>15</v>
      </c>
      <c r="M18" s="26">
        <v>2004</v>
      </c>
      <c r="N18" s="27">
        <v>29</v>
      </c>
      <c r="O18" s="26">
        <v>26</v>
      </c>
      <c r="P18" s="27">
        <v>1</v>
      </c>
      <c r="Q18" s="28">
        <v>56</v>
      </c>
      <c r="R18" s="6"/>
    </row>
    <row r="19" spans="1:18" ht="15">
      <c r="A19" s="43" t="s">
        <v>58</v>
      </c>
      <c r="B19" s="25" t="s">
        <v>101</v>
      </c>
      <c r="C19" s="44" t="s">
        <v>102</v>
      </c>
      <c r="D19" s="27">
        <v>2003</v>
      </c>
      <c r="E19" s="26">
        <v>78</v>
      </c>
      <c r="F19" s="27">
        <v>70</v>
      </c>
      <c r="G19" s="26">
        <v>18</v>
      </c>
      <c r="H19" s="27">
        <v>166</v>
      </c>
      <c r="I19" s="6"/>
      <c r="J19" s="6"/>
      <c r="K19" s="6"/>
      <c r="L19" s="6"/>
      <c r="M19" s="6"/>
      <c r="N19" s="45"/>
      <c r="O19" s="45"/>
      <c r="P19" s="45"/>
      <c r="Q19" s="6"/>
      <c r="R19" s="6"/>
    </row>
    <row r="20" spans="1:18" ht="15">
      <c r="A20" s="43" t="s">
        <v>103</v>
      </c>
      <c r="B20" s="25" t="s">
        <v>41</v>
      </c>
      <c r="C20" s="44" t="s">
        <v>42</v>
      </c>
      <c r="D20" s="27">
        <v>2001</v>
      </c>
      <c r="E20" s="26">
        <v>70</v>
      </c>
      <c r="F20" s="27">
        <v>69</v>
      </c>
      <c r="G20" s="26">
        <v>21</v>
      </c>
      <c r="H20" s="27">
        <v>160</v>
      </c>
      <c r="I20" s="6"/>
      <c r="J20" s="6"/>
      <c r="K20" s="6"/>
      <c r="L20" s="6"/>
      <c r="M20" s="6"/>
      <c r="N20" s="45"/>
      <c r="O20" s="45"/>
      <c r="P20" s="45"/>
      <c r="Q20" s="6"/>
      <c r="R20" s="6"/>
    </row>
    <row r="21" spans="1:18" ht="15">
      <c r="A21" s="43" t="s">
        <v>103</v>
      </c>
      <c r="B21" s="25" t="s">
        <v>104</v>
      </c>
      <c r="C21" s="44" t="s">
        <v>12</v>
      </c>
      <c r="D21" s="27">
        <v>2003</v>
      </c>
      <c r="E21" s="26">
        <v>68</v>
      </c>
      <c r="F21" s="27">
        <v>62</v>
      </c>
      <c r="G21" s="26">
        <v>30</v>
      </c>
      <c r="H21" s="27">
        <v>160</v>
      </c>
      <c r="I21" s="6"/>
      <c r="J21" s="6"/>
      <c r="K21" s="6"/>
      <c r="L21" s="6"/>
      <c r="M21" s="6"/>
      <c r="N21" s="45"/>
      <c r="O21" s="45"/>
      <c r="P21" s="45"/>
      <c r="Q21" s="6"/>
      <c r="R21" s="6"/>
    </row>
    <row r="22" spans="1:18" ht="15">
      <c r="A22" s="43" t="s">
        <v>105</v>
      </c>
      <c r="B22" s="25" t="s">
        <v>64</v>
      </c>
      <c r="C22" s="44" t="s">
        <v>47</v>
      </c>
      <c r="D22" s="27">
        <v>2001</v>
      </c>
      <c r="E22" s="26">
        <v>74</v>
      </c>
      <c r="F22" s="27">
        <v>65</v>
      </c>
      <c r="G22" s="26">
        <v>19</v>
      </c>
      <c r="H22" s="27">
        <v>158</v>
      </c>
      <c r="I22" s="6"/>
      <c r="J22" s="6"/>
      <c r="K22" s="31" t="s">
        <v>57</v>
      </c>
      <c r="L22" s="6"/>
      <c r="M22" s="6"/>
      <c r="N22" s="45"/>
      <c r="O22" s="45"/>
      <c r="P22" s="45"/>
      <c r="Q22" s="6"/>
      <c r="R22" s="6"/>
    </row>
    <row r="23" spans="1:18" ht="15">
      <c r="A23" s="43" t="s">
        <v>65</v>
      </c>
      <c r="B23" s="25" t="s">
        <v>63</v>
      </c>
      <c r="C23" s="44" t="s">
        <v>47</v>
      </c>
      <c r="D23" s="27">
        <v>2001</v>
      </c>
      <c r="E23" s="26">
        <v>56</v>
      </c>
      <c r="F23" s="27">
        <v>54</v>
      </c>
      <c r="G23" s="26">
        <v>45</v>
      </c>
      <c r="H23" s="27">
        <v>155</v>
      </c>
      <c r="I23" s="6"/>
      <c r="J23" s="6"/>
      <c r="K23" s="6"/>
      <c r="L23" s="6"/>
      <c r="M23" s="6"/>
      <c r="N23" s="45"/>
      <c r="O23" s="45"/>
      <c r="P23" s="45"/>
      <c r="Q23" s="6"/>
      <c r="R23" s="6"/>
    </row>
    <row r="24" spans="1:18" ht="15">
      <c r="A24" s="43" t="s">
        <v>65</v>
      </c>
      <c r="B24" s="25" t="s">
        <v>73</v>
      </c>
      <c r="C24" s="44" t="s">
        <v>23</v>
      </c>
      <c r="D24" s="27">
        <v>2002</v>
      </c>
      <c r="E24" s="26">
        <v>74</v>
      </c>
      <c r="F24" s="27">
        <v>51</v>
      </c>
      <c r="G24" s="26">
        <v>30</v>
      </c>
      <c r="H24" s="27">
        <v>155</v>
      </c>
      <c r="I24" s="6"/>
      <c r="J24" s="6"/>
      <c r="K24" s="6"/>
      <c r="L24" s="6"/>
      <c r="M24" s="6"/>
      <c r="N24" s="45"/>
      <c r="O24" s="45"/>
      <c r="P24" s="45"/>
      <c r="Q24" s="6"/>
      <c r="R24" s="6"/>
    </row>
    <row r="25" spans="1:18" ht="15">
      <c r="A25" s="43" t="s">
        <v>65</v>
      </c>
      <c r="B25" s="25" t="s">
        <v>106</v>
      </c>
      <c r="C25" s="44" t="s">
        <v>23</v>
      </c>
      <c r="D25" s="27">
        <v>2004</v>
      </c>
      <c r="E25" s="26">
        <v>61</v>
      </c>
      <c r="F25" s="27">
        <v>64</v>
      </c>
      <c r="G25" s="26">
        <v>30</v>
      </c>
      <c r="H25" s="27">
        <v>155</v>
      </c>
      <c r="I25" s="6"/>
      <c r="J25" s="6"/>
      <c r="K25" s="6"/>
      <c r="L25" s="6"/>
      <c r="M25" s="6"/>
      <c r="N25" s="45"/>
      <c r="O25" s="45"/>
      <c r="P25" s="45"/>
      <c r="Q25" s="6"/>
      <c r="R25" s="6"/>
    </row>
    <row r="26" spans="1:18" ht="15">
      <c r="A26" s="43" t="s">
        <v>107</v>
      </c>
      <c r="B26" s="25" t="s">
        <v>34</v>
      </c>
      <c r="C26" s="44" t="s">
        <v>21</v>
      </c>
      <c r="D26" s="27">
        <v>2002</v>
      </c>
      <c r="E26" s="26">
        <v>67</v>
      </c>
      <c r="F26" s="27">
        <v>65</v>
      </c>
      <c r="G26" s="26">
        <v>20</v>
      </c>
      <c r="H26" s="27">
        <v>152</v>
      </c>
      <c r="I26" s="6"/>
      <c r="J26" s="6"/>
      <c r="K26" s="6"/>
      <c r="L26" s="6"/>
      <c r="M26" s="6"/>
      <c r="N26" s="45"/>
      <c r="O26" s="45"/>
      <c r="P26" s="45"/>
      <c r="Q26" s="6"/>
      <c r="R26" s="6"/>
    </row>
    <row r="27" spans="1:18" ht="15">
      <c r="A27" s="43" t="s">
        <v>108</v>
      </c>
      <c r="B27" s="25" t="s">
        <v>66</v>
      </c>
      <c r="C27" s="44" t="s">
        <v>56</v>
      </c>
      <c r="D27" s="27">
        <v>2002</v>
      </c>
      <c r="E27" s="26">
        <v>57</v>
      </c>
      <c r="F27" s="27">
        <v>72</v>
      </c>
      <c r="G27" s="26">
        <v>18</v>
      </c>
      <c r="H27" s="27">
        <v>147</v>
      </c>
      <c r="I27" s="6"/>
      <c r="J27" s="6"/>
      <c r="K27" s="6"/>
      <c r="L27" s="6"/>
      <c r="M27" s="6"/>
      <c r="N27" s="45"/>
      <c r="O27" s="45"/>
      <c r="P27" s="45"/>
      <c r="Q27" s="6"/>
      <c r="R27" s="6"/>
    </row>
    <row r="28" spans="1:18" ht="15">
      <c r="A28" s="43" t="s">
        <v>109</v>
      </c>
      <c r="B28" s="25" t="s">
        <v>46</v>
      </c>
      <c r="C28" s="44" t="s">
        <v>47</v>
      </c>
      <c r="D28" s="27">
        <v>2002</v>
      </c>
      <c r="E28" s="26">
        <v>55</v>
      </c>
      <c r="F28" s="27">
        <v>57</v>
      </c>
      <c r="G28" s="26">
        <v>32</v>
      </c>
      <c r="H28" s="27">
        <v>144</v>
      </c>
      <c r="I28" s="6"/>
      <c r="J28" s="6"/>
      <c r="K28" s="6"/>
      <c r="L28" s="6"/>
      <c r="M28" s="6"/>
      <c r="N28" s="45"/>
      <c r="O28" s="45"/>
      <c r="P28" s="45"/>
      <c r="Q28" s="6"/>
      <c r="R28" s="6"/>
    </row>
    <row r="29" spans="1:18" ht="15">
      <c r="A29" s="43" t="s">
        <v>74</v>
      </c>
      <c r="B29" s="25" t="s">
        <v>71</v>
      </c>
      <c r="C29" s="44" t="s">
        <v>21</v>
      </c>
      <c r="D29" s="27">
        <v>2002</v>
      </c>
      <c r="E29" s="26">
        <v>70</v>
      </c>
      <c r="F29" s="27">
        <v>57</v>
      </c>
      <c r="G29" s="26">
        <v>14</v>
      </c>
      <c r="H29" s="27">
        <v>141</v>
      </c>
      <c r="I29" s="6"/>
      <c r="J29" s="6"/>
      <c r="K29" s="6"/>
      <c r="L29" s="6"/>
      <c r="M29" s="6"/>
      <c r="N29" s="45"/>
      <c r="O29" s="45"/>
      <c r="P29" s="45"/>
      <c r="Q29" s="6"/>
      <c r="R29" s="6"/>
    </row>
    <row r="30" spans="1:18" ht="15">
      <c r="A30" s="43" t="s">
        <v>76</v>
      </c>
      <c r="B30" s="25" t="s">
        <v>61</v>
      </c>
      <c r="C30" s="44" t="s">
        <v>32</v>
      </c>
      <c r="D30" s="27">
        <v>2002</v>
      </c>
      <c r="E30" s="26">
        <v>64</v>
      </c>
      <c r="F30" s="27">
        <v>52</v>
      </c>
      <c r="G30" s="26">
        <v>23</v>
      </c>
      <c r="H30" s="27">
        <v>139</v>
      </c>
      <c r="I30" s="6"/>
      <c r="J30" s="6"/>
      <c r="K30" s="6"/>
      <c r="L30" s="6"/>
      <c r="M30" s="6"/>
      <c r="N30" s="45"/>
      <c r="O30" s="45"/>
      <c r="P30" s="45"/>
      <c r="Q30" s="6"/>
      <c r="R30" s="6"/>
    </row>
    <row r="31" spans="1:18" ht="15">
      <c r="A31" s="43" t="s">
        <v>76</v>
      </c>
      <c r="B31" s="25" t="s">
        <v>110</v>
      </c>
      <c r="C31" s="44" t="s">
        <v>32</v>
      </c>
      <c r="D31" s="27">
        <v>2003</v>
      </c>
      <c r="E31" s="26">
        <v>58</v>
      </c>
      <c r="F31" s="27">
        <v>62</v>
      </c>
      <c r="G31" s="26">
        <v>19</v>
      </c>
      <c r="H31" s="27">
        <v>139</v>
      </c>
      <c r="I31" s="6"/>
      <c r="J31" s="6"/>
      <c r="K31" s="6"/>
      <c r="L31" s="6"/>
      <c r="M31" s="6"/>
      <c r="N31" s="45"/>
      <c r="O31" s="45"/>
      <c r="P31" s="45"/>
      <c r="Q31" s="6"/>
      <c r="R31" s="6"/>
    </row>
    <row r="32" spans="1:18" ht="15">
      <c r="A32" s="43" t="s">
        <v>111</v>
      </c>
      <c r="B32" s="25" t="s">
        <v>77</v>
      </c>
      <c r="C32" s="44" t="s">
        <v>78</v>
      </c>
      <c r="D32" s="27">
        <v>2002</v>
      </c>
      <c r="E32" s="26">
        <v>58</v>
      </c>
      <c r="F32" s="27">
        <v>58</v>
      </c>
      <c r="G32" s="26">
        <v>19</v>
      </c>
      <c r="H32" s="27">
        <v>135</v>
      </c>
      <c r="I32" s="6"/>
      <c r="J32" s="6"/>
      <c r="K32" s="6"/>
      <c r="L32" s="6"/>
      <c r="M32" s="6"/>
      <c r="N32" s="45"/>
      <c r="O32" s="45"/>
      <c r="P32" s="45"/>
      <c r="Q32" s="6"/>
      <c r="R32" s="6"/>
    </row>
    <row r="33" spans="1:18" ht="15">
      <c r="A33" s="43" t="s">
        <v>112</v>
      </c>
      <c r="B33" s="25" t="s">
        <v>113</v>
      </c>
      <c r="C33" s="44" t="s">
        <v>78</v>
      </c>
      <c r="D33" s="27">
        <v>2003</v>
      </c>
      <c r="E33" s="26">
        <v>57</v>
      </c>
      <c r="F33" s="27">
        <v>56</v>
      </c>
      <c r="G33" s="26">
        <v>21</v>
      </c>
      <c r="H33" s="27">
        <v>134</v>
      </c>
      <c r="I33" s="6"/>
      <c r="J33" s="6"/>
      <c r="K33" s="6"/>
      <c r="L33" s="6"/>
      <c r="M33" s="6"/>
      <c r="N33" s="45"/>
      <c r="O33" s="45"/>
      <c r="P33" s="45"/>
      <c r="Q33" s="6"/>
      <c r="R33" s="6"/>
    </row>
    <row r="34" spans="1:18" ht="15">
      <c r="A34" s="43" t="s">
        <v>114</v>
      </c>
      <c r="B34" s="25" t="s">
        <v>115</v>
      </c>
      <c r="C34" s="44" t="s">
        <v>45</v>
      </c>
      <c r="D34" s="27">
        <v>2003</v>
      </c>
      <c r="E34" s="26">
        <v>60</v>
      </c>
      <c r="F34" s="27">
        <v>52</v>
      </c>
      <c r="G34" s="26">
        <v>19</v>
      </c>
      <c r="H34" s="27">
        <v>131</v>
      </c>
      <c r="I34" s="6"/>
      <c r="J34" s="6"/>
      <c r="K34" s="6"/>
      <c r="L34" s="6"/>
      <c r="M34" s="6"/>
      <c r="N34" s="45"/>
      <c r="O34" s="45"/>
      <c r="P34" s="45"/>
      <c r="Q34" s="6"/>
      <c r="R34" s="6"/>
    </row>
    <row r="35" spans="1:18" ht="15">
      <c r="A35" s="43" t="s">
        <v>116</v>
      </c>
      <c r="B35" s="25" t="s">
        <v>55</v>
      </c>
      <c r="C35" s="44" t="s">
        <v>56</v>
      </c>
      <c r="D35" s="27">
        <v>2002</v>
      </c>
      <c r="E35" s="26">
        <v>52</v>
      </c>
      <c r="F35" s="27">
        <v>43</v>
      </c>
      <c r="G35" s="26">
        <v>34</v>
      </c>
      <c r="H35" s="27">
        <v>129</v>
      </c>
      <c r="I35" s="6"/>
      <c r="J35" s="6"/>
      <c r="K35" s="6"/>
      <c r="L35" s="6"/>
      <c r="M35" s="6"/>
      <c r="N35" s="45"/>
      <c r="O35" s="45"/>
      <c r="P35" s="45"/>
      <c r="Q35" s="6"/>
      <c r="R35" s="6"/>
    </row>
    <row r="36" spans="1:18" ht="15">
      <c r="A36" s="43" t="s">
        <v>116</v>
      </c>
      <c r="B36" s="25" t="s">
        <v>72</v>
      </c>
      <c r="C36" s="44" t="s">
        <v>42</v>
      </c>
      <c r="D36" s="27">
        <v>2002</v>
      </c>
      <c r="E36" s="26">
        <v>66</v>
      </c>
      <c r="F36" s="27">
        <v>54</v>
      </c>
      <c r="G36" s="26">
        <v>9</v>
      </c>
      <c r="H36" s="27">
        <v>129</v>
      </c>
      <c r="I36" s="6"/>
      <c r="J36" s="6"/>
      <c r="K36" s="6"/>
      <c r="L36" s="6"/>
      <c r="M36" s="6"/>
      <c r="N36" s="45"/>
      <c r="O36" s="45"/>
      <c r="P36" s="45"/>
      <c r="Q36" s="6"/>
      <c r="R36" s="6"/>
    </row>
    <row r="37" spans="1:18" ht="15">
      <c r="A37" s="43" t="s">
        <v>117</v>
      </c>
      <c r="B37" s="25" t="s">
        <v>118</v>
      </c>
      <c r="C37" s="44" t="s">
        <v>27</v>
      </c>
      <c r="D37" s="27">
        <v>2005</v>
      </c>
      <c r="E37" s="26">
        <v>52</v>
      </c>
      <c r="F37" s="27">
        <v>45</v>
      </c>
      <c r="G37" s="26">
        <v>16</v>
      </c>
      <c r="H37" s="27">
        <v>113</v>
      </c>
      <c r="I37" s="6"/>
      <c r="J37" s="6"/>
      <c r="K37" s="6"/>
      <c r="L37" s="6"/>
      <c r="M37" s="6"/>
      <c r="N37" s="45"/>
      <c r="O37" s="45"/>
      <c r="P37" s="45"/>
      <c r="Q37" s="6"/>
      <c r="R37" s="6"/>
    </row>
    <row r="38" spans="1:18" ht="15">
      <c r="A38" s="43" t="s">
        <v>119</v>
      </c>
      <c r="B38" s="25" t="s">
        <v>79</v>
      </c>
      <c r="C38" s="44" t="s">
        <v>70</v>
      </c>
      <c r="D38" s="27">
        <v>2002</v>
      </c>
      <c r="E38" s="26">
        <v>55</v>
      </c>
      <c r="F38" s="27">
        <v>48</v>
      </c>
      <c r="G38" s="26">
        <v>8</v>
      </c>
      <c r="H38" s="27">
        <v>111</v>
      </c>
      <c r="I38" s="6"/>
      <c r="J38" s="6"/>
      <c r="K38" s="6"/>
      <c r="L38" s="6"/>
      <c r="M38" s="6"/>
      <c r="N38" s="45"/>
      <c r="O38" s="45"/>
      <c r="P38" s="45"/>
      <c r="Q38" s="6"/>
      <c r="R38" s="6"/>
    </row>
    <row r="39" spans="1:18" ht="15">
      <c r="A39" s="43" t="s">
        <v>120</v>
      </c>
      <c r="B39" s="25" t="s">
        <v>75</v>
      </c>
      <c r="C39" s="44" t="s">
        <v>21</v>
      </c>
      <c r="D39" s="27">
        <v>2002</v>
      </c>
      <c r="E39" s="26">
        <v>46</v>
      </c>
      <c r="F39" s="27">
        <v>47</v>
      </c>
      <c r="G39" s="26">
        <v>17</v>
      </c>
      <c r="H39" s="27">
        <v>110</v>
      </c>
      <c r="I39" s="6"/>
      <c r="J39" s="6"/>
      <c r="K39" s="6"/>
      <c r="L39" s="6"/>
      <c r="M39" s="6"/>
      <c r="N39" s="45"/>
      <c r="O39" s="45"/>
      <c r="P39" s="45"/>
      <c r="Q39" s="6"/>
      <c r="R39" s="6"/>
    </row>
    <row r="40" spans="1:18" ht="15">
      <c r="A40" s="43" t="s">
        <v>120</v>
      </c>
      <c r="B40" s="25" t="s">
        <v>80</v>
      </c>
      <c r="C40" s="44" t="s">
        <v>27</v>
      </c>
      <c r="D40" s="27">
        <v>2002</v>
      </c>
      <c r="E40" s="26">
        <v>50</v>
      </c>
      <c r="F40" s="27">
        <v>37</v>
      </c>
      <c r="G40" s="26">
        <v>23</v>
      </c>
      <c r="H40" s="27">
        <v>110</v>
      </c>
      <c r="I40" s="6"/>
      <c r="J40" s="6"/>
      <c r="K40" s="6"/>
      <c r="L40" s="6"/>
      <c r="M40" s="6"/>
      <c r="N40" s="45"/>
      <c r="O40" s="45"/>
      <c r="P40" s="45"/>
      <c r="Q40" s="6"/>
      <c r="R40" s="6"/>
    </row>
    <row r="41" spans="1:18" ht="15">
      <c r="A41" s="43" t="s">
        <v>121</v>
      </c>
      <c r="B41" s="25" t="s">
        <v>122</v>
      </c>
      <c r="C41" s="44" t="s">
        <v>27</v>
      </c>
      <c r="D41" s="27">
        <v>2005</v>
      </c>
      <c r="E41" s="26">
        <v>40</v>
      </c>
      <c r="F41" s="27">
        <v>50</v>
      </c>
      <c r="G41" s="26">
        <v>16</v>
      </c>
      <c r="H41" s="27">
        <v>106</v>
      </c>
      <c r="I41" s="6"/>
      <c r="J41" s="6"/>
      <c r="K41" s="6"/>
      <c r="L41" s="6"/>
      <c r="M41" s="6"/>
      <c r="N41" s="45"/>
      <c r="O41" s="45"/>
      <c r="P41" s="45"/>
      <c r="Q41" s="6"/>
      <c r="R41" s="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workbookViewId="0" topLeftCell="A1">
      <selection activeCell="J44" sqref="J44"/>
    </sheetView>
  </sheetViews>
  <sheetFormatPr defaultColWidth="8.00390625" defaultRowHeight="15"/>
  <cols>
    <col min="1" max="1" width="4.57421875" style="0" customWidth="1"/>
    <col min="2" max="2" width="26.140625" style="0" customWidth="1"/>
    <col min="3" max="4" width="7.140625" style="0" customWidth="1"/>
    <col min="5" max="6" width="9.140625" style="0" customWidth="1"/>
    <col min="7" max="7" width="4.421875" style="0" customWidth="1"/>
    <col min="8" max="8" width="24.28125" style="0" customWidth="1"/>
    <col min="9" max="10" width="6.57421875" style="0" customWidth="1"/>
    <col min="11" max="234" width="9.140625" style="0" customWidth="1"/>
    <col min="235" max="235" width="7.421875" style="0" customWidth="1"/>
    <col min="236" max="236" width="9.140625" style="0" customWidth="1"/>
    <col min="237" max="237" width="4.57421875" style="0" customWidth="1"/>
    <col min="238" max="238" width="26.140625" style="0" customWidth="1"/>
    <col min="239" max="240" width="7.140625" style="0" customWidth="1"/>
    <col min="241" max="16384" width="9.140625" style="0" customWidth="1"/>
  </cols>
  <sheetData>
    <row r="1" spans="2:13" ht="18">
      <c r="B1" s="46" t="s">
        <v>123</v>
      </c>
      <c r="D1" s="6"/>
      <c r="E1" s="6"/>
      <c r="F1" s="6"/>
      <c r="G1" s="6"/>
      <c r="H1" s="47" t="s">
        <v>124</v>
      </c>
      <c r="I1" s="6"/>
      <c r="J1" s="6"/>
      <c r="K1" s="6"/>
      <c r="L1" s="6"/>
      <c r="M1" s="6"/>
    </row>
    <row r="2" spans="1:13" ht="15">
      <c r="A2" s="48" t="s">
        <v>0</v>
      </c>
      <c r="B2" s="49" t="s">
        <v>1</v>
      </c>
      <c r="C2" s="50" t="s">
        <v>2</v>
      </c>
      <c r="D2" s="51" t="s">
        <v>3</v>
      </c>
      <c r="E2" s="52" t="s">
        <v>125</v>
      </c>
      <c r="F2" s="6"/>
      <c r="G2" s="53" t="s">
        <v>0</v>
      </c>
      <c r="H2" s="54" t="s">
        <v>1</v>
      </c>
      <c r="I2" s="55" t="s">
        <v>2</v>
      </c>
      <c r="J2" s="51" t="s">
        <v>3</v>
      </c>
      <c r="K2" s="52" t="s">
        <v>125</v>
      </c>
      <c r="L2" s="6"/>
      <c r="M2" s="6"/>
    </row>
    <row r="3" spans="1:13" ht="15">
      <c r="A3" s="1" t="s">
        <v>8</v>
      </c>
      <c r="B3" s="2" t="s">
        <v>37</v>
      </c>
      <c r="C3" s="34" t="s">
        <v>38</v>
      </c>
      <c r="D3" s="4">
        <v>2001</v>
      </c>
      <c r="E3" s="56">
        <v>0.0031712962962963</v>
      </c>
      <c r="F3" s="6"/>
      <c r="G3" s="7" t="s">
        <v>8</v>
      </c>
      <c r="H3" s="8" t="s">
        <v>16</v>
      </c>
      <c r="I3" s="4" t="s">
        <v>12</v>
      </c>
      <c r="J3" s="3">
        <v>2001</v>
      </c>
      <c r="K3" s="57">
        <v>0.00176388888888889</v>
      </c>
      <c r="L3" s="6"/>
      <c r="M3" s="6"/>
    </row>
    <row r="4" spans="1:13" ht="15">
      <c r="A4" s="24" t="s">
        <v>13</v>
      </c>
      <c r="B4" s="25" t="s">
        <v>77</v>
      </c>
      <c r="C4" s="44" t="s">
        <v>78</v>
      </c>
      <c r="D4" s="27">
        <v>2002</v>
      </c>
      <c r="E4" s="58">
        <v>0.00319212962962963</v>
      </c>
      <c r="F4" s="6"/>
      <c r="G4" s="29" t="s">
        <v>13</v>
      </c>
      <c r="H4" s="30" t="s">
        <v>11</v>
      </c>
      <c r="I4" s="27" t="s">
        <v>12</v>
      </c>
      <c r="J4" s="26">
        <v>2002</v>
      </c>
      <c r="K4" s="59">
        <v>0.00192708333333333</v>
      </c>
      <c r="L4" s="6"/>
      <c r="M4" s="6"/>
    </row>
    <row r="5" spans="1:13" ht="15">
      <c r="A5" s="24" t="s">
        <v>19</v>
      </c>
      <c r="B5" s="25" t="s">
        <v>59</v>
      </c>
      <c r="C5" s="44" t="s">
        <v>12</v>
      </c>
      <c r="D5" s="27">
        <v>2001</v>
      </c>
      <c r="E5" s="58">
        <v>0.00323842592592593</v>
      </c>
      <c r="F5" s="6"/>
      <c r="G5" s="29" t="s">
        <v>19</v>
      </c>
      <c r="H5" s="30" t="s">
        <v>90</v>
      </c>
      <c r="I5" s="27" t="s">
        <v>56</v>
      </c>
      <c r="J5" s="26">
        <v>2003</v>
      </c>
      <c r="K5" s="59">
        <v>0.00194444444444444</v>
      </c>
      <c r="L5" s="6"/>
      <c r="M5" s="6"/>
    </row>
    <row r="6" spans="1:13" ht="15">
      <c r="A6" s="24" t="s">
        <v>86</v>
      </c>
      <c r="B6" s="25" t="s">
        <v>75</v>
      </c>
      <c r="C6" s="44" t="s">
        <v>21</v>
      </c>
      <c r="D6" s="27">
        <v>2002</v>
      </c>
      <c r="E6" s="58">
        <v>0.00330555555555556</v>
      </c>
      <c r="F6" s="6"/>
      <c r="G6" s="29" t="s">
        <v>86</v>
      </c>
      <c r="H6" s="30" t="s">
        <v>20</v>
      </c>
      <c r="I6" s="27" t="s">
        <v>21</v>
      </c>
      <c r="J6" s="26">
        <v>2001</v>
      </c>
      <c r="K6" s="59">
        <v>0.00196064814814815</v>
      </c>
      <c r="L6" s="6"/>
      <c r="M6" s="6"/>
    </row>
    <row r="7" spans="1:13" ht="15">
      <c r="A7" s="24" t="s">
        <v>25</v>
      </c>
      <c r="B7" s="25" t="s">
        <v>30</v>
      </c>
      <c r="C7" s="44" t="s">
        <v>12</v>
      </c>
      <c r="D7" s="27">
        <v>2001</v>
      </c>
      <c r="E7" s="58">
        <v>0.00333333333333333</v>
      </c>
      <c r="F7" s="6"/>
      <c r="G7" s="29" t="s">
        <v>25</v>
      </c>
      <c r="H7" s="30" t="s">
        <v>87</v>
      </c>
      <c r="I7" s="27" t="s">
        <v>78</v>
      </c>
      <c r="J7" s="26">
        <v>2003</v>
      </c>
      <c r="K7" s="59">
        <v>0.00197222222222222</v>
      </c>
      <c r="L7" s="6"/>
      <c r="M7" s="6"/>
    </row>
    <row r="8" spans="1:13" ht="15">
      <c r="A8" s="24" t="s">
        <v>29</v>
      </c>
      <c r="B8" s="25" t="s">
        <v>49</v>
      </c>
      <c r="C8" s="44" t="s">
        <v>12</v>
      </c>
      <c r="D8" s="27">
        <v>2002</v>
      </c>
      <c r="E8" s="58">
        <v>0.00334375</v>
      </c>
      <c r="F8" s="6"/>
      <c r="G8" s="29" t="s">
        <v>29</v>
      </c>
      <c r="H8" s="30" t="s">
        <v>24</v>
      </c>
      <c r="I8" s="27" t="s">
        <v>21</v>
      </c>
      <c r="J8" s="26">
        <v>2002</v>
      </c>
      <c r="K8" s="59">
        <v>0.00197685185185185</v>
      </c>
      <c r="L8" s="6"/>
      <c r="M8" s="6"/>
    </row>
    <row r="9" spans="1:13" ht="15">
      <c r="A9" s="24" t="s">
        <v>33</v>
      </c>
      <c r="B9" s="25" t="s">
        <v>60</v>
      </c>
      <c r="C9" s="44" t="s">
        <v>54</v>
      </c>
      <c r="D9" s="27">
        <v>2001</v>
      </c>
      <c r="E9" s="58">
        <v>0.00339236111111111</v>
      </c>
      <c r="F9" s="6"/>
      <c r="G9" s="29" t="s">
        <v>33</v>
      </c>
      <c r="H9" s="30" t="s">
        <v>31</v>
      </c>
      <c r="I9" s="27" t="s">
        <v>32</v>
      </c>
      <c r="J9" s="26">
        <v>2002</v>
      </c>
      <c r="K9" s="59">
        <v>0.00204976851851852</v>
      </c>
      <c r="L9" s="6"/>
      <c r="M9" s="6"/>
    </row>
    <row r="10" spans="1:13" ht="15">
      <c r="A10" s="24" t="s">
        <v>36</v>
      </c>
      <c r="B10" s="25" t="s">
        <v>66</v>
      </c>
      <c r="C10" s="44" t="s">
        <v>56</v>
      </c>
      <c r="D10" s="27">
        <v>2002</v>
      </c>
      <c r="E10" s="58">
        <v>0.00340046296296296</v>
      </c>
      <c r="F10" s="6"/>
      <c r="G10" s="29" t="s">
        <v>36</v>
      </c>
      <c r="H10" s="30" t="s">
        <v>28</v>
      </c>
      <c r="I10" s="27" t="s">
        <v>12</v>
      </c>
      <c r="J10" s="26">
        <v>2001</v>
      </c>
      <c r="K10" s="59">
        <v>0.00205439814814815</v>
      </c>
      <c r="L10" s="6"/>
      <c r="M10" s="6"/>
    </row>
    <row r="11" spans="1:13" ht="15">
      <c r="A11" s="24" t="s">
        <v>43</v>
      </c>
      <c r="B11" s="25" t="s">
        <v>52</v>
      </c>
      <c r="C11" s="44" t="s">
        <v>32</v>
      </c>
      <c r="D11" s="27">
        <v>2001</v>
      </c>
      <c r="E11" s="58">
        <v>0.00343402777777778</v>
      </c>
      <c r="F11" s="6"/>
      <c r="G11" s="29" t="s">
        <v>43</v>
      </c>
      <c r="H11" s="30" t="s">
        <v>93</v>
      </c>
      <c r="I11" s="27" t="s">
        <v>78</v>
      </c>
      <c r="J11" s="26">
        <v>2004</v>
      </c>
      <c r="K11" s="59">
        <v>0.00210069444444444</v>
      </c>
      <c r="L11" s="6"/>
      <c r="M11" s="6"/>
    </row>
    <row r="12" spans="1:13" ht="15">
      <c r="A12" s="24" t="s">
        <v>89</v>
      </c>
      <c r="B12" s="25" t="s">
        <v>14</v>
      </c>
      <c r="C12" s="44" t="s">
        <v>15</v>
      </c>
      <c r="D12" s="27">
        <v>2001</v>
      </c>
      <c r="E12" s="58">
        <v>0.00346643518518519</v>
      </c>
      <c r="F12" s="6"/>
      <c r="G12" s="29" t="s">
        <v>89</v>
      </c>
      <c r="H12" s="30" t="s">
        <v>97</v>
      </c>
      <c r="I12" s="27" t="s">
        <v>98</v>
      </c>
      <c r="J12" s="26">
        <v>2003</v>
      </c>
      <c r="K12" s="59">
        <v>0.00212037037037037</v>
      </c>
      <c r="L12" s="6"/>
      <c r="M12" s="6"/>
    </row>
    <row r="13" spans="1:13" ht="15">
      <c r="A13" s="24" t="s">
        <v>48</v>
      </c>
      <c r="B13" s="25" t="s">
        <v>53</v>
      </c>
      <c r="C13" s="44" t="s">
        <v>54</v>
      </c>
      <c r="D13" s="27">
        <v>2002</v>
      </c>
      <c r="E13" s="58">
        <v>0.00347453703703704</v>
      </c>
      <c r="F13" s="6"/>
      <c r="G13" s="29" t="s">
        <v>48</v>
      </c>
      <c r="H13" s="30" t="s">
        <v>39</v>
      </c>
      <c r="I13" s="27" t="s">
        <v>40</v>
      </c>
      <c r="J13" s="26">
        <v>2001</v>
      </c>
      <c r="K13" s="59">
        <v>0.00212962962962963</v>
      </c>
      <c r="L13" s="6"/>
      <c r="M13" s="6"/>
    </row>
    <row r="14" spans="1:13" ht="15">
      <c r="A14" s="24" t="s">
        <v>92</v>
      </c>
      <c r="B14" s="25" t="s">
        <v>17</v>
      </c>
      <c r="C14" s="44" t="s">
        <v>18</v>
      </c>
      <c r="D14" s="27">
        <v>2001</v>
      </c>
      <c r="E14" s="58">
        <v>0.00347800925925926</v>
      </c>
      <c r="F14" s="6"/>
      <c r="G14" s="29" t="s">
        <v>92</v>
      </c>
      <c r="H14" s="30" t="s">
        <v>94</v>
      </c>
      <c r="I14" s="27" t="s">
        <v>95</v>
      </c>
      <c r="J14" s="26">
        <v>2003</v>
      </c>
      <c r="K14" s="59">
        <v>0.00214699074074074</v>
      </c>
      <c r="L14" s="6"/>
      <c r="M14" s="6"/>
    </row>
    <row r="15" spans="1:13" ht="15">
      <c r="A15" s="24" t="s">
        <v>51</v>
      </c>
      <c r="B15" s="25" t="s">
        <v>69</v>
      </c>
      <c r="C15" s="44" t="s">
        <v>70</v>
      </c>
      <c r="D15" s="27">
        <v>2002</v>
      </c>
      <c r="E15" s="58">
        <v>0.00348148148148148</v>
      </c>
      <c r="F15" s="6"/>
      <c r="G15" s="29" t="s">
        <v>51</v>
      </c>
      <c r="H15" s="30" t="s">
        <v>44</v>
      </c>
      <c r="I15" s="27" t="s">
        <v>45</v>
      </c>
      <c r="J15" s="26">
        <v>2002</v>
      </c>
      <c r="K15" s="59">
        <v>0.00216666666666667</v>
      </c>
      <c r="L15" s="60"/>
      <c r="M15" s="6"/>
    </row>
    <row r="16" spans="1:13" ht="15">
      <c r="A16" s="24" t="s">
        <v>96</v>
      </c>
      <c r="B16" s="25" t="s">
        <v>113</v>
      </c>
      <c r="C16" s="44" t="s">
        <v>78</v>
      </c>
      <c r="D16" s="27">
        <v>2003</v>
      </c>
      <c r="E16" s="58">
        <v>0.00350694444444444</v>
      </c>
      <c r="F16" s="6"/>
      <c r="G16" s="29" t="s">
        <v>96</v>
      </c>
      <c r="H16" s="30" t="s">
        <v>35</v>
      </c>
      <c r="I16" s="27" t="s">
        <v>21</v>
      </c>
      <c r="J16" s="26">
        <v>2001</v>
      </c>
      <c r="K16" s="59">
        <v>0.00224768518518519</v>
      </c>
      <c r="L16" s="60"/>
      <c r="M16" s="6"/>
    </row>
    <row r="17" spans="1:13" ht="15">
      <c r="A17" s="24" t="s">
        <v>99</v>
      </c>
      <c r="B17" s="25" t="s">
        <v>63</v>
      </c>
      <c r="C17" s="44" t="s">
        <v>47</v>
      </c>
      <c r="D17" s="27">
        <v>2001</v>
      </c>
      <c r="E17" s="58">
        <v>0.00353009259259259</v>
      </c>
      <c r="F17" s="6"/>
      <c r="G17" s="29" t="s">
        <v>99</v>
      </c>
      <c r="H17" s="30" t="s">
        <v>100</v>
      </c>
      <c r="I17" s="27" t="s">
        <v>15</v>
      </c>
      <c r="J17" s="26">
        <v>2004</v>
      </c>
      <c r="K17" s="59">
        <v>0.00235185185185185</v>
      </c>
      <c r="L17" s="60"/>
      <c r="M17" s="6"/>
    </row>
    <row r="18" spans="1:13" ht="15">
      <c r="A18" s="24" t="s">
        <v>58</v>
      </c>
      <c r="B18" s="25" t="s">
        <v>41</v>
      </c>
      <c r="C18" s="44" t="s">
        <v>42</v>
      </c>
      <c r="D18" s="27">
        <v>2001</v>
      </c>
      <c r="E18" s="58">
        <v>0.00355208333333333</v>
      </c>
      <c r="F18" s="6"/>
      <c r="G18" s="29" t="s">
        <v>58</v>
      </c>
      <c r="H18" s="30" t="s">
        <v>91</v>
      </c>
      <c r="I18" s="27" t="s">
        <v>40</v>
      </c>
      <c r="J18" s="26">
        <v>2003</v>
      </c>
      <c r="K18" s="59">
        <v>0.00235300925925926</v>
      </c>
      <c r="L18" s="60"/>
      <c r="M18" s="6"/>
    </row>
    <row r="19" spans="1:13" ht="15">
      <c r="A19" s="24" t="s">
        <v>126</v>
      </c>
      <c r="B19" s="25" t="s">
        <v>55</v>
      </c>
      <c r="C19" s="44" t="s">
        <v>56</v>
      </c>
      <c r="D19" s="27">
        <v>2002</v>
      </c>
      <c r="E19" s="58">
        <v>0.00359027777777778</v>
      </c>
      <c r="F19" s="6"/>
      <c r="G19" s="6"/>
      <c r="H19" s="60"/>
      <c r="I19" s="60"/>
      <c r="J19" s="60"/>
      <c r="K19" s="60"/>
      <c r="L19" s="60"/>
      <c r="M19" s="6"/>
    </row>
    <row r="20" spans="1:13" ht="15">
      <c r="A20" s="24" t="s">
        <v>103</v>
      </c>
      <c r="B20" s="25" t="s">
        <v>104</v>
      </c>
      <c r="C20" s="44" t="s">
        <v>12</v>
      </c>
      <c r="D20" s="27">
        <v>2003</v>
      </c>
      <c r="E20" s="58">
        <v>0.00360069444444444</v>
      </c>
      <c r="F20" s="6"/>
      <c r="G20" s="6"/>
      <c r="H20" s="31" t="s">
        <v>57</v>
      </c>
      <c r="I20" s="6"/>
      <c r="J20" s="6"/>
      <c r="K20" s="6"/>
      <c r="L20" s="6"/>
      <c r="M20" s="6"/>
    </row>
    <row r="21" spans="1:13" ht="15">
      <c r="A21" s="24" t="s">
        <v>62</v>
      </c>
      <c r="B21" s="25" t="s">
        <v>46</v>
      </c>
      <c r="C21" s="44" t="s">
        <v>47</v>
      </c>
      <c r="D21" s="27">
        <v>2002</v>
      </c>
      <c r="E21" s="58">
        <v>0.00361805555555556</v>
      </c>
      <c r="F21" s="6"/>
      <c r="G21" s="6"/>
      <c r="H21" s="6" t="s">
        <v>127</v>
      </c>
      <c r="I21" s="6"/>
      <c r="J21" s="6"/>
      <c r="K21" s="6"/>
      <c r="L21" s="6"/>
      <c r="M21" s="6"/>
    </row>
    <row r="22" spans="1:13" ht="15">
      <c r="A22" s="24" t="s">
        <v>62</v>
      </c>
      <c r="B22" s="25" t="s">
        <v>101</v>
      </c>
      <c r="C22" s="44" t="s">
        <v>102</v>
      </c>
      <c r="D22" s="27">
        <v>2003</v>
      </c>
      <c r="E22" s="58">
        <v>0.00362268518518519</v>
      </c>
      <c r="F22" s="6"/>
      <c r="G22" s="6"/>
      <c r="H22" s="6"/>
      <c r="I22" s="6"/>
      <c r="J22" s="6"/>
      <c r="K22" s="6"/>
      <c r="L22" s="6"/>
      <c r="M22" s="6"/>
    </row>
    <row r="23" spans="1:13" ht="15">
      <c r="A23" s="24" t="s">
        <v>65</v>
      </c>
      <c r="B23" s="25" t="s">
        <v>79</v>
      </c>
      <c r="C23" s="44" t="s">
        <v>70</v>
      </c>
      <c r="D23" s="27">
        <v>2002</v>
      </c>
      <c r="E23" s="58">
        <v>0.00362615740740741</v>
      </c>
      <c r="F23" s="6"/>
      <c r="G23" s="6"/>
      <c r="H23" s="6"/>
      <c r="I23" s="6"/>
      <c r="J23" s="6"/>
      <c r="K23" s="6"/>
      <c r="L23" s="6"/>
      <c r="M23" s="6"/>
    </row>
    <row r="24" spans="1:13" ht="15">
      <c r="A24" s="24" t="s">
        <v>128</v>
      </c>
      <c r="B24" s="25" t="s">
        <v>61</v>
      </c>
      <c r="C24" s="44" t="s">
        <v>32</v>
      </c>
      <c r="D24" s="27">
        <v>2002</v>
      </c>
      <c r="E24" s="58">
        <v>0.00363888888888889</v>
      </c>
      <c r="F24" s="6"/>
      <c r="G24" s="6"/>
      <c r="H24" s="6"/>
      <c r="I24" s="6"/>
      <c r="J24" s="6"/>
      <c r="K24" s="6"/>
      <c r="L24" s="6"/>
      <c r="M24" s="6"/>
    </row>
    <row r="25" spans="1:13" ht="15">
      <c r="A25" s="24" t="s">
        <v>68</v>
      </c>
      <c r="B25" s="25" t="s">
        <v>9</v>
      </c>
      <c r="C25" s="44" t="s">
        <v>10</v>
      </c>
      <c r="D25" s="27">
        <v>2001</v>
      </c>
      <c r="E25" s="58">
        <v>0.00365625</v>
      </c>
      <c r="F25" s="6"/>
      <c r="G25" s="6"/>
      <c r="H25" s="6"/>
      <c r="I25" s="6"/>
      <c r="J25" s="6"/>
      <c r="K25" s="6"/>
      <c r="L25" s="6"/>
      <c r="M25" s="6"/>
    </row>
    <row r="26" spans="1:13" ht="15">
      <c r="A26" s="24" t="s">
        <v>107</v>
      </c>
      <c r="B26" s="25" t="s">
        <v>50</v>
      </c>
      <c r="C26" s="44" t="s">
        <v>23</v>
      </c>
      <c r="D26" s="27">
        <v>2002</v>
      </c>
      <c r="E26" s="58">
        <v>0.00366666666666667</v>
      </c>
      <c r="F26" s="6"/>
      <c r="G26" s="6"/>
      <c r="H26" s="6"/>
      <c r="I26" s="6"/>
      <c r="J26" s="6"/>
      <c r="K26" s="6"/>
      <c r="L26" s="6"/>
      <c r="M26" s="6"/>
    </row>
    <row r="27" spans="1:13" ht="15">
      <c r="A27" s="24" t="s">
        <v>108</v>
      </c>
      <c r="B27" s="25" t="s">
        <v>88</v>
      </c>
      <c r="C27" s="44" t="s">
        <v>23</v>
      </c>
      <c r="D27" s="27">
        <v>2003</v>
      </c>
      <c r="E27" s="58">
        <v>0.0036712962962963</v>
      </c>
      <c r="F27" s="6"/>
      <c r="G27" s="6"/>
      <c r="H27" s="6"/>
      <c r="I27" s="6"/>
      <c r="J27" s="6"/>
      <c r="K27" s="6"/>
      <c r="L27" s="6"/>
      <c r="M27" s="6"/>
    </row>
    <row r="28" spans="1:13" ht="15">
      <c r="A28" s="24" t="s">
        <v>109</v>
      </c>
      <c r="B28" s="25" t="s">
        <v>73</v>
      </c>
      <c r="C28" s="44" t="s">
        <v>23</v>
      </c>
      <c r="D28" s="27">
        <v>2002</v>
      </c>
      <c r="E28" s="58">
        <v>0.00370023148148148</v>
      </c>
      <c r="F28" s="6"/>
      <c r="G28" s="6"/>
      <c r="H28" s="6"/>
      <c r="I28" s="6"/>
      <c r="J28" s="6"/>
      <c r="K28" s="6"/>
      <c r="L28" s="6"/>
      <c r="M28" s="6"/>
    </row>
    <row r="29" spans="1:13" ht="15">
      <c r="A29" s="24" t="s">
        <v>74</v>
      </c>
      <c r="B29" s="25" t="s">
        <v>106</v>
      </c>
      <c r="C29" s="44" t="s">
        <v>23</v>
      </c>
      <c r="D29" s="27">
        <v>2004</v>
      </c>
      <c r="E29" s="58">
        <v>0.00370486111111111</v>
      </c>
      <c r="F29" s="6"/>
      <c r="G29" s="6"/>
      <c r="H29" s="6"/>
      <c r="I29" s="6"/>
      <c r="J29" s="6"/>
      <c r="K29" s="6"/>
      <c r="L29" s="6"/>
      <c r="M29" s="6"/>
    </row>
    <row r="30" spans="1:13" ht="15">
      <c r="A30" s="24" t="s">
        <v>76</v>
      </c>
      <c r="B30" s="25" t="s">
        <v>71</v>
      </c>
      <c r="C30" s="44" t="s">
        <v>21</v>
      </c>
      <c r="D30" s="27">
        <v>2002</v>
      </c>
      <c r="E30" s="58">
        <v>0.00382638888888889</v>
      </c>
      <c r="F30" s="6"/>
      <c r="G30" s="6"/>
      <c r="H30" s="6"/>
      <c r="I30" s="6"/>
      <c r="J30" s="6"/>
      <c r="K30" s="6"/>
      <c r="L30" s="6"/>
      <c r="M30" s="6"/>
    </row>
    <row r="31" spans="1:13" ht="15">
      <c r="A31" s="24" t="s">
        <v>129</v>
      </c>
      <c r="B31" s="25" t="s">
        <v>115</v>
      </c>
      <c r="C31" s="44" t="s">
        <v>45</v>
      </c>
      <c r="D31" s="27">
        <v>2003</v>
      </c>
      <c r="E31" s="58">
        <v>0.00390625</v>
      </c>
      <c r="F31" s="6"/>
      <c r="G31" s="6"/>
      <c r="H31" s="6"/>
      <c r="I31" s="6"/>
      <c r="J31" s="6"/>
      <c r="K31" s="6"/>
      <c r="L31" s="6"/>
      <c r="M31" s="6"/>
    </row>
    <row r="32" spans="1:13" ht="15">
      <c r="A32" s="24" t="s">
        <v>111</v>
      </c>
      <c r="B32" s="25" t="s">
        <v>34</v>
      </c>
      <c r="C32" s="44" t="s">
        <v>21</v>
      </c>
      <c r="D32" s="27">
        <v>2002</v>
      </c>
      <c r="E32" s="58">
        <v>0.00391087962962963</v>
      </c>
      <c r="F32" s="6"/>
      <c r="G32" s="6"/>
      <c r="H32" s="6"/>
      <c r="I32" s="6"/>
      <c r="J32" s="6"/>
      <c r="K32" s="6"/>
      <c r="L32" s="6"/>
      <c r="M32" s="6"/>
    </row>
    <row r="33" spans="1:13" ht="15">
      <c r="A33" s="24" t="s">
        <v>112</v>
      </c>
      <c r="B33" s="25" t="s">
        <v>72</v>
      </c>
      <c r="C33" s="44" t="s">
        <v>42</v>
      </c>
      <c r="D33" s="27">
        <v>2002</v>
      </c>
      <c r="E33" s="58">
        <v>0.00394444444444444</v>
      </c>
      <c r="F33" s="6"/>
      <c r="G33" s="6"/>
      <c r="H33" s="6"/>
      <c r="I33" s="6"/>
      <c r="J33" s="6"/>
      <c r="K33" s="6"/>
      <c r="L33" s="6"/>
      <c r="M33" s="6"/>
    </row>
    <row r="34" spans="1:13" ht="15">
      <c r="A34" s="24" t="s">
        <v>114</v>
      </c>
      <c r="B34" s="25" t="s">
        <v>118</v>
      </c>
      <c r="C34" s="44" t="s">
        <v>27</v>
      </c>
      <c r="D34" s="27">
        <v>2005</v>
      </c>
      <c r="E34" s="58">
        <v>0.00411805555555556</v>
      </c>
      <c r="F34" s="6"/>
      <c r="G34" s="6"/>
      <c r="H34" s="6"/>
      <c r="I34" s="6"/>
      <c r="J34" s="6"/>
      <c r="K34" s="6"/>
      <c r="L34" s="6"/>
      <c r="M34" s="6"/>
    </row>
    <row r="35" spans="1:13" ht="15">
      <c r="A35" s="24" t="s">
        <v>116</v>
      </c>
      <c r="B35" s="25" t="s">
        <v>110</v>
      </c>
      <c r="C35" s="44" t="s">
        <v>32</v>
      </c>
      <c r="D35" s="27">
        <v>2003</v>
      </c>
      <c r="E35" s="58">
        <v>0.00424421296296296</v>
      </c>
      <c r="F35" s="6"/>
      <c r="G35" s="6"/>
      <c r="H35" s="6"/>
      <c r="I35" s="6"/>
      <c r="J35" s="6"/>
      <c r="K35" s="6"/>
      <c r="L35" s="6"/>
      <c r="M35" s="6"/>
    </row>
    <row r="36" spans="1:13" ht="15">
      <c r="A36" s="24" t="s">
        <v>130</v>
      </c>
      <c r="B36" s="25" t="s">
        <v>122</v>
      </c>
      <c r="C36" s="44" t="s">
        <v>27</v>
      </c>
      <c r="D36" s="27">
        <v>2005</v>
      </c>
      <c r="E36" s="58">
        <v>0.00430439814814815</v>
      </c>
      <c r="F36" s="6"/>
      <c r="G36" s="6"/>
      <c r="H36" s="6"/>
      <c r="I36" s="6"/>
      <c r="J36" s="6"/>
      <c r="K36" s="6"/>
      <c r="L36" s="6"/>
      <c r="M36" s="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workbookViewId="0" topLeftCell="A1">
      <selection activeCell="H24" sqref="H24"/>
    </sheetView>
  </sheetViews>
  <sheetFormatPr defaultColWidth="8.00390625" defaultRowHeight="15"/>
  <cols>
    <col min="1" max="1" width="4.421875" style="0" customWidth="1"/>
    <col min="2" max="2" width="24.8515625" style="0" customWidth="1"/>
    <col min="3" max="4" width="7.00390625" style="0" customWidth="1"/>
    <col min="5" max="6" width="9.140625" style="0" customWidth="1"/>
    <col min="7" max="7" width="5.28125" style="0" customWidth="1"/>
    <col min="8" max="8" width="24.00390625" style="0" customWidth="1"/>
    <col min="9" max="10" width="6.8515625" style="0" customWidth="1"/>
    <col min="11" max="232" width="9.140625" style="0" customWidth="1"/>
    <col min="233" max="233" width="4.421875" style="0" customWidth="1"/>
    <col min="234" max="234" width="24.8515625" style="0" customWidth="1"/>
    <col min="235" max="236" width="7.00390625" style="0" customWidth="1"/>
    <col min="237" max="16384" width="9.140625" style="0" customWidth="1"/>
  </cols>
  <sheetData>
    <row r="1" spans="1:11" ht="18" customHeight="1">
      <c r="A1" s="1" t="s">
        <v>0</v>
      </c>
      <c r="B1" s="2" t="s">
        <v>1</v>
      </c>
      <c r="C1" s="34" t="s">
        <v>2</v>
      </c>
      <c r="D1" s="33" t="s">
        <v>3</v>
      </c>
      <c r="E1" s="61" t="s">
        <v>125</v>
      </c>
      <c r="F1" s="62" t="s">
        <v>131</v>
      </c>
      <c r="G1" s="1" t="s">
        <v>0</v>
      </c>
      <c r="H1" s="2" t="s">
        <v>1</v>
      </c>
      <c r="I1" s="34" t="s">
        <v>2</v>
      </c>
      <c r="J1" s="33" t="s">
        <v>3</v>
      </c>
      <c r="K1" s="61" t="s">
        <v>125</v>
      </c>
    </row>
    <row r="2" spans="1:11" ht="12" customHeight="1">
      <c r="A2" s="24" t="s">
        <v>8</v>
      </c>
      <c r="B2" s="25" t="s">
        <v>61</v>
      </c>
      <c r="C2" s="44" t="s">
        <v>32</v>
      </c>
      <c r="D2" s="43">
        <v>2002</v>
      </c>
      <c r="E2" s="63">
        <v>0.00158449074074074</v>
      </c>
      <c r="F2" s="64"/>
      <c r="G2" s="24" t="s">
        <v>8</v>
      </c>
      <c r="H2" s="25" t="s">
        <v>20</v>
      </c>
      <c r="I2" s="44" t="s">
        <v>21</v>
      </c>
      <c r="J2" s="43">
        <v>2001</v>
      </c>
      <c r="K2" s="63">
        <v>0.00188657407407407</v>
      </c>
    </row>
    <row r="3" spans="1:11" ht="12" customHeight="1">
      <c r="A3" s="24" t="s">
        <v>13</v>
      </c>
      <c r="B3" s="25" t="s">
        <v>106</v>
      </c>
      <c r="C3" s="44" t="s">
        <v>23</v>
      </c>
      <c r="D3" s="43">
        <v>2004</v>
      </c>
      <c r="E3" s="63">
        <v>0.00165740740740741</v>
      </c>
      <c r="F3" s="64"/>
      <c r="G3" s="24" t="s">
        <v>13</v>
      </c>
      <c r="H3" s="25" t="s">
        <v>24</v>
      </c>
      <c r="I3" s="44" t="s">
        <v>21</v>
      </c>
      <c r="J3" s="43">
        <v>2002</v>
      </c>
      <c r="K3" s="63">
        <v>0.00198148148148148</v>
      </c>
    </row>
    <row r="4" spans="1:11" ht="12" customHeight="1">
      <c r="A4" s="24" t="s">
        <v>19</v>
      </c>
      <c r="B4" s="25" t="s">
        <v>66</v>
      </c>
      <c r="C4" s="44" t="s">
        <v>56</v>
      </c>
      <c r="D4" s="43">
        <v>2002</v>
      </c>
      <c r="E4" s="63">
        <v>0.00171527777777778</v>
      </c>
      <c r="F4" s="64"/>
      <c r="G4" s="24" t="s">
        <v>19</v>
      </c>
      <c r="H4" s="25" t="s">
        <v>90</v>
      </c>
      <c r="I4" s="44" t="s">
        <v>56</v>
      </c>
      <c r="J4" s="43">
        <v>2003</v>
      </c>
      <c r="K4" s="63">
        <v>0.00212847222222222</v>
      </c>
    </row>
    <row r="5" spans="1:11" ht="12" customHeight="1">
      <c r="A5" s="24" t="s">
        <v>86</v>
      </c>
      <c r="B5" s="25" t="s">
        <v>77</v>
      </c>
      <c r="C5" s="44" t="s">
        <v>78</v>
      </c>
      <c r="D5" s="43">
        <v>2002</v>
      </c>
      <c r="E5" s="63">
        <v>0.00178935185185185</v>
      </c>
      <c r="F5" s="64"/>
      <c r="G5" s="24" t="s">
        <v>86</v>
      </c>
      <c r="H5" s="25" t="s">
        <v>94</v>
      </c>
      <c r="I5" s="44" t="s">
        <v>95</v>
      </c>
      <c r="J5" s="43">
        <v>2003</v>
      </c>
      <c r="K5" s="63">
        <v>0.00218865740740741</v>
      </c>
    </row>
    <row r="6" spans="1:11" ht="12" customHeight="1">
      <c r="A6" s="24" t="s">
        <v>25</v>
      </c>
      <c r="B6" s="25" t="s">
        <v>26</v>
      </c>
      <c r="C6" s="44" t="s">
        <v>27</v>
      </c>
      <c r="D6" s="43">
        <v>2002</v>
      </c>
      <c r="E6" s="63">
        <v>0.00179861111111111</v>
      </c>
      <c r="F6" s="64"/>
      <c r="G6" s="24" t="s">
        <v>25</v>
      </c>
      <c r="H6" s="25" t="s">
        <v>11</v>
      </c>
      <c r="I6" s="44" t="s">
        <v>12</v>
      </c>
      <c r="J6" s="43">
        <v>2002</v>
      </c>
      <c r="K6" s="63">
        <v>0.00219907407407407</v>
      </c>
    </row>
    <row r="7" spans="1:11" ht="12" customHeight="1">
      <c r="A7" s="24" t="s">
        <v>29</v>
      </c>
      <c r="B7" s="25" t="s">
        <v>59</v>
      </c>
      <c r="C7" s="44" t="s">
        <v>12</v>
      </c>
      <c r="D7" s="43">
        <v>2001</v>
      </c>
      <c r="E7" s="63">
        <v>0.00180671296296296</v>
      </c>
      <c r="F7" s="64"/>
      <c r="G7" s="24" t="s">
        <v>29</v>
      </c>
      <c r="H7" s="25" t="s">
        <v>87</v>
      </c>
      <c r="I7" s="44" t="s">
        <v>78</v>
      </c>
      <c r="J7" s="43">
        <v>2003</v>
      </c>
      <c r="K7" s="63">
        <v>0.0022025462962963</v>
      </c>
    </row>
    <row r="8" spans="1:11" ht="12" customHeight="1">
      <c r="A8" s="24" t="s">
        <v>33</v>
      </c>
      <c r="B8" s="25" t="s">
        <v>34</v>
      </c>
      <c r="C8" s="44" t="s">
        <v>21</v>
      </c>
      <c r="D8" s="43">
        <v>2002</v>
      </c>
      <c r="E8" s="63">
        <v>0.0018125</v>
      </c>
      <c r="F8" s="64"/>
      <c r="G8" s="24" t="s">
        <v>33</v>
      </c>
      <c r="H8" s="25" t="s">
        <v>39</v>
      </c>
      <c r="I8" s="44" t="s">
        <v>40</v>
      </c>
      <c r="J8" s="43">
        <v>2001</v>
      </c>
      <c r="K8" s="63">
        <v>0.00220717592592593</v>
      </c>
    </row>
    <row r="9" spans="1:11" ht="12" customHeight="1">
      <c r="A9" s="24" t="s">
        <v>36</v>
      </c>
      <c r="B9" s="25" t="s">
        <v>30</v>
      </c>
      <c r="C9" s="44" t="s">
        <v>12</v>
      </c>
      <c r="D9" s="43">
        <v>2001</v>
      </c>
      <c r="E9" s="63">
        <v>0.00181944444444444</v>
      </c>
      <c r="F9" s="64"/>
      <c r="G9" s="24" t="s">
        <v>36</v>
      </c>
      <c r="H9" s="25" t="s">
        <v>16</v>
      </c>
      <c r="I9" s="44" t="s">
        <v>12</v>
      </c>
      <c r="J9" s="43">
        <v>2001</v>
      </c>
      <c r="K9" s="63">
        <v>0.00227083333333333</v>
      </c>
    </row>
    <row r="10" spans="1:11" ht="12" customHeight="1">
      <c r="A10" s="24" t="s">
        <v>43</v>
      </c>
      <c r="B10" s="25" t="s">
        <v>9</v>
      </c>
      <c r="C10" s="44" t="s">
        <v>10</v>
      </c>
      <c r="D10" s="43">
        <v>2001</v>
      </c>
      <c r="E10" s="63">
        <v>0.0018287037037037</v>
      </c>
      <c r="F10" s="64"/>
      <c r="G10" s="24" t="s">
        <v>43</v>
      </c>
      <c r="H10" s="25" t="s">
        <v>100</v>
      </c>
      <c r="I10" s="44" t="s">
        <v>15</v>
      </c>
      <c r="J10" s="43">
        <v>2004</v>
      </c>
      <c r="K10" s="63">
        <v>0.00228472222222222</v>
      </c>
    </row>
    <row r="11" spans="1:11" ht="12" customHeight="1">
      <c r="A11" s="24" t="s">
        <v>89</v>
      </c>
      <c r="B11" s="25" t="s">
        <v>60</v>
      </c>
      <c r="C11" s="44" t="s">
        <v>54</v>
      </c>
      <c r="D11" s="43">
        <v>2001</v>
      </c>
      <c r="E11" s="63">
        <v>0.00184027777777778</v>
      </c>
      <c r="F11" s="64"/>
      <c r="G11" s="24" t="s">
        <v>89</v>
      </c>
      <c r="H11" s="25" t="s">
        <v>97</v>
      </c>
      <c r="I11" s="44" t="s">
        <v>98</v>
      </c>
      <c r="J11" s="43">
        <v>2003</v>
      </c>
      <c r="K11" s="63">
        <v>0.00228703703703704</v>
      </c>
    </row>
    <row r="12" spans="1:11" ht="12" customHeight="1">
      <c r="A12" s="24" t="s">
        <v>48</v>
      </c>
      <c r="B12" s="25" t="s">
        <v>37</v>
      </c>
      <c r="C12" s="44" t="s">
        <v>38</v>
      </c>
      <c r="D12" s="43">
        <v>2001</v>
      </c>
      <c r="E12" s="63">
        <v>0.00184606481481482</v>
      </c>
      <c r="F12" s="64"/>
      <c r="G12" s="24" t="s">
        <v>48</v>
      </c>
      <c r="H12" s="25" t="s">
        <v>31</v>
      </c>
      <c r="I12" s="44" t="s">
        <v>32</v>
      </c>
      <c r="J12" s="43">
        <v>2002</v>
      </c>
      <c r="K12" s="63">
        <v>0.00232986111111111</v>
      </c>
    </row>
    <row r="13" spans="1:11" ht="12" customHeight="1">
      <c r="A13" s="24" t="s">
        <v>92</v>
      </c>
      <c r="B13" s="25" t="s">
        <v>52</v>
      </c>
      <c r="C13" s="44" t="s">
        <v>32</v>
      </c>
      <c r="D13" s="43">
        <v>2001</v>
      </c>
      <c r="E13" s="63">
        <v>0.00187268518518519</v>
      </c>
      <c r="F13" s="64"/>
      <c r="G13" s="24" t="s">
        <v>92</v>
      </c>
      <c r="H13" s="25" t="s">
        <v>44</v>
      </c>
      <c r="I13" s="44" t="s">
        <v>45</v>
      </c>
      <c r="J13" s="43">
        <v>2002</v>
      </c>
      <c r="K13" s="63">
        <v>0.002375</v>
      </c>
    </row>
    <row r="14" spans="1:11" ht="12" customHeight="1">
      <c r="A14" s="24" t="s">
        <v>51</v>
      </c>
      <c r="B14" s="25" t="s">
        <v>64</v>
      </c>
      <c r="C14" s="44" t="s">
        <v>47</v>
      </c>
      <c r="D14" s="43">
        <v>2001</v>
      </c>
      <c r="E14" s="63">
        <v>0.00191550925925926</v>
      </c>
      <c r="F14" s="64"/>
      <c r="G14" s="24" t="s">
        <v>51</v>
      </c>
      <c r="H14" s="25" t="s">
        <v>28</v>
      </c>
      <c r="I14" s="44" t="s">
        <v>12</v>
      </c>
      <c r="J14" s="43">
        <v>2001</v>
      </c>
      <c r="K14" s="63">
        <v>0.00238194444444444</v>
      </c>
    </row>
    <row r="15" spans="1:11" ht="12" customHeight="1">
      <c r="A15" s="24" t="s">
        <v>96</v>
      </c>
      <c r="B15" s="25" t="s">
        <v>113</v>
      </c>
      <c r="C15" s="44" t="s">
        <v>78</v>
      </c>
      <c r="D15" s="43">
        <v>2003</v>
      </c>
      <c r="E15" s="63">
        <v>0.00192592592592593</v>
      </c>
      <c r="F15" s="64"/>
      <c r="G15" s="24" t="s">
        <v>96</v>
      </c>
      <c r="H15" s="25" t="s">
        <v>91</v>
      </c>
      <c r="I15" s="44" t="s">
        <v>40</v>
      </c>
      <c r="J15" s="43">
        <v>2003</v>
      </c>
      <c r="K15" s="63">
        <v>0.00239236111111111</v>
      </c>
    </row>
    <row r="16" spans="1:11" ht="12" customHeight="1">
      <c r="A16" s="24" t="s">
        <v>99</v>
      </c>
      <c r="B16" s="25" t="s">
        <v>41</v>
      </c>
      <c r="C16" s="44" t="s">
        <v>42</v>
      </c>
      <c r="D16" s="43">
        <v>2001</v>
      </c>
      <c r="E16" s="63">
        <v>0.00196875</v>
      </c>
      <c r="F16" s="64"/>
      <c r="G16" s="24" t="s">
        <v>99</v>
      </c>
      <c r="H16" s="25" t="s">
        <v>93</v>
      </c>
      <c r="I16" s="44" t="s">
        <v>78</v>
      </c>
      <c r="J16" s="43">
        <v>2004</v>
      </c>
      <c r="K16" s="63">
        <v>0.00240625</v>
      </c>
    </row>
    <row r="17" spans="1:11" ht="12" customHeight="1">
      <c r="A17" s="24" t="s">
        <v>58</v>
      </c>
      <c r="B17" s="25" t="s">
        <v>50</v>
      </c>
      <c r="C17" s="44" t="s">
        <v>23</v>
      </c>
      <c r="D17" s="43">
        <v>2002</v>
      </c>
      <c r="E17" s="63">
        <v>0.00196990740740741</v>
      </c>
      <c r="F17" s="64"/>
      <c r="G17" s="24" t="s">
        <v>58</v>
      </c>
      <c r="H17" s="25" t="s">
        <v>35</v>
      </c>
      <c r="I17" s="44" t="s">
        <v>21</v>
      </c>
      <c r="J17" s="43">
        <v>2001</v>
      </c>
      <c r="K17" s="63">
        <v>0.0024525462962963</v>
      </c>
    </row>
    <row r="18" spans="1:6" ht="12" customHeight="1">
      <c r="A18" s="24" t="s">
        <v>126</v>
      </c>
      <c r="B18" s="25" t="s">
        <v>75</v>
      </c>
      <c r="C18" s="44" t="s">
        <v>21</v>
      </c>
      <c r="D18" s="43">
        <v>2002</v>
      </c>
      <c r="E18" s="63">
        <v>0.00200925925925926</v>
      </c>
      <c r="F18" s="64"/>
    </row>
    <row r="19" spans="1:8" ht="12" customHeight="1">
      <c r="A19" s="24" t="s">
        <v>103</v>
      </c>
      <c r="B19" s="25" t="s">
        <v>53</v>
      </c>
      <c r="C19" s="44" t="s">
        <v>54</v>
      </c>
      <c r="D19" s="43">
        <v>2002</v>
      </c>
      <c r="E19" s="63">
        <v>0.00201157407407407</v>
      </c>
      <c r="F19" s="64"/>
      <c r="H19" s="65" t="s">
        <v>57</v>
      </c>
    </row>
    <row r="20" spans="1:6" ht="12" customHeight="1">
      <c r="A20" s="24" t="s">
        <v>62</v>
      </c>
      <c r="B20" s="25" t="s">
        <v>71</v>
      </c>
      <c r="C20" s="44" t="s">
        <v>21</v>
      </c>
      <c r="D20" s="43">
        <v>2002</v>
      </c>
      <c r="E20" s="63">
        <v>0.00205439814814815</v>
      </c>
      <c r="F20" s="64"/>
    </row>
    <row r="21" spans="1:6" ht="12" customHeight="1">
      <c r="A21" s="24" t="s">
        <v>105</v>
      </c>
      <c r="B21" s="25" t="s">
        <v>55</v>
      </c>
      <c r="C21" s="44" t="s">
        <v>56</v>
      </c>
      <c r="D21" s="43">
        <v>2002</v>
      </c>
      <c r="E21" s="63">
        <v>0.00206712962962963</v>
      </c>
      <c r="F21" s="64"/>
    </row>
    <row r="22" spans="1:6" ht="12" customHeight="1">
      <c r="A22" s="66" t="s">
        <v>65</v>
      </c>
      <c r="B22" s="25" t="s">
        <v>46</v>
      </c>
      <c r="C22" s="44" t="s">
        <v>47</v>
      </c>
      <c r="D22" s="43">
        <v>2002</v>
      </c>
      <c r="E22" s="63">
        <v>0.00210069444444444</v>
      </c>
      <c r="F22" s="64"/>
    </row>
    <row r="23" spans="1:6" ht="12" customHeight="1">
      <c r="A23" s="24" t="s">
        <v>128</v>
      </c>
      <c r="B23" s="25" t="s">
        <v>49</v>
      </c>
      <c r="C23" s="44" t="s">
        <v>12</v>
      </c>
      <c r="D23" s="43">
        <v>2002</v>
      </c>
      <c r="E23" s="63">
        <v>0.00210185185185185</v>
      </c>
      <c r="F23" s="64"/>
    </row>
    <row r="24" spans="1:6" ht="12" customHeight="1">
      <c r="A24" s="24" t="s">
        <v>68</v>
      </c>
      <c r="B24" s="25" t="s">
        <v>17</v>
      </c>
      <c r="C24" s="44" t="s">
        <v>18</v>
      </c>
      <c r="D24" s="43">
        <v>2001</v>
      </c>
      <c r="E24" s="63">
        <v>0.00210300925925926</v>
      </c>
      <c r="F24" s="64"/>
    </row>
    <row r="25" spans="1:6" ht="12" customHeight="1">
      <c r="A25" s="24" t="s">
        <v>107</v>
      </c>
      <c r="B25" s="25" t="s">
        <v>104</v>
      </c>
      <c r="C25" s="44" t="s">
        <v>12</v>
      </c>
      <c r="D25" s="43">
        <v>2003</v>
      </c>
      <c r="E25" s="63">
        <v>0.00214583333333333</v>
      </c>
      <c r="F25" s="64"/>
    </row>
    <row r="26" spans="1:6" ht="12" customHeight="1">
      <c r="A26" s="24" t="s">
        <v>108</v>
      </c>
      <c r="B26" s="25" t="s">
        <v>101</v>
      </c>
      <c r="C26" s="44" t="s">
        <v>102</v>
      </c>
      <c r="D26" s="43">
        <v>2003</v>
      </c>
      <c r="E26" s="63">
        <v>0.00215162037037037</v>
      </c>
      <c r="F26" s="64"/>
    </row>
    <row r="27" spans="1:5" ht="12" customHeight="1">
      <c r="A27" s="24" t="s">
        <v>109</v>
      </c>
      <c r="B27" s="25" t="s">
        <v>72</v>
      </c>
      <c r="C27" s="44" t="s">
        <v>42</v>
      </c>
      <c r="D27" s="43">
        <v>2002</v>
      </c>
      <c r="E27" s="63">
        <v>0.00216898148148148</v>
      </c>
    </row>
    <row r="28" spans="1:5" ht="12" customHeight="1">
      <c r="A28" s="24" t="s">
        <v>74</v>
      </c>
      <c r="B28" s="25" t="s">
        <v>22</v>
      </c>
      <c r="C28" s="44" t="s">
        <v>23</v>
      </c>
      <c r="D28" s="43">
        <v>2002</v>
      </c>
      <c r="E28" s="63">
        <v>0.0021875</v>
      </c>
    </row>
    <row r="29" spans="1:5" ht="12" customHeight="1">
      <c r="A29" s="24" t="s">
        <v>76</v>
      </c>
      <c r="B29" s="25" t="s">
        <v>88</v>
      </c>
      <c r="C29" s="44" t="s">
        <v>23</v>
      </c>
      <c r="D29" s="43">
        <v>2003</v>
      </c>
      <c r="E29" s="63">
        <v>0.00224768518518519</v>
      </c>
    </row>
    <row r="30" spans="1:5" ht="12" customHeight="1">
      <c r="A30" s="24" t="s">
        <v>129</v>
      </c>
      <c r="B30" s="25" t="s">
        <v>110</v>
      </c>
      <c r="C30" s="44" t="s">
        <v>32</v>
      </c>
      <c r="D30" s="43">
        <v>2003</v>
      </c>
      <c r="E30" s="63">
        <v>0.00225</v>
      </c>
    </row>
    <row r="31" spans="1:5" ht="12" customHeight="1">
      <c r="A31" s="24" t="s">
        <v>111</v>
      </c>
      <c r="B31" s="25" t="s">
        <v>14</v>
      </c>
      <c r="C31" s="44" t="s">
        <v>15</v>
      </c>
      <c r="D31" s="43">
        <v>2001</v>
      </c>
      <c r="E31" s="63">
        <v>0.00227083333333333</v>
      </c>
    </row>
    <row r="32" spans="1:5" ht="12" customHeight="1">
      <c r="A32" s="24" t="s">
        <v>112</v>
      </c>
      <c r="B32" s="25" t="s">
        <v>69</v>
      </c>
      <c r="C32" s="44" t="s">
        <v>70</v>
      </c>
      <c r="D32" s="43">
        <v>2002</v>
      </c>
      <c r="E32" s="63">
        <v>0.00239930555555556</v>
      </c>
    </row>
    <row r="33" spans="1:5" ht="12" customHeight="1">
      <c r="A33" s="24" t="s">
        <v>114</v>
      </c>
      <c r="B33" s="25" t="s">
        <v>122</v>
      </c>
      <c r="C33" s="44" t="s">
        <v>27</v>
      </c>
      <c r="D33" s="43">
        <v>2005</v>
      </c>
      <c r="E33" s="63">
        <v>0.00244907407407407</v>
      </c>
    </row>
    <row r="34" spans="1:5" ht="12" customHeight="1">
      <c r="A34" s="24" t="s">
        <v>116</v>
      </c>
      <c r="B34" s="25" t="s">
        <v>79</v>
      </c>
      <c r="C34" s="44" t="s">
        <v>70</v>
      </c>
      <c r="D34" s="43">
        <v>2002</v>
      </c>
      <c r="E34" s="63">
        <v>0.00246527777777778</v>
      </c>
    </row>
    <row r="35" spans="1:5" ht="12" customHeight="1">
      <c r="A35" s="24" t="s">
        <v>130</v>
      </c>
      <c r="B35" s="25" t="s">
        <v>63</v>
      </c>
      <c r="C35" s="44" t="s">
        <v>47</v>
      </c>
      <c r="D35" s="43">
        <v>2001</v>
      </c>
      <c r="E35" s="63">
        <v>0.00249537037037037</v>
      </c>
    </row>
    <row r="36" spans="1:5" ht="12" customHeight="1">
      <c r="A36" s="24" t="s">
        <v>117</v>
      </c>
      <c r="B36" s="25" t="s">
        <v>118</v>
      </c>
      <c r="C36" s="44" t="s">
        <v>27</v>
      </c>
      <c r="D36" s="43">
        <v>2005</v>
      </c>
      <c r="E36" s="63">
        <v>0.00249884259259259</v>
      </c>
    </row>
    <row r="37" spans="1:5" ht="12" customHeight="1">
      <c r="A37" s="24" t="s">
        <v>119</v>
      </c>
      <c r="B37" s="25" t="s">
        <v>73</v>
      </c>
      <c r="C37" s="44" t="s">
        <v>23</v>
      </c>
      <c r="D37" s="43">
        <v>2002</v>
      </c>
      <c r="E37" s="63">
        <v>0.00282523148148148</v>
      </c>
    </row>
    <row r="38" spans="1:5" ht="12" customHeight="1">
      <c r="A38" s="24" t="s">
        <v>120</v>
      </c>
      <c r="B38" s="25" t="s">
        <v>115</v>
      </c>
      <c r="C38" s="44" t="s">
        <v>45</v>
      </c>
      <c r="D38" s="43">
        <v>2003</v>
      </c>
      <c r="E38" s="63">
        <v>0.00283680555555556</v>
      </c>
    </row>
    <row r="39" ht="12" customHeight="1"/>
    <row r="40" ht="12" customHeight="1"/>
    <row r="41" ht="12" customHeight="1"/>
    <row r="42" ht="12" customHeight="1"/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75" zoomScaleNormal="75" workbookViewId="0" topLeftCell="A1">
      <selection activeCell="T11" sqref="T11"/>
    </sheetView>
  </sheetViews>
  <sheetFormatPr defaultColWidth="8.00390625" defaultRowHeight="15"/>
  <cols>
    <col min="1" max="1" width="4.00390625" style="0" customWidth="1"/>
    <col min="2" max="2" width="19.7109375" style="0" customWidth="1"/>
    <col min="3" max="3" width="5.7109375" style="0" customWidth="1"/>
    <col min="4" max="4" width="6.00390625" style="0" customWidth="1"/>
    <col min="5" max="6" width="5.7109375" style="0" customWidth="1"/>
    <col min="7" max="7" width="8.8515625" style="0" customWidth="1"/>
    <col min="8" max="11" width="7.28125" style="0" customWidth="1"/>
    <col min="12" max="12" width="8.28125" style="0" customWidth="1"/>
    <col min="13" max="13" width="8.8515625" style="0" customWidth="1"/>
    <col min="14" max="14" width="6.28125" style="0" customWidth="1"/>
    <col min="15" max="15" width="8.8515625" style="0" customWidth="1"/>
    <col min="16" max="16" width="7.140625" style="0" customWidth="1"/>
    <col min="17" max="17" width="6.28125" style="0" customWidth="1"/>
    <col min="18" max="19" width="9.140625" style="0" customWidth="1"/>
    <col min="20" max="20" width="12.8515625" style="0" customWidth="1"/>
    <col min="21" max="254" width="9.140625" style="0" customWidth="1"/>
    <col min="255" max="255" width="3.00390625" style="0" customWidth="1"/>
    <col min="256" max="16384" width="22.140625" style="0" customWidth="1"/>
  </cols>
  <sheetData>
    <row r="1" spans="1:17" ht="17.25" customHeight="1">
      <c r="A1" s="67" t="s">
        <v>0</v>
      </c>
      <c r="B1" s="68" t="s">
        <v>1</v>
      </c>
      <c r="C1" s="69" t="s">
        <v>2</v>
      </c>
      <c r="D1" s="70" t="s">
        <v>3</v>
      </c>
      <c r="E1" s="71" t="s">
        <v>4</v>
      </c>
      <c r="F1" s="72" t="s">
        <v>5</v>
      </c>
      <c r="G1" s="69" t="s">
        <v>6</v>
      </c>
      <c r="H1" s="73" t="s">
        <v>81</v>
      </c>
      <c r="I1" s="72" t="s">
        <v>82</v>
      </c>
      <c r="J1" s="72" t="s">
        <v>83</v>
      </c>
      <c r="K1" s="74" t="s">
        <v>84</v>
      </c>
      <c r="L1" s="75" t="s">
        <v>132</v>
      </c>
      <c r="M1" s="73" t="s">
        <v>133</v>
      </c>
      <c r="N1" s="74" t="s">
        <v>133</v>
      </c>
      <c r="O1" s="71" t="s">
        <v>134</v>
      </c>
      <c r="P1" s="69" t="s">
        <v>134</v>
      </c>
      <c r="Q1" s="70" t="s">
        <v>135</v>
      </c>
    </row>
    <row r="2" spans="1:17" ht="17.25" customHeight="1">
      <c r="A2" s="76"/>
      <c r="B2" s="77"/>
      <c r="C2" s="78"/>
      <c r="D2" s="79"/>
      <c r="E2" s="80" t="s">
        <v>7</v>
      </c>
      <c r="F2" s="81" t="s">
        <v>7</v>
      </c>
      <c r="G2" s="82" t="s">
        <v>7</v>
      </c>
      <c r="H2" s="83" t="s">
        <v>85</v>
      </c>
      <c r="I2" s="81" t="s">
        <v>85</v>
      </c>
      <c r="J2" s="81" t="s">
        <v>85</v>
      </c>
      <c r="K2" s="84" t="s">
        <v>85</v>
      </c>
      <c r="L2" s="85" t="s">
        <v>136</v>
      </c>
      <c r="M2" s="86" t="s">
        <v>125</v>
      </c>
      <c r="N2" s="84" t="s">
        <v>136</v>
      </c>
      <c r="O2" s="87" t="s">
        <v>125</v>
      </c>
      <c r="P2" s="82" t="s">
        <v>136</v>
      </c>
      <c r="Q2" s="88" t="s">
        <v>137</v>
      </c>
    </row>
    <row r="3" spans="1:17" ht="13.5" customHeight="1">
      <c r="A3" s="89" t="s">
        <v>8</v>
      </c>
      <c r="B3" s="90" t="s">
        <v>30</v>
      </c>
      <c r="C3" s="91" t="s">
        <v>12</v>
      </c>
      <c r="D3" s="92">
        <v>2001</v>
      </c>
      <c r="E3" s="93">
        <v>100</v>
      </c>
      <c r="F3" s="94">
        <v>120</v>
      </c>
      <c r="G3" s="95">
        <f aca="true" t="shared" si="0" ref="G3:G13">E3+F3</f>
        <v>220</v>
      </c>
      <c r="H3" s="96">
        <v>80</v>
      </c>
      <c r="I3" s="97">
        <v>88</v>
      </c>
      <c r="J3" s="97">
        <v>38</v>
      </c>
      <c r="K3" s="98">
        <f aca="true" t="shared" si="1" ref="K3:K13">J3+I3+H3</f>
        <v>206</v>
      </c>
      <c r="L3" s="99">
        <f aca="true" t="shared" si="2" ref="L3:L13">(G3/2+K3+J3)*0.65</f>
        <v>230.1</v>
      </c>
      <c r="M3" s="100">
        <v>0.00333333333333333</v>
      </c>
      <c r="N3" s="101">
        <v>158</v>
      </c>
      <c r="O3" s="102">
        <v>0.00181944444444444</v>
      </c>
      <c r="P3" s="103">
        <v>168</v>
      </c>
      <c r="Q3" s="104">
        <f aca="true" t="shared" si="3" ref="Q3:Q13">P3+N3+L3</f>
        <v>556.1</v>
      </c>
    </row>
    <row r="4" spans="1:17" ht="13.5" customHeight="1">
      <c r="A4" s="105" t="s">
        <v>13</v>
      </c>
      <c r="B4" s="106" t="s">
        <v>59</v>
      </c>
      <c r="C4" s="91" t="s">
        <v>12</v>
      </c>
      <c r="D4" s="92">
        <v>2001</v>
      </c>
      <c r="E4" s="93">
        <v>95</v>
      </c>
      <c r="F4" s="94">
        <v>100</v>
      </c>
      <c r="G4" s="95">
        <f t="shared" si="0"/>
        <v>195</v>
      </c>
      <c r="H4" s="96">
        <v>75</v>
      </c>
      <c r="I4" s="97">
        <v>75</v>
      </c>
      <c r="J4" s="97">
        <v>37</v>
      </c>
      <c r="K4" s="98">
        <f t="shared" si="1"/>
        <v>187</v>
      </c>
      <c r="L4" s="99">
        <f t="shared" si="2"/>
        <v>208.975</v>
      </c>
      <c r="M4" s="100">
        <v>0.00323842592592593</v>
      </c>
      <c r="N4" s="101">
        <v>170</v>
      </c>
      <c r="O4" s="102">
        <v>0.00180671296296296</v>
      </c>
      <c r="P4" s="103">
        <v>170</v>
      </c>
      <c r="Q4" s="104">
        <f t="shared" si="3"/>
        <v>548.975</v>
      </c>
    </row>
    <row r="5" spans="1:17" ht="13.5" customHeight="1">
      <c r="A5" s="105" t="s">
        <v>19</v>
      </c>
      <c r="B5" s="106" t="s">
        <v>37</v>
      </c>
      <c r="C5" s="91" t="s">
        <v>38</v>
      </c>
      <c r="D5" s="92">
        <v>2001</v>
      </c>
      <c r="E5" s="93">
        <v>115</v>
      </c>
      <c r="F5" s="94">
        <v>95</v>
      </c>
      <c r="G5" s="95">
        <f t="shared" si="0"/>
        <v>210</v>
      </c>
      <c r="H5" s="96">
        <v>83</v>
      </c>
      <c r="I5" s="97">
        <v>75</v>
      </c>
      <c r="J5" s="97">
        <v>26</v>
      </c>
      <c r="K5" s="98">
        <f t="shared" si="1"/>
        <v>184</v>
      </c>
      <c r="L5" s="99">
        <f t="shared" si="2"/>
        <v>204.75</v>
      </c>
      <c r="M5" s="100">
        <v>0.0031712962962963</v>
      </c>
      <c r="N5" s="101">
        <v>178</v>
      </c>
      <c r="O5" s="102">
        <v>0.00184606481481482</v>
      </c>
      <c r="P5" s="103">
        <v>164</v>
      </c>
      <c r="Q5" s="104">
        <f t="shared" si="3"/>
        <v>546.75</v>
      </c>
    </row>
    <row r="6" spans="1:17" ht="13.5" customHeight="1">
      <c r="A6" s="105" t="s">
        <v>86</v>
      </c>
      <c r="B6" s="106" t="s">
        <v>60</v>
      </c>
      <c r="C6" s="91" t="s">
        <v>54</v>
      </c>
      <c r="D6" s="92">
        <v>2001</v>
      </c>
      <c r="E6" s="93">
        <v>100</v>
      </c>
      <c r="F6" s="94">
        <v>95</v>
      </c>
      <c r="G6" s="95">
        <f t="shared" si="0"/>
        <v>195</v>
      </c>
      <c r="H6" s="96">
        <v>73</v>
      </c>
      <c r="I6" s="97">
        <v>73</v>
      </c>
      <c r="J6" s="97">
        <v>35</v>
      </c>
      <c r="K6" s="98">
        <f t="shared" si="1"/>
        <v>181</v>
      </c>
      <c r="L6" s="99">
        <f t="shared" si="2"/>
        <v>203.775</v>
      </c>
      <c r="M6" s="100">
        <v>0.00339236111111111</v>
      </c>
      <c r="N6" s="101">
        <v>151</v>
      </c>
      <c r="O6" s="102">
        <v>0.00184027777777778</v>
      </c>
      <c r="P6" s="103">
        <v>164</v>
      </c>
      <c r="Q6" s="104">
        <f t="shared" si="3"/>
        <v>518.775</v>
      </c>
    </row>
    <row r="7" spans="1:17" ht="13.5" customHeight="1">
      <c r="A7" s="105" t="s">
        <v>25</v>
      </c>
      <c r="B7" s="106" t="s">
        <v>9</v>
      </c>
      <c r="C7" s="91" t="s">
        <v>10</v>
      </c>
      <c r="D7" s="92">
        <v>2001</v>
      </c>
      <c r="E7" s="93">
        <v>120</v>
      </c>
      <c r="F7" s="94">
        <v>120</v>
      </c>
      <c r="G7" s="95">
        <f t="shared" si="0"/>
        <v>240</v>
      </c>
      <c r="H7" s="96">
        <v>91</v>
      </c>
      <c r="I7" s="97">
        <v>85</v>
      </c>
      <c r="J7" s="97">
        <v>26</v>
      </c>
      <c r="K7" s="98">
        <f t="shared" si="1"/>
        <v>202</v>
      </c>
      <c r="L7" s="99">
        <f t="shared" si="2"/>
        <v>226.20000000000002</v>
      </c>
      <c r="M7" s="100">
        <v>0.00365625</v>
      </c>
      <c r="N7" s="101">
        <v>119</v>
      </c>
      <c r="O7" s="102">
        <v>0.0018287037037037</v>
      </c>
      <c r="P7" s="103">
        <v>166</v>
      </c>
      <c r="Q7" s="104">
        <f t="shared" si="3"/>
        <v>511.20000000000005</v>
      </c>
    </row>
    <row r="8" spans="1:17" ht="13.5" customHeight="1">
      <c r="A8" s="105" t="s">
        <v>29</v>
      </c>
      <c r="B8" s="106" t="s">
        <v>14</v>
      </c>
      <c r="C8" s="107" t="s">
        <v>15</v>
      </c>
      <c r="D8" s="92">
        <v>2001</v>
      </c>
      <c r="E8" s="108">
        <v>125</v>
      </c>
      <c r="F8" s="109">
        <v>105</v>
      </c>
      <c r="G8" s="110">
        <f t="shared" si="0"/>
        <v>230</v>
      </c>
      <c r="H8" s="111">
        <v>121</v>
      </c>
      <c r="I8" s="112">
        <v>82</v>
      </c>
      <c r="J8" s="112">
        <v>36</v>
      </c>
      <c r="K8" s="98">
        <f t="shared" si="1"/>
        <v>239</v>
      </c>
      <c r="L8" s="99">
        <f t="shared" si="2"/>
        <v>253.5</v>
      </c>
      <c r="M8" s="113">
        <v>0.00346643518518519</v>
      </c>
      <c r="N8" s="114">
        <v>142</v>
      </c>
      <c r="O8" s="115">
        <v>0.00227083333333333</v>
      </c>
      <c r="P8" s="116">
        <v>112</v>
      </c>
      <c r="Q8" s="104">
        <f t="shared" si="3"/>
        <v>507.5</v>
      </c>
    </row>
    <row r="9" spans="1:17" ht="13.5" customHeight="1">
      <c r="A9" s="105" t="s">
        <v>33</v>
      </c>
      <c r="B9" s="106" t="s">
        <v>52</v>
      </c>
      <c r="C9" s="91" t="s">
        <v>32</v>
      </c>
      <c r="D9" s="92">
        <v>2001</v>
      </c>
      <c r="E9" s="93">
        <v>105</v>
      </c>
      <c r="F9" s="94">
        <v>95</v>
      </c>
      <c r="G9" s="95">
        <f t="shared" si="0"/>
        <v>200</v>
      </c>
      <c r="H9" s="96">
        <v>90</v>
      </c>
      <c r="I9" s="97">
        <v>59</v>
      </c>
      <c r="J9" s="97">
        <v>29</v>
      </c>
      <c r="K9" s="98">
        <f t="shared" si="1"/>
        <v>178</v>
      </c>
      <c r="L9" s="99">
        <f t="shared" si="2"/>
        <v>199.55</v>
      </c>
      <c r="M9" s="100">
        <v>0.00343402777777778</v>
      </c>
      <c r="N9" s="101">
        <v>146</v>
      </c>
      <c r="O9" s="102">
        <v>0.00187268518518519</v>
      </c>
      <c r="P9" s="103">
        <v>160</v>
      </c>
      <c r="Q9" s="104">
        <f t="shared" si="3"/>
        <v>505.55</v>
      </c>
    </row>
    <row r="10" spans="1:17" ht="13.5" customHeight="1">
      <c r="A10" s="105" t="s">
        <v>36</v>
      </c>
      <c r="B10" s="106" t="s">
        <v>17</v>
      </c>
      <c r="C10" s="91" t="s">
        <v>18</v>
      </c>
      <c r="D10" s="92">
        <v>2001</v>
      </c>
      <c r="E10" s="93">
        <v>110</v>
      </c>
      <c r="F10" s="94">
        <v>120</v>
      </c>
      <c r="G10" s="95">
        <f t="shared" si="0"/>
        <v>230</v>
      </c>
      <c r="H10" s="96">
        <v>66</v>
      </c>
      <c r="I10" s="97">
        <v>72</v>
      </c>
      <c r="J10" s="97">
        <v>31</v>
      </c>
      <c r="K10" s="98">
        <f t="shared" si="1"/>
        <v>169</v>
      </c>
      <c r="L10" s="99">
        <f t="shared" si="2"/>
        <v>204.75</v>
      </c>
      <c r="M10" s="100">
        <v>0.00347800925925926</v>
      </c>
      <c r="N10" s="101">
        <v>141</v>
      </c>
      <c r="O10" s="102">
        <v>0.00210300925925926</v>
      </c>
      <c r="P10" s="103">
        <v>133</v>
      </c>
      <c r="Q10" s="104">
        <f t="shared" si="3"/>
        <v>478.75</v>
      </c>
    </row>
    <row r="11" spans="1:17" ht="13.5" customHeight="1">
      <c r="A11" s="105" t="s">
        <v>43</v>
      </c>
      <c r="B11" s="106" t="s">
        <v>41</v>
      </c>
      <c r="C11" s="91" t="s">
        <v>42</v>
      </c>
      <c r="D11" s="92">
        <v>2001</v>
      </c>
      <c r="E11" s="93">
        <v>100</v>
      </c>
      <c r="F11" s="94">
        <v>110</v>
      </c>
      <c r="G11" s="95">
        <f t="shared" si="0"/>
        <v>210</v>
      </c>
      <c r="H11" s="96">
        <v>70</v>
      </c>
      <c r="I11" s="97">
        <v>69</v>
      </c>
      <c r="J11" s="97">
        <v>21</v>
      </c>
      <c r="K11" s="98">
        <f t="shared" si="1"/>
        <v>160</v>
      </c>
      <c r="L11" s="99">
        <f t="shared" si="2"/>
        <v>185.9</v>
      </c>
      <c r="M11" s="100">
        <v>0.00355208333333333</v>
      </c>
      <c r="N11" s="101">
        <v>131</v>
      </c>
      <c r="O11" s="102">
        <v>0.00196875</v>
      </c>
      <c r="P11" s="103">
        <v>149</v>
      </c>
      <c r="Q11" s="104">
        <f t="shared" si="3"/>
        <v>465.9</v>
      </c>
    </row>
    <row r="12" spans="1:17" ht="13.5" customHeight="1">
      <c r="A12" s="105" t="s">
        <v>43</v>
      </c>
      <c r="B12" s="106" t="s">
        <v>63</v>
      </c>
      <c r="C12" s="91" t="s">
        <v>47</v>
      </c>
      <c r="D12" s="92">
        <v>2001</v>
      </c>
      <c r="E12" s="93">
        <v>90</v>
      </c>
      <c r="F12" s="94">
        <v>100</v>
      </c>
      <c r="G12" s="95">
        <f t="shared" si="0"/>
        <v>190</v>
      </c>
      <c r="H12" s="96">
        <v>56</v>
      </c>
      <c r="I12" s="97">
        <v>54</v>
      </c>
      <c r="J12" s="97">
        <v>45</v>
      </c>
      <c r="K12" s="98">
        <f t="shared" si="1"/>
        <v>155</v>
      </c>
      <c r="L12" s="99">
        <f t="shared" si="2"/>
        <v>191.75</v>
      </c>
      <c r="M12" s="100">
        <v>0.00353009259259259</v>
      </c>
      <c r="N12" s="101">
        <v>134</v>
      </c>
      <c r="O12" s="102">
        <v>0.00249537037037037</v>
      </c>
      <c r="P12" s="103">
        <v>87</v>
      </c>
      <c r="Q12" s="104">
        <f t="shared" si="3"/>
        <v>412.75</v>
      </c>
    </row>
    <row r="13" spans="1:17" ht="13.5" customHeight="1">
      <c r="A13" s="105" t="s">
        <v>48</v>
      </c>
      <c r="B13" s="106" t="s">
        <v>64</v>
      </c>
      <c r="C13" s="91" t="s">
        <v>47</v>
      </c>
      <c r="D13" s="92">
        <v>2001</v>
      </c>
      <c r="E13" s="93">
        <v>100</v>
      </c>
      <c r="F13" s="94">
        <v>90</v>
      </c>
      <c r="G13" s="95">
        <f t="shared" si="0"/>
        <v>190</v>
      </c>
      <c r="H13" s="96">
        <v>74</v>
      </c>
      <c r="I13" s="97">
        <v>65</v>
      </c>
      <c r="J13" s="97">
        <v>19</v>
      </c>
      <c r="K13" s="98">
        <f t="shared" si="1"/>
        <v>158</v>
      </c>
      <c r="L13" s="99">
        <f t="shared" si="2"/>
        <v>176.8</v>
      </c>
      <c r="M13" s="100"/>
      <c r="N13" s="101"/>
      <c r="O13" s="102">
        <v>0.00191550925925926</v>
      </c>
      <c r="P13" s="103">
        <v>155</v>
      </c>
      <c r="Q13" s="104">
        <f t="shared" si="3"/>
        <v>331.8</v>
      </c>
    </row>
    <row r="14" spans="1:17" ht="13.5" customHeight="1">
      <c r="A14" s="105"/>
      <c r="B14" s="106"/>
      <c r="C14" s="91"/>
      <c r="D14" s="117"/>
      <c r="E14" s="93"/>
      <c r="F14" s="94"/>
      <c r="G14" s="95"/>
      <c r="H14" s="96"/>
      <c r="I14" s="97"/>
      <c r="J14" s="97"/>
      <c r="K14" s="98"/>
      <c r="L14" s="99"/>
      <c r="M14" s="100"/>
      <c r="N14" s="101"/>
      <c r="O14" s="102"/>
      <c r="P14" s="103"/>
      <c r="Q14" s="104"/>
    </row>
    <row r="15" spans="1:17" ht="13.5" customHeight="1">
      <c r="A15" s="105" t="s">
        <v>8</v>
      </c>
      <c r="B15" s="106" t="s">
        <v>53</v>
      </c>
      <c r="C15" s="91" t="s">
        <v>54</v>
      </c>
      <c r="D15" s="117">
        <v>2002</v>
      </c>
      <c r="E15" s="93">
        <v>100</v>
      </c>
      <c r="F15" s="94">
        <v>100</v>
      </c>
      <c r="G15" s="95">
        <f aca="true" t="shared" si="4" ref="G15:G33">E15+F15</f>
        <v>200</v>
      </c>
      <c r="H15" s="96">
        <v>82</v>
      </c>
      <c r="I15" s="97">
        <v>77</v>
      </c>
      <c r="J15" s="97">
        <v>60</v>
      </c>
      <c r="K15" s="98">
        <f aca="true" t="shared" si="5" ref="K15:K33">J15+I15+H15</f>
        <v>219</v>
      </c>
      <c r="L15" s="99">
        <f aca="true" t="shared" si="6" ref="L15:L33">(G15/2+K15+J15)*0.65</f>
        <v>246.35</v>
      </c>
      <c r="M15" s="100">
        <v>0.00347453703703704</v>
      </c>
      <c r="N15" s="101">
        <v>141</v>
      </c>
      <c r="O15" s="102">
        <v>0.00201157407407407</v>
      </c>
      <c r="P15" s="103">
        <v>143</v>
      </c>
      <c r="Q15" s="104">
        <f aca="true" t="shared" si="7" ref="Q15:Q33">P15+N15+L15</f>
        <v>530.35</v>
      </c>
    </row>
    <row r="16" spans="1:17" ht="13.5" customHeight="1">
      <c r="A16" s="105" t="s">
        <v>13</v>
      </c>
      <c r="B16" s="106" t="s">
        <v>66</v>
      </c>
      <c r="C16" s="91" t="s">
        <v>56</v>
      </c>
      <c r="D16" s="117">
        <v>2002</v>
      </c>
      <c r="E16" s="93">
        <v>90</v>
      </c>
      <c r="F16" s="94">
        <v>95</v>
      </c>
      <c r="G16" s="95">
        <f t="shared" si="4"/>
        <v>185</v>
      </c>
      <c r="H16" s="96">
        <v>57</v>
      </c>
      <c r="I16" s="97">
        <v>72</v>
      </c>
      <c r="J16" s="97">
        <v>18</v>
      </c>
      <c r="K16" s="98">
        <f t="shared" si="5"/>
        <v>147</v>
      </c>
      <c r="L16" s="99">
        <f t="shared" si="6"/>
        <v>167.375</v>
      </c>
      <c r="M16" s="100">
        <v>0.00340046296296296</v>
      </c>
      <c r="N16" s="101">
        <v>150</v>
      </c>
      <c r="O16" s="102">
        <v>0.00171527777777778</v>
      </c>
      <c r="P16" s="103">
        <v>186</v>
      </c>
      <c r="Q16" s="104">
        <f t="shared" si="7"/>
        <v>503.375</v>
      </c>
    </row>
    <row r="17" spans="1:17" ht="13.5" customHeight="1">
      <c r="A17" s="105" t="s">
        <v>19</v>
      </c>
      <c r="B17" s="106" t="s">
        <v>77</v>
      </c>
      <c r="C17" s="91" t="s">
        <v>78</v>
      </c>
      <c r="D17" s="117">
        <v>2002</v>
      </c>
      <c r="E17" s="93">
        <v>80</v>
      </c>
      <c r="F17" s="94">
        <v>80</v>
      </c>
      <c r="G17" s="95">
        <f t="shared" si="4"/>
        <v>160</v>
      </c>
      <c r="H17" s="96">
        <v>58</v>
      </c>
      <c r="I17" s="97">
        <v>58</v>
      </c>
      <c r="J17" s="97">
        <v>19</v>
      </c>
      <c r="K17" s="98">
        <f t="shared" si="5"/>
        <v>135</v>
      </c>
      <c r="L17" s="99">
        <f t="shared" si="6"/>
        <v>152.1</v>
      </c>
      <c r="M17" s="100">
        <v>0.00319212962962963</v>
      </c>
      <c r="N17" s="101">
        <v>176</v>
      </c>
      <c r="O17" s="102">
        <v>0.00178935185185185</v>
      </c>
      <c r="P17" s="103">
        <v>173</v>
      </c>
      <c r="Q17" s="104">
        <f t="shared" si="7"/>
        <v>501.1</v>
      </c>
    </row>
    <row r="18" spans="1:17" ht="13.5" customHeight="1">
      <c r="A18" s="105" t="s">
        <v>19</v>
      </c>
      <c r="B18" s="106" t="s">
        <v>61</v>
      </c>
      <c r="C18" s="91" t="s">
        <v>32</v>
      </c>
      <c r="D18" s="117">
        <v>2002</v>
      </c>
      <c r="E18" s="93">
        <v>100</v>
      </c>
      <c r="F18" s="94">
        <v>95</v>
      </c>
      <c r="G18" s="95">
        <f t="shared" si="4"/>
        <v>195</v>
      </c>
      <c r="H18" s="96">
        <v>64</v>
      </c>
      <c r="I18" s="97">
        <v>52</v>
      </c>
      <c r="J18" s="97">
        <v>23</v>
      </c>
      <c r="K18" s="98">
        <f t="shared" si="5"/>
        <v>139</v>
      </c>
      <c r="L18" s="99">
        <f t="shared" si="6"/>
        <v>168.675</v>
      </c>
      <c r="M18" s="100">
        <v>0.00363888888888889</v>
      </c>
      <c r="N18" s="101">
        <v>121</v>
      </c>
      <c r="O18" s="102">
        <v>0.00158449074074074</v>
      </c>
      <c r="P18" s="103">
        <v>211</v>
      </c>
      <c r="Q18" s="104">
        <f t="shared" si="7"/>
        <v>500.675</v>
      </c>
    </row>
    <row r="19" spans="1:17" ht="13.5" customHeight="1">
      <c r="A19" s="105" t="s">
        <v>25</v>
      </c>
      <c r="B19" s="106" t="s">
        <v>49</v>
      </c>
      <c r="C19" s="91" t="s">
        <v>12</v>
      </c>
      <c r="D19" s="117">
        <v>2002</v>
      </c>
      <c r="E19" s="93">
        <v>100</v>
      </c>
      <c r="F19" s="94">
        <v>105</v>
      </c>
      <c r="G19" s="95">
        <f t="shared" si="4"/>
        <v>205</v>
      </c>
      <c r="H19" s="96">
        <v>76</v>
      </c>
      <c r="I19" s="97">
        <v>66</v>
      </c>
      <c r="J19" s="97">
        <v>24</v>
      </c>
      <c r="K19" s="98">
        <f t="shared" si="5"/>
        <v>166</v>
      </c>
      <c r="L19" s="99">
        <f t="shared" si="6"/>
        <v>190.125</v>
      </c>
      <c r="M19" s="100">
        <v>0.00334375</v>
      </c>
      <c r="N19" s="101">
        <v>157</v>
      </c>
      <c r="O19" s="102">
        <v>0.00210185185185185</v>
      </c>
      <c r="P19" s="103">
        <v>133</v>
      </c>
      <c r="Q19" s="104">
        <f t="shared" si="7"/>
        <v>480.125</v>
      </c>
    </row>
    <row r="20" spans="1:17" ht="13.5" customHeight="1">
      <c r="A20" s="105" t="s">
        <v>29</v>
      </c>
      <c r="B20" s="106" t="s">
        <v>50</v>
      </c>
      <c r="C20" s="91" t="s">
        <v>23</v>
      </c>
      <c r="D20" s="117">
        <v>2002</v>
      </c>
      <c r="E20" s="93">
        <v>100</v>
      </c>
      <c r="F20" s="94">
        <v>105</v>
      </c>
      <c r="G20" s="95">
        <f t="shared" si="4"/>
        <v>205</v>
      </c>
      <c r="H20" s="96">
        <v>81</v>
      </c>
      <c r="I20" s="97">
        <v>80</v>
      </c>
      <c r="J20" s="97">
        <v>26</v>
      </c>
      <c r="K20" s="98">
        <f t="shared" si="5"/>
        <v>187</v>
      </c>
      <c r="L20" s="99">
        <f t="shared" si="6"/>
        <v>205.07500000000002</v>
      </c>
      <c r="M20" s="100">
        <v>0.00366666666666667</v>
      </c>
      <c r="N20" s="101">
        <v>117</v>
      </c>
      <c r="O20" s="102">
        <v>0.00196990740740741</v>
      </c>
      <c r="P20" s="103">
        <v>148</v>
      </c>
      <c r="Q20" s="104">
        <f t="shared" si="7"/>
        <v>470.07500000000005</v>
      </c>
    </row>
    <row r="21" spans="1:17" ht="13.5" customHeight="1">
      <c r="A21" s="105" t="s">
        <v>33</v>
      </c>
      <c r="B21" s="106" t="s">
        <v>75</v>
      </c>
      <c r="C21" s="91" t="s">
        <v>21</v>
      </c>
      <c r="D21" s="117">
        <v>2002</v>
      </c>
      <c r="E21" s="93">
        <v>85</v>
      </c>
      <c r="F21" s="94">
        <v>90</v>
      </c>
      <c r="G21" s="95">
        <f t="shared" si="4"/>
        <v>175</v>
      </c>
      <c r="H21" s="96">
        <v>46</v>
      </c>
      <c r="I21" s="97">
        <v>47</v>
      </c>
      <c r="J21" s="97">
        <v>17</v>
      </c>
      <c r="K21" s="98">
        <f t="shared" si="5"/>
        <v>110</v>
      </c>
      <c r="L21" s="99">
        <f t="shared" si="6"/>
        <v>139.425</v>
      </c>
      <c r="M21" s="100">
        <v>0.00330555555555556</v>
      </c>
      <c r="N21" s="101">
        <v>162</v>
      </c>
      <c r="O21" s="102">
        <v>0.00200925925925926</v>
      </c>
      <c r="P21" s="103">
        <v>144</v>
      </c>
      <c r="Q21" s="104">
        <f t="shared" si="7"/>
        <v>445.425</v>
      </c>
    </row>
    <row r="22" spans="1:19" ht="13.5" customHeight="1">
      <c r="A22" s="105" t="s">
        <v>36</v>
      </c>
      <c r="B22" s="106" t="s">
        <v>46</v>
      </c>
      <c r="C22" s="91" t="s">
        <v>47</v>
      </c>
      <c r="D22" s="117">
        <v>2002</v>
      </c>
      <c r="E22" s="93">
        <v>105</v>
      </c>
      <c r="F22" s="94">
        <v>105</v>
      </c>
      <c r="G22" s="95">
        <f t="shared" si="4"/>
        <v>210</v>
      </c>
      <c r="H22" s="96">
        <v>55</v>
      </c>
      <c r="I22" s="97">
        <v>57</v>
      </c>
      <c r="J22" s="97">
        <v>32</v>
      </c>
      <c r="K22" s="98">
        <f t="shared" si="5"/>
        <v>144</v>
      </c>
      <c r="L22" s="99">
        <f t="shared" si="6"/>
        <v>182.65</v>
      </c>
      <c r="M22" s="100">
        <v>0.00361805555555556</v>
      </c>
      <c r="N22" s="101">
        <v>123</v>
      </c>
      <c r="O22" s="102">
        <v>0.00210069444444444</v>
      </c>
      <c r="P22" s="103">
        <v>133</v>
      </c>
      <c r="Q22" s="104">
        <f t="shared" si="7"/>
        <v>438.65</v>
      </c>
      <c r="S22" s="32"/>
    </row>
    <row r="23" spans="1:17" ht="13.5" customHeight="1">
      <c r="A23" s="118" t="s">
        <v>43</v>
      </c>
      <c r="B23" s="106" t="s">
        <v>69</v>
      </c>
      <c r="C23" s="91" t="s">
        <v>70</v>
      </c>
      <c r="D23" s="117">
        <v>2002</v>
      </c>
      <c r="E23" s="93">
        <v>90</v>
      </c>
      <c r="F23" s="94">
        <v>90</v>
      </c>
      <c r="G23" s="95">
        <f t="shared" si="4"/>
        <v>180</v>
      </c>
      <c r="H23" s="96">
        <v>77</v>
      </c>
      <c r="I23" s="97">
        <v>62</v>
      </c>
      <c r="J23" s="97">
        <v>40</v>
      </c>
      <c r="K23" s="98">
        <f t="shared" si="5"/>
        <v>179</v>
      </c>
      <c r="L23" s="99">
        <f t="shared" si="6"/>
        <v>200.85</v>
      </c>
      <c r="M23" s="100">
        <v>0.00348148148148148</v>
      </c>
      <c r="N23" s="101">
        <v>140</v>
      </c>
      <c r="O23" s="102">
        <v>0.00239930555555556</v>
      </c>
      <c r="P23" s="103">
        <v>97</v>
      </c>
      <c r="Q23" s="104">
        <f t="shared" si="7"/>
        <v>437.85</v>
      </c>
    </row>
    <row r="24" spans="1:17" ht="13.5" customHeight="1">
      <c r="A24" s="105" t="s">
        <v>43</v>
      </c>
      <c r="B24" s="106" t="s">
        <v>34</v>
      </c>
      <c r="C24" s="91" t="s">
        <v>21</v>
      </c>
      <c r="D24" s="117">
        <v>2002</v>
      </c>
      <c r="E24" s="93">
        <v>105</v>
      </c>
      <c r="F24" s="94">
        <v>110</v>
      </c>
      <c r="G24" s="95">
        <f t="shared" si="4"/>
        <v>215</v>
      </c>
      <c r="H24" s="96">
        <v>67</v>
      </c>
      <c r="I24" s="97">
        <v>65</v>
      </c>
      <c r="J24" s="97">
        <v>20</v>
      </c>
      <c r="K24" s="98">
        <f t="shared" si="5"/>
        <v>152</v>
      </c>
      <c r="L24" s="99">
        <f t="shared" si="6"/>
        <v>181.675</v>
      </c>
      <c r="M24" s="100">
        <v>0.00391087962962963</v>
      </c>
      <c r="N24" s="101">
        <v>87</v>
      </c>
      <c r="O24" s="102">
        <v>0.0018125</v>
      </c>
      <c r="P24" s="103">
        <v>169</v>
      </c>
      <c r="Q24" s="104">
        <f t="shared" si="7"/>
        <v>437.675</v>
      </c>
    </row>
    <row r="25" spans="1:17" ht="13.5" customHeight="1">
      <c r="A25" s="119" t="s">
        <v>48</v>
      </c>
      <c r="B25" s="120" t="s">
        <v>55</v>
      </c>
      <c r="C25" s="91" t="s">
        <v>56</v>
      </c>
      <c r="D25" s="117">
        <v>2002</v>
      </c>
      <c r="E25" s="93">
        <v>105</v>
      </c>
      <c r="F25" s="94">
        <v>95</v>
      </c>
      <c r="G25" s="95">
        <f t="shared" si="4"/>
        <v>200</v>
      </c>
      <c r="H25" s="96">
        <v>52</v>
      </c>
      <c r="I25" s="97">
        <v>43</v>
      </c>
      <c r="J25" s="97">
        <v>34</v>
      </c>
      <c r="K25" s="98">
        <f t="shared" si="5"/>
        <v>129</v>
      </c>
      <c r="L25" s="99">
        <f t="shared" si="6"/>
        <v>170.95000000000002</v>
      </c>
      <c r="M25" s="100">
        <v>0.00359027777777778</v>
      </c>
      <c r="N25" s="101">
        <v>127</v>
      </c>
      <c r="O25" s="102">
        <v>0.00206712962962963</v>
      </c>
      <c r="P25" s="103">
        <v>137</v>
      </c>
      <c r="Q25" s="104">
        <f t="shared" si="7"/>
        <v>434.95000000000005</v>
      </c>
    </row>
    <row r="26" spans="1:17" ht="13.5" customHeight="1">
      <c r="A26" s="119" t="s">
        <v>92</v>
      </c>
      <c r="B26" s="120" t="s">
        <v>71</v>
      </c>
      <c r="C26" s="91" t="s">
        <v>21</v>
      </c>
      <c r="D26" s="117">
        <v>2002</v>
      </c>
      <c r="E26" s="93">
        <v>95</v>
      </c>
      <c r="F26" s="94">
        <v>85</v>
      </c>
      <c r="G26" s="95">
        <f t="shared" si="4"/>
        <v>180</v>
      </c>
      <c r="H26" s="96">
        <v>70</v>
      </c>
      <c r="I26" s="97">
        <v>57</v>
      </c>
      <c r="J26" s="97">
        <v>14</v>
      </c>
      <c r="K26" s="98">
        <f t="shared" si="5"/>
        <v>141</v>
      </c>
      <c r="L26" s="99">
        <f t="shared" si="6"/>
        <v>159.25</v>
      </c>
      <c r="M26" s="100">
        <v>0.00382638888888889</v>
      </c>
      <c r="N26" s="101">
        <v>98</v>
      </c>
      <c r="O26" s="102">
        <v>0.00205439814814815</v>
      </c>
      <c r="P26" s="103">
        <v>138</v>
      </c>
      <c r="Q26" s="104">
        <f t="shared" si="7"/>
        <v>395.25</v>
      </c>
    </row>
    <row r="27" spans="1:17" ht="13.5" customHeight="1">
      <c r="A27" s="119" t="s">
        <v>51</v>
      </c>
      <c r="B27" s="120" t="s">
        <v>22</v>
      </c>
      <c r="C27" s="91" t="s">
        <v>23</v>
      </c>
      <c r="D27" s="117">
        <v>2002</v>
      </c>
      <c r="E27" s="93">
        <v>115</v>
      </c>
      <c r="F27" s="94">
        <v>115</v>
      </c>
      <c r="G27" s="95">
        <f t="shared" si="4"/>
        <v>230</v>
      </c>
      <c r="H27" s="96">
        <v>88</v>
      </c>
      <c r="I27" s="97">
        <v>75</v>
      </c>
      <c r="J27" s="97">
        <v>55</v>
      </c>
      <c r="K27" s="98">
        <f t="shared" si="5"/>
        <v>218</v>
      </c>
      <c r="L27" s="99">
        <f t="shared" si="6"/>
        <v>252.20000000000002</v>
      </c>
      <c r="M27" s="100"/>
      <c r="N27" s="101"/>
      <c r="O27" s="102">
        <v>0.0021875</v>
      </c>
      <c r="P27" s="103">
        <v>123</v>
      </c>
      <c r="Q27" s="104">
        <f t="shared" si="7"/>
        <v>375.20000000000005</v>
      </c>
    </row>
    <row r="28" spans="1:17" ht="13.5" customHeight="1">
      <c r="A28" s="119" t="s">
        <v>51</v>
      </c>
      <c r="B28" s="120" t="s">
        <v>26</v>
      </c>
      <c r="C28" s="91" t="s">
        <v>27</v>
      </c>
      <c r="D28" s="117">
        <v>2002</v>
      </c>
      <c r="E28" s="93">
        <v>110</v>
      </c>
      <c r="F28" s="94">
        <v>115</v>
      </c>
      <c r="G28" s="95">
        <f t="shared" si="4"/>
        <v>225</v>
      </c>
      <c r="H28" s="96">
        <v>79</v>
      </c>
      <c r="I28" s="97">
        <v>63</v>
      </c>
      <c r="J28" s="97">
        <v>29</v>
      </c>
      <c r="K28" s="98">
        <f t="shared" si="5"/>
        <v>171</v>
      </c>
      <c r="L28" s="99">
        <f t="shared" si="6"/>
        <v>203.125</v>
      </c>
      <c r="M28" s="100"/>
      <c r="N28" s="101"/>
      <c r="O28" s="102">
        <v>0.00179861111111111</v>
      </c>
      <c r="P28" s="103">
        <v>172</v>
      </c>
      <c r="Q28" s="104">
        <f t="shared" si="7"/>
        <v>375.125</v>
      </c>
    </row>
    <row r="29" spans="1:17" ht="13.5" customHeight="1">
      <c r="A29" s="119" t="s">
        <v>99</v>
      </c>
      <c r="B29" s="120" t="s">
        <v>72</v>
      </c>
      <c r="C29" s="91" t="s">
        <v>42</v>
      </c>
      <c r="D29" s="117">
        <v>2002</v>
      </c>
      <c r="E29" s="93">
        <v>90</v>
      </c>
      <c r="F29" s="94">
        <v>90</v>
      </c>
      <c r="G29" s="95">
        <f t="shared" si="4"/>
        <v>180</v>
      </c>
      <c r="H29" s="96">
        <v>66</v>
      </c>
      <c r="I29" s="97">
        <v>54</v>
      </c>
      <c r="J29" s="97">
        <v>9</v>
      </c>
      <c r="K29" s="98">
        <f t="shared" si="5"/>
        <v>129</v>
      </c>
      <c r="L29" s="99">
        <f t="shared" si="6"/>
        <v>148.20000000000002</v>
      </c>
      <c r="M29" s="100">
        <v>0.00394444444444444</v>
      </c>
      <c r="N29" s="101">
        <v>83</v>
      </c>
      <c r="O29" s="102">
        <v>0.00216898148148148</v>
      </c>
      <c r="P29" s="103">
        <v>125</v>
      </c>
      <c r="Q29" s="104">
        <f t="shared" si="7"/>
        <v>356.20000000000005</v>
      </c>
    </row>
    <row r="30" spans="1:17" ht="13.5" customHeight="1">
      <c r="A30" s="119" t="s">
        <v>58</v>
      </c>
      <c r="B30" s="120" t="s">
        <v>73</v>
      </c>
      <c r="C30" s="91" t="s">
        <v>23</v>
      </c>
      <c r="D30" s="117">
        <v>2002</v>
      </c>
      <c r="E30" s="93">
        <v>90</v>
      </c>
      <c r="F30" s="94">
        <v>90</v>
      </c>
      <c r="G30" s="95">
        <f t="shared" si="4"/>
        <v>180</v>
      </c>
      <c r="H30" s="96">
        <v>74</v>
      </c>
      <c r="I30" s="97">
        <v>51</v>
      </c>
      <c r="J30" s="97">
        <v>30</v>
      </c>
      <c r="K30" s="98">
        <f t="shared" si="5"/>
        <v>155</v>
      </c>
      <c r="L30" s="99">
        <f t="shared" si="6"/>
        <v>178.75</v>
      </c>
      <c r="M30" s="100">
        <v>0.00370023148148148</v>
      </c>
      <c r="N30" s="101">
        <v>113</v>
      </c>
      <c r="O30" s="102">
        <v>0.00282523148148148</v>
      </c>
      <c r="P30" s="103">
        <v>53</v>
      </c>
      <c r="Q30" s="104">
        <f t="shared" si="7"/>
        <v>344.75</v>
      </c>
    </row>
    <row r="31" spans="1:18" ht="13.5" customHeight="1">
      <c r="A31" s="119" t="s">
        <v>126</v>
      </c>
      <c r="B31" s="120" t="s">
        <v>79</v>
      </c>
      <c r="C31" s="91" t="s">
        <v>70</v>
      </c>
      <c r="D31" s="117">
        <v>2002</v>
      </c>
      <c r="E31" s="93">
        <v>80</v>
      </c>
      <c r="F31" s="94">
        <v>80</v>
      </c>
      <c r="G31" s="95">
        <f t="shared" si="4"/>
        <v>160</v>
      </c>
      <c r="H31" s="96">
        <v>55</v>
      </c>
      <c r="I31" s="97">
        <v>48</v>
      </c>
      <c r="J31" s="97">
        <v>8</v>
      </c>
      <c r="K31" s="98">
        <f t="shared" si="5"/>
        <v>111</v>
      </c>
      <c r="L31" s="99">
        <f t="shared" si="6"/>
        <v>129.35</v>
      </c>
      <c r="M31" s="100">
        <v>0.00362615740740741</v>
      </c>
      <c r="N31" s="101">
        <v>122</v>
      </c>
      <c r="O31" s="102">
        <v>0.00246527777777778</v>
      </c>
      <c r="P31" s="103">
        <v>90</v>
      </c>
      <c r="Q31" s="104">
        <f t="shared" si="7"/>
        <v>341.35</v>
      </c>
      <c r="R31" s="121" t="s">
        <v>138</v>
      </c>
    </row>
    <row r="32" spans="1:17" ht="13.5" customHeight="1">
      <c r="A32" s="119" t="s">
        <v>103</v>
      </c>
      <c r="B32" s="120" t="s">
        <v>67</v>
      </c>
      <c r="C32" s="91" t="s">
        <v>23</v>
      </c>
      <c r="D32" s="117">
        <v>2002</v>
      </c>
      <c r="E32" s="93">
        <v>90</v>
      </c>
      <c r="F32" s="94">
        <v>95</v>
      </c>
      <c r="G32" s="95">
        <f t="shared" si="4"/>
        <v>185</v>
      </c>
      <c r="H32" s="96">
        <v>85</v>
      </c>
      <c r="I32" s="97">
        <v>61</v>
      </c>
      <c r="J32" s="97">
        <v>29</v>
      </c>
      <c r="K32" s="98">
        <f t="shared" si="5"/>
        <v>175</v>
      </c>
      <c r="L32" s="99">
        <f t="shared" si="6"/>
        <v>192.725</v>
      </c>
      <c r="M32" s="100"/>
      <c r="N32" s="101"/>
      <c r="O32" s="102"/>
      <c r="P32" s="103"/>
      <c r="Q32" s="104">
        <f t="shared" si="7"/>
        <v>192.725</v>
      </c>
    </row>
    <row r="33" spans="1:17" ht="13.5" customHeight="1">
      <c r="A33" s="119" t="s">
        <v>62</v>
      </c>
      <c r="B33" s="120" t="s">
        <v>80</v>
      </c>
      <c r="C33" s="91" t="s">
        <v>27</v>
      </c>
      <c r="D33" s="117">
        <v>2002</v>
      </c>
      <c r="E33" s="93">
        <v>80</v>
      </c>
      <c r="F33" s="94">
        <v>80</v>
      </c>
      <c r="G33" s="95">
        <f t="shared" si="4"/>
        <v>160</v>
      </c>
      <c r="H33" s="96">
        <v>50</v>
      </c>
      <c r="I33" s="97">
        <v>37</v>
      </c>
      <c r="J33" s="97">
        <v>23</v>
      </c>
      <c r="K33" s="98">
        <f t="shared" si="5"/>
        <v>110</v>
      </c>
      <c r="L33" s="99">
        <f t="shared" si="6"/>
        <v>138.45000000000002</v>
      </c>
      <c r="M33" s="100"/>
      <c r="N33" s="101"/>
      <c r="O33" s="102"/>
      <c r="P33" s="103"/>
      <c r="Q33" s="104">
        <f t="shared" si="7"/>
        <v>138.45000000000002</v>
      </c>
    </row>
    <row r="34" spans="1:17" ht="13.5" customHeight="1">
      <c r="A34" s="122"/>
      <c r="B34" s="120"/>
      <c r="C34" s="91"/>
      <c r="D34" s="117"/>
      <c r="E34" s="93"/>
      <c r="F34" s="94"/>
      <c r="G34" s="95"/>
      <c r="H34" s="96"/>
      <c r="I34" s="97"/>
      <c r="J34" s="97"/>
      <c r="K34" s="98"/>
      <c r="L34" s="99"/>
      <c r="M34" s="100"/>
      <c r="N34" s="101"/>
      <c r="O34" s="102"/>
      <c r="P34" s="103"/>
      <c r="Q34" s="104"/>
    </row>
    <row r="35" spans="1:17" ht="13.5" customHeight="1">
      <c r="A35" s="123" t="s">
        <v>8</v>
      </c>
      <c r="B35" s="120" t="s">
        <v>106</v>
      </c>
      <c r="C35" s="91" t="s">
        <v>23</v>
      </c>
      <c r="D35" s="117">
        <v>2004</v>
      </c>
      <c r="E35" s="93"/>
      <c r="F35" s="94"/>
      <c r="G35" s="95"/>
      <c r="H35" s="96">
        <v>61</v>
      </c>
      <c r="I35" s="97">
        <v>64</v>
      </c>
      <c r="J35" s="97">
        <v>30</v>
      </c>
      <c r="K35" s="98">
        <f aca="true" t="shared" si="8" ref="K35:K43">J35+I35+H35</f>
        <v>155</v>
      </c>
      <c r="L35" s="99">
        <f aca="true" t="shared" si="9" ref="L35:L43">(G35/2+K35+J35)*0.65</f>
        <v>120.25</v>
      </c>
      <c r="M35" s="100">
        <v>0.00370486111111111</v>
      </c>
      <c r="N35" s="101">
        <v>113</v>
      </c>
      <c r="O35" s="102">
        <v>0.00165740740740741</v>
      </c>
      <c r="P35" s="103">
        <v>197</v>
      </c>
      <c r="Q35" s="104">
        <f aca="true" t="shared" si="10" ref="Q35:Q43">P35+N35+L35</f>
        <v>430.25</v>
      </c>
    </row>
    <row r="36" spans="1:17" ht="13.5" customHeight="1">
      <c r="A36" s="123" t="s">
        <v>13</v>
      </c>
      <c r="B36" s="120" t="s">
        <v>113</v>
      </c>
      <c r="C36" s="91" t="s">
        <v>78</v>
      </c>
      <c r="D36" s="117">
        <v>2003</v>
      </c>
      <c r="E36" s="93"/>
      <c r="F36" s="94"/>
      <c r="G36" s="95"/>
      <c r="H36" s="96">
        <v>57</v>
      </c>
      <c r="I36" s="97">
        <v>56</v>
      </c>
      <c r="J36" s="97">
        <v>21</v>
      </c>
      <c r="K36" s="98">
        <f t="shared" si="8"/>
        <v>134</v>
      </c>
      <c r="L36" s="99">
        <f t="shared" si="9"/>
        <v>100.75</v>
      </c>
      <c r="M36" s="100">
        <v>0.00350694444444444</v>
      </c>
      <c r="N36" s="101">
        <v>137</v>
      </c>
      <c r="O36" s="102">
        <v>0.00192592592592593</v>
      </c>
      <c r="P36" s="103">
        <v>154</v>
      </c>
      <c r="Q36" s="104">
        <f t="shared" si="10"/>
        <v>391.75</v>
      </c>
    </row>
    <row r="37" spans="1:17" ht="13.5" customHeight="1">
      <c r="A37" s="123" t="s">
        <v>19</v>
      </c>
      <c r="B37" s="120" t="s">
        <v>104</v>
      </c>
      <c r="C37" s="91" t="s">
        <v>12</v>
      </c>
      <c r="D37" s="117">
        <v>2003</v>
      </c>
      <c r="E37" s="93"/>
      <c r="F37" s="94"/>
      <c r="G37" s="95"/>
      <c r="H37" s="96">
        <v>68</v>
      </c>
      <c r="I37" s="97">
        <v>62</v>
      </c>
      <c r="J37" s="97">
        <v>30</v>
      </c>
      <c r="K37" s="98">
        <f t="shared" si="8"/>
        <v>160</v>
      </c>
      <c r="L37" s="99">
        <f t="shared" si="9"/>
        <v>123.5</v>
      </c>
      <c r="M37" s="100">
        <v>0.00360069444444444</v>
      </c>
      <c r="N37" s="101">
        <v>125</v>
      </c>
      <c r="O37" s="102">
        <v>0.00214583333333333</v>
      </c>
      <c r="P37" s="103">
        <v>128</v>
      </c>
      <c r="Q37" s="104">
        <f t="shared" si="10"/>
        <v>376.5</v>
      </c>
    </row>
    <row r="38" spans="1:17" ht="13.5" customHeight="1">
      <c r="A38" s="123" t="s">
        <v>86</v>
      </c>
      <c r="B38" s="120" t="s">
        <v>101</v>
      </c>
      <c r="C38" s="91" t="s">
        <v>102</v>
      </c>
      <c r="D38" s="117">
        <v>2003</v>
      </c>
      <c r="E38" s="93"/>
      <c r="F38" s="94"/>
      <c r="G38" s="95"/>
      <c r="H38" s="96">
        <v>78</v>
      </c>
      <c r="I38" s="97">
        <v>70</v>
      </c>
      <c r="J38" s="97">
        <v>18</v>
      </c>
      <c r="K38" s="98">
        <f t="shared" si="8"/>
        <v>166</v>
      </c>
      <c r="L38" s="99">
        <f t="shared" si="9"/>
        <v>119.60000000000001</v>
      </c>
      <c r="M38" s="100">
        <v>0.00362268518518519</v>
      </c>
      <c r="N38" s="101">
        <v>123</v>
      </c>
      <c r="O38" s="102">
        <v>0.00215162037037037</v>
      </c>
      <c r="P38" s="103">
        <v>127</v>
      </c>
      <c r="Q38" s="104">
        <f t="shared" si="10"/>
        <v>369.6</v>
      </c>
    </row>
    <row r="39" spans="1:17" ht="13.5" customHeight="1">
      <c r="A39" s="123" t="s">
        <v>25</v>
      </c>
      <c r="B39" s="120" t="s">
        <v>88</v>
      </c>
      <c r="C39" s="91" t="s">
        <v>23</v>
      </c>
      <c r="D39" s="117">
        <v>2003</v>
      </c>
      <c r="E39" s="93"/>
      <c r="F39" s="94"/>
      <c r="G39" s="95"/>
      <c r="H39" s="96">
        <v>95</v>
      </c>
      <c r="I39" s="97">
        <v>68</v>
      </c>
      <c r="J39" s="97">
        <v>21</v>
      </c>
      <c r="K39" s="98">
        <f t="shared" si="8"/>
        <v>184</v>
      </c>
      <c r="L39" s="99">
        <f t="shared" si="9"/>
        <v>133.25</v>
      </c>
      <c r="M39" s="100">
        <v>0.0036712962962963</v>
      </c>
      <c r="N39" s="101">
        <v>117</v>
      </c>
      <c r="O39" s="102">
        <v>0.00224768518518519</v>
      </c>
      <c r="P39" s="103">
        <v>115</v>
      </c>
      <c r="Q39" s="104">
        <f t="shared" si="10"/>
        <v>365.25</v>
      </c>
    </row>
    <row r="40" spans="1:17" ht="13.5" customHeight="1">
      <c r="A40" s="123" t="s">
        <v>29</v>
      </c>
      <c r="B40" s="120" t="s">
        <v>110</v>
      </c>
      <c r="C40" s="91" t="s">
        <v>32</v>
      </c>
      <c r="D40" s="117">
        <v>2003</v>
      </c>
      <c r="E40" s="93"/>
      <c r="F40" s="94"/>
      <c r="G40" s="95"/>
      <c r="H40" s="96">
        <v>58</v>
      </c>
      <c r="I40" s="97">
        <v>62</v>
      </c>
      <c r="J40" s="97">
        <v>19</v>
      </c>
      <c r="K40" s="98">
        <f t="shared" si="8"/>
        <v>139</v>
      </c>
      <c r="L40" s="99">
        <f t="shared" si="9"/>
        <v>102.7</v>
      </c>
      <c r="M40" s="100">
        <v>0.00424421296296296</v>
      </c>
      <c r="N40" s="101">
        <v>46</v>
      </c>
      <c r="O40" s="102">
        <v>0.00225</v>
      </c>
      <c r="P40" s="103">
        <v>115</v>
      </c>
      <c r="Q40" s="104">
        <f t="shared" si="10"/>
        <v>263.7</v>
      </c>
    </row>
    <row r="41" spans="1:17" ht="13.5" customHeight="1">
      <c r="A41" s="123" t="s">
        <v>33</v>
      </c>
      <c r="B41" s="120" t="s">
        <v>115</v>
      </c>
      <c r="C41" s="91" t="s">
        <v>45</v>
      </c>
      <c r="D41" s="117">
        <v>2003</v>
      </c>
      <c r="E41" s="93"/>
      <c r="F41" s="94"/>
      <c r="G41" s="95"/>
      <c r="H41" s="96">
        <v>60</v>
      </c>
      <c r="I41" s="97">
        <v>52</v>
      </c>
      <c r="J41" s="97">
        <v>19</v>
      </c>
      <c r="K41" s="98">
        <f t="shared" si="8"/>
        <v>131</v>
      </c>
      <c r="L41" s="99">
        <f t="shared" si="9"/>
        <v>97.5</v>
      </c>
      <c r="M41" s="100">
        <v>0.00390625</v>
      </c>
      <c r="N41" s="101">
        <v>88</v>
      </c>
      <c r="O41" s="102">
        <v>0.00283680555555556</v>
      </c>
      <c r="P41" s="103">
        <v>52</v>
      </c>
      <c r="Q41" s="104">
        <f t="shared" si="10"/>
        <v>237.5</v>
      </c>
    </row>
    <row r="42" spans="1:17" ht="13.5" customHeight="1">
      <c r="A42" s="123" t="s">
        <v>36</v>
      </c>
      <c r="B42" s="120" t="s">
        <v>118</v>
      </c>
      <c r="C42" s="91" t="s">
        <v>27</v>
      </c>
      <c r="D42" s="117">
        <v>2005</v>
      </c>
      <c r="E42" s="93"/>
      <c r="F42" s="94"/>
      <c r="G42" s="95"/>
      <c r="H42" s="96">
        <v>52</v>
      </c>
      <c r="I42" s="97">
        <v>45</v>
      </c>
      <c r="J42" s="97">
        <v>16</v>
      </c>
      <c r="K42" s="98">
        <f t="shared" si="8"/>
        <v>113</v>
      </c>
      <c r="L42" s="99">
        <f t="shared" si="9"/>
        <v>83.85000000000001</v>
      </c>
      <c r="M42" s="100">
        <v>0.00411805555555556</v>
      </c>
      <c r="N42" s="101">
        <v>62</v>
      </c>
      <c r="O42" s="102">
        <v>0.00249884259259259</v>
      </c>
      <c r="P42" s="103">
        <v>87</v>
      </c>
      <c r="Q42" s="104">
        <f t="shared" si="10"/>
        <v>232.85000000000002</v>
      </c>
    </row>
    <row r="43" spans="1:17" ht="13.5" customHeight="1">
      <c r="A43" s="124" t="s">
        <v>43</v>
      </c>
      <c r="B43" s="120" t="s">
        <v>122</v>
      </c>
      <c r="C43" s="91" t="s">
        <v>27</v>
      </c>
      <c r="D43" s="117">
        <v>2005</v>
      </c>
      <c r="E43" s="93"/>
      <c r="F43" s="94"/>
      <c r="G43" s="95"/>
      <c r="H43" s="96">
        <v>40</v>
      </c>
      <c r="I43" s="97">
        <v>50</v>
      </c>
      <c r="J43" s="97">
        <v>16</v>
      </c>
      <c r="K43" s="98">
        <f t="shared" si="8"/>
        <v>106</v>
      </c>
      <c r="L43" s="99">
        <f t="shared" si="9"/>
        <v>79.3</v>
      </c>
      <c r="M43" s="100">
        <v>0.00430439814814815</v>
      </c>
      <c r="N43" s="101">
        <v>39</v>
      </c>
      <c r="O43" s="102">
        <v>0.00244907407407407</v>
      </c>
      <c r="P43" s="103">
        <v>92</v>
      </c>
      <c r="Q43" s="104">
        <f t="shared" si="10"/>
        <v>210.3</v>
      </c>
    </row>
    <row r="44" spans="1:17" ht="13.5" customHeight="1">
      <c r="A44" s="125"/>
      <c r="B44" s="79"/>
      <c r="C44" s="126"/>
      <c r="D44" s="127"/>
      <c r="E44" s="128"/>
      <c r="F44" s="129"/>
      <c r="G44" s="130"/>
      <c r="H44" s="131"/>
      <c r="I44" s="132"/>
      <c r="J44" s="132"/>
      <c r="K44" s="133"/>
      <c r="L44" s="134"/>
      <c r="M44" s="135"/>
      <c r="N44" s="136"/>
      <c r="O44" s="137"/>
      <c r="P44" s="138"/>
      <c r="Q44" s="139"/>
    </row>
    <row r="45" spans="1:17" ht="13.5" customHeight="1">
      <c r="A45" s="140"/>
      <c r="B45" s="141" t="s">
        <v>1</v>
      </c>
      <c r="C45" s="75" t="s">
        <v>2</v>
      </c>
      <c r="D45" s="70" t="s">
        <v>3</v>
      </c>
      <c r="E45" s="71" t="s">
        <v>4</v>
      </c>
      <c r="F45" s="72" t="s">
        <v>5</v>
      </c>
      <c r="G45" s="142" t="s">
        <v>6</v>
      </c>
      <c r="H45" s="143" t="s">
        <v>81</v>
      </c>
      <c r="I45" s="144" t="s">
        <v>82</v>
      </c>
      <c r="J45" s="144" t="s">
        <v>83</v>
      </c>
      <c r="K45" s="145" t="s">
        <v>84</v>
      </c>
      <c r="L45" s="146" t="s">
        <v>132</v>
      </c>
      <c r="M45" s="143" t="s">
        <v>133</v>
      </c>
      <c r="N45" s="145" t="s">
        <v>133</v>
      </c>
      <c r="O45" s="147" t="s">
        <v>134</v>
      </c>
      <c r="P45" s="142" t="s">
        <v>134</v>
      </c>
      <c r="Q45" s="70" t="s">
        <v>135</v>
      </c>
    </row>
    <row r="46" spans="1:17" ht="13.5" customHeight="1">
      <c r="A46" s="148"/>
      <c r="B46" s="149"/>
      <c r="C46" s="85"/>
      <c r="D46" s="88"/>
      <c r="E46" s="80"/>
      <c r="F46" s="81"/>
      <c r="G46" s="150" t="s">
        <v>7</v>
      </c>
      <c r="H46" s="151" t="s">
        <v>85</v>
      </c>
      <c r="I46" s="152" t="s">
        <v>85</v>
      </c>
      <c r="J46" s="152" t="s">
        <v>85</v>
      </c>
      <c r="K46" s="153" t="s">
        <v>85</v>
      </c>
      <c r="L46" s="154" t="s">
        <v>136</v>
      </c>
      <c r="M46" s="155" t="s">
        <v>125</v>
      </c>
      <c r="N46" s="153" t="s">
        <v>136</v>
      </c>
      <c r="O46" s="156" t="s">
        <v>125</v>
      </c>
      <c r="P46" s="150" t="s">
        <v>136</v>
      </c>
      <c r="Q46" s="88" t="s">
        <v>137</v>
      </c>
    </row>
    <row r="47" spans="1:17" ht="13.5" customHeight="1">
      <c r="A47" s="148" t="s">
        <v>8</v>
      </c>
      <c r="B47" s="157" t="s">
        <v>20</v>
      </c>
      <c r="C47" s="91" t="s">
        <v>21</v>
      </c>
      <c r="D47" s="117">
        <v>2001</v>
      </c>
      <c r="E47" s="93">
        <v>65</v>
      </c>
      <c r="F47" s="94">
        <v>60</v>
      </c>
      <c r="G47" s="95">
        <f aca="true" t="shared" si="11" ref="G47:G55">E47+F47</f>
        <v>125</v>
      </c>
      <c r="H47" s="96">
        <v>69</v>
      </c>
      <c r="I47" s="97">
        <v>63</v>
      </c>
      <c r="J47" s="97">
        <v>41</v>
      </c>
      <c r="K47" s="98">
        <f aca="true" t="shared" si="12" ref="K47:K55">J47+I47+H47</f>
        <v>173</v>
      </c>
      <c r="L47" s="158">
        <f aca="true" t="shared" si="13" ref="L47:L55">(G47/2+K47+J47)*0.65</f>
        <v>179.725</v>
      </c>
      <c r="M47" s="100">
        <v>0.00196064814814815</v>
      </c>
      <c r="N47" s="101">
        <v>129</v>
      </c>
      <c r="O47" s="102">
        <v>0.00188657407407407</v>
      </c>
      <c r="P47" s="103">
        <v>189</v>
      </c>
      <c r="Q47" s="159">
        <f aca="true" t="shared" si="14" ref="Q47:Q55">P47+N47+L47</f>
        <v>497.725</v>
      </c>
    </row>
    <row r="48" spans="1:17" ht="13.5" customHeight="1">
      <c r="A48" s="148" t="s">
        <v>13</v>
      </c>
      <c r="B48" s="160" t="s">
        <v>16</v>
      </c>
      <c r="C48" s="161" t="s">
        <v>12</v>
      </c>
      <c r="D48" s="162">
        <v>2001</v>
      </c>
      <c r="E48" s="163">
        <v>70</v>
      </c>
      <c r="F48" s="164">
        <v>80</v>
      </c>
      <c r="G48" s="95">
        <f t="shared" si="11"/>
        <v>150</v>
      </c>
      <c r="H48" s="96">
        <v>63</v>
      </c>
      <c r="I48" s="97">
        <v>59</v>
      </c>
      <c r="J48" s="97">
        <v>25</v>
      </c>
      <c r="K48" s="98">
        <f t="shared" si="12"/>
        <v>147</v>
      </c>
      <c r="L48" s="158">
        <f t="shared" si="13"/>
        <v>160.55</v>
      </c>
      <c r="M48" s="100">
        <v>0.00176388888888889</v>
      </c>
      <c r="N48" s="101">
        <v>173</v>
      </c>
      <c r="O48" s="102">
        <v>0.00227083333333333</v>
      </c>
      <c r="P48" s="103">
        <v>139</v>
      </c>
      <c r="Q48" s="159">
        <f t="shared" si="14"/>
        <v>472.55</v>
      </c>
    </row>
    <row r="49" spans="1:17" ht="13.5" customHeight="1">
      <c r="A49" s="148" t="s">
        <v>19</v>
      </c>
      <c r="B49" s="157" t="s">
        <v>11</v>
      </c>
      <c r="C49" s="91" t="s">
        <v>12</v>
      </c>
      <c r="D49" s="117">
        <v>2002</v>
      </c>
      <c r="E49" s="93">
        <v>82.5</v>
      </c>
      <c r="F49" s="94">
        <v>77.5</v>
      </c>
      <c r="G49" s="95">
        <f t="shared" si="11"/>
        <v>160</v>
      </c>
      <c r="H49" s="96">
        <v>60</v>
      </c>
      <c r="I49" s="97">
        <v>61</v>
      </c>
      <c r="J49" s="97">
        <v>27</v>
      </c>
      <c r="K49" s="98">
        <f t="shared" si="12"/>
        <v>148</v>
      </c>
      <c r="L49" s="158">
        <f t="shared" si="13"/>
        <v>165.75</v>
      </c>
      <c r="M49" s="100">
        <v>0.00192708333333333</v>
      </c>
      <c r="N49" s="101">
        <v>137</v>
      </c>
      <c r="O49" s="102">
        <v>0.00219907407407407</v>
      </c>
      <c r="P49" s="103">
        <v>147</v>
      </c>
      <c r="Q49" s="159">
        <f t="shared" si="14"/>
        <v>449.75</v>
      </c>
    </row>
    <row r="50" spans="1:17" ht="13.5" customHeight="1">
      <c r="A50" s="148" t="s">
        <v>86</v>
      </c>
      <c r="B50" s="157" t="s">
        <v>24</v>
      </c>
      <c r="C50" s="91" t="s">
        <v>21</v>
      </c>
      <c r="D50" s="117">
        <v>2002</v>
      </c>
      <c r="E50" s="93">
        <v>65</v>
      </c>
      <c r="F50" s="94">
        <v>60</v>
      </c>
      <c r="G50" s="95">
        <f t="shared" si="11"/>
        <v>125</v>
      </c>
      <c r="H50" s="96">
        <v>68</v>
      </c>
      <c r="I50" s="97">
        <v>63</v>
      </c>
      <c r="J50" s="97">
        <v>15</v>
      </c>
      <c r="K50" s="98">
        <f t="shared" si="12"/>
        <v>146</v>
      </c>
      <c r="L50" s="158">
        <f t="shared" si="13"/>
        <v>145.275</v>
      </c>
      <c r="M50" s="100">
        <v>0.00197685185185185</v>
      </c>
      <c r="N50" s="101">
        <v>125</v>
      </c>
      <c r="O50" s="102">
        <v>0.00198148148148148</v>
      </c>
      <c r="P50" s="103">
        <v>174</v>
      </c>
      <c r="Q50" s="159">
        <f t="shared" si="14"/>
        <v>444.275</v>
      </c>
    </row>
    <row r="51" spans="1:17" ht="13.5" customHeight="1">
      <c r="A51" s="148" t="s">
        <v>25</v>
      </c>
      <c r="B51" s="157" t="s">
        <v>28</v>
      </c>
      <c r="C51" s="91" t="s">
        <v>12</v>
      </c>
      <c r="D51" s="92">
        <v>2001</v>
      </c>
      <c r="E51" s="93">
        <v>60</v>
      </c>
      <c r="F51" s="94">
        <v>65</v>
      </c>
      <c r="G51" s="95">
        <f t="shared" si="11"/>
        <v>125</v>
      </c>
      <c r="H51" s="96">
        <v>70</v>
      </c>
      <c r="I51" s="97">
        <v>67</v>
      </c>
      <c r="J51" s="97">
        <v>13</v>
      </c>
      <c r="K51" s="98">
        <f t="shared" si="12"/>
        <v>150</v>
      </c>
      <c r="L51" s="158">
        <f t="shared" si="13"/>
        <v>146.57500000000002</v>
      </c>
      <c r="M51" s="100">
        <v>0.00205439814814815</v>
      </c>
      <c r="N51" s="101">
        <v>108</v>
      </c>
      <c r="O51" s="102">
        <v>0.00238194444444444</v>
      </c>
      <c r="P51" s="103">
        <v>128</v>
      </c>
      <c r="Q51" s="159">
        <f t="shared" si="14"/>
        <v>382.57500000000005</v>
      </c>
    </row>
    <row r="52" spans="1:17" ht="13.5" customHeight="1">
      <c r="A52" s="148" t="s">
        <v>29</v>
      </c>
      <c r="B52" s="160" t="s">
        <v>39</v>
      </c>
      <c r="C52" s="161" t="s">
        <v>40</v>
      </c>
      <c r="D52" s="92">
        <v>2001</v>
      </c>
      <c r="E52" s="163">
        <v>60</v>
      </c>
      <c r="F52" s="164">
        <v>52.5</v>
      </c>
      <c r="G52" s="95">
        <f t="shared" si="11"/>
        <v>112.5</v>
      </c>
      <c r="H52" s="96">
        <v>55</v>
      </c>
      <c r="I52" s="97">
        <v>46</v>
      </c>
      <c r="J52" s="97">
        <v>32</v>
      </c>
      <c r="K52" s="98">
        <f t="shared" si="12"/>
        <v>133</v>
      </c>
      <c r="L52" s="158">
        <f t="shared" si="13"/>
        <v>143.8125</v>
      </c>
      <c r="M52" s="100">
        <v>0.00212962962962963</v>
      </c>
      <c r="N52" s="101">
        <v>91</v>
      </c>
      <c r="O52" s="102">
        <v>0.00220717592592593</v>
      </c>
      <c r="P52" s="103">
        <v>146</v>
      </c>
      <c r="Q52" s="159">
        <f t="shared" si="14"/>
        <v>380.8125</v>
      </c>
    </row>
    <row r="53" spans="1:17" ht="13.5" customHeight="1">
      <c r="A53" s="148" t="s">
        <v>33</v>
      </c>
      <c r="B53" s="157" t="s">
        <v>31</v>
      </c>
      <c r="C53" s="91" t="s">
        <v>32</v>
      </c>
      <c r="D53" s="117">
        <v>2002</v>
      </c>
      <c r="E53" s="93">
        <v>65</v>
      </c>
      <c r="F53" s="94">
        <v>60</v>
      </c>
      <c r="G53" s="95">
        <f t="shared" si="11"/>
        <v>125</v>
      </c>
      <c r="H53" s="96">
        <v>54</v>
      </c>
      <c r="I53" s="97">
        <v>56</v>
      </c>
      <c r="J53" s="97">
        <v>17</v>
      </c>
      <c r="K53" s="98">
        <f t="shared" si="12"/>
        <v>127</v>
      </c>
      <c r="L53" s="158">
        <f t="shared" si="13"/>
        <v>134.225</v>
      </c>
      <c r="M53" s="100">
        <v>0.00204976851851852</v>
      </c>
      <c r="N53" s="101">
        <v>109</v>
      </c>
      <c r="O53" s="102">
        <v>0.00232986111111111</v>
      </c>
      <c r="P53" s="103">
        <v>133</v>
      </c>
      <c r="Q53" s="159">
        <f t="shared" si="14"/>
        <v>376.225</v>
      </c>
    </row>
    <row r="54" spans="1:18" ht="13.5" customHeight="1">
      <c r="A54" s="148" t="s">
        <v>36</v>
      </c>
      <c r="B54" s="141" t="s">
        <v>35</v>
      </c>
      <c r="C54" s="107" t="s">
        <v>21</v>
      </c>
      <c r="D54" s="92">
        <v>2001</v>
      </c>
      <c r="E54" s="108">
        <v>57.5</v>
      </c>
      <c r="F54" s="109">
        <v>62.5</v>
      </c>
      <c r="G54" s="110">
        <f t="shared" si="11"/>
        <v>120</v>
      </c>
      <c r="H54" s="111">
        <v>61</v>
      </c>
      <c r="I54" s="112">
        <v>75</v>
      </c>
      <c r="J54" s="112">
        <v>31</v>
      </c>
      <c r="K54" s="165">
        <f t="shared" si="12"/>
        <v>167</v>
      </c>
      <c r="L54" s="99">
        <f t="shared" si="13"/>
        <v>167.70000000000002</v>
      </c>
      <c r="M54" s="113">
        <v>0.00224768518518519</v>
      </c>
      <c r="N54" s="114">
        <v>65</v>
      </c>
      <c r="O54" s="115">
        <v>0.0024525462962963</v>
      </c>
      <c r="P54" s="116">
        <v>120</v>
      </c>
      <c r="Q54" s="104">
        <f t="shared" si="14"/>
        <v>352.70000000000005</v>
      </c>
      <c r="R54" s="32"/>
    </row>
    <row r="55" spans="1:17" ht="13.5" customHeight="1">
      <c r="A55" s="148" t="s">
        <v>43</v>
      </c>
      <c r="B55" s="157" t="s">
        <v>44</v>
      </c>
      <c r="C55" s="91" t="s">
        <v>45</v>
      </c>
      <c r="D55" s="117">
        <v>2002</v>
      </c>
      <c r="E55" s="93">
        <v>50</v>
      </c>
      <c r="F55" s="94">
        <v>50</v>
      </c>
      <c r="G55" s="95">
        <f t="shared" si="11"/>
        <v>100</v>
      </c>
      <c r="H55" s="96">
        <v>31</v>
      </c>
      <c r="I55" s="97">
        <v>29</v>
      </c>
      <c r="J55" s="97">
        <v>0</v>
      </c>
      <c r="K55" s="98">
        <f t="shared" si="12"/>
        <v>60</v>
      </c>
      <c r="L55" s="158">
        <f t="shared" si="13"/>
        <v>71.5</v>
      </c>
      <c r="M55" s="100">
        <v>0.00216666666666667</v>
      </c>
      <c r="N55" s="101">
        <v>83</v>
      </c>
      <c r="O55" s="102">
        <v>0.002375</v>
      </c>
      <c r="P55" s="103">
        <v>128</v>
      </c>
      <c r="Q55" s="159">
        <f t="shared" si="14"/>
        <v>282.5</v>
      </c>
    </row>
    <row r="56" spans="1:17" ht="13.5" customHeight="1">
      <c r="A56" s="148"/>
      <c r="B56" s="157"/>
      <c r="C56" s="91"/>
      <c r="D56" s="117"/>
      <c r="E56" s="93"/>
      <c r="F56" s="94"/>
      <c r="G56" s="95"/>
      <c r="H56" s="96"/>
      <c r="I56" s="97"/>
      <c r="J56" s="97"/>
      <c r="K56" s="98"/>
      <c r="L56" s="158"/>
      <c r="M56" s="100"/>
      <c r="N56" s="101"/>
      <c r="O56" s="102"/>
      <c r="P56" s="103"/>
      <c r="Q56" s="159"/>
    </row>
    <row r="57" spans="1:17" ht="13.5" customHeight="1">
      <c r="A57" s="148" t="s">
        <v>8</v>
      </c>
      <c r="B57" s="160" t="s">
        <v>87</v>
      </c>
      <c r="C57" s="161" t="s">
        <v>78</v>
      </c>
      <c r="D57" s="162">
        <v>2003</v>
      </c>
      <c r="E57" s="163"/>
      <c r="F57" s="164"/>
      <c r="G57" s="95"/>
      <c r="H57" s="96">
        <v>62</v>
      </c>
      <c r="I57" s="97">
        <v>62</v>
      </c>
      <c r="J57" s="97">
        <v>14</v>
      </c>
      <c r="K57" s="98">
        <f aca="true" t="shared" si="15" ref="K57:K63">J57+I57+H57</f>
        <v>138</v>
      </c>
      <c r="L57" s="158">
        <f aca="true" t="shared" si="16" ref="L57:L63">(G57/2+K57+J57)*0.65</f>
        <v>98.8</v>
      </c>
      <c r="M57" s="100">
        <v>0.00197222222222222</v>
      </c>
      <c r="N57" s="101">
        <v>127</v>
      </c>
      <c r="O57" s="102">
        <v>0.0022025462962963</v>
      </c>
      <c r="P57" s="103">
        <v>147</v>
      </c>
      <c r="Q57" s="159">
        <f aca="true" t="shared" si="17" ref="Q57:Q63">P57+N57+L57</f>
        <v>372.8</v>
      </c>
    </row>
    <row r="58" spans="1:17" ht="13.5" customHeight="1">
      <c r="A58" s="148" t="s">
        <v>13</v>
      </c>
      <c r="B58" s="160" t="s">
        <v>90</v>
      </c>
      <c r="C58" s="161" t="s">
        <v>56</v>
      </c>
      <c r="D58" s="162">
        <v>2003</v>
      </c>
      <c r="E58" s="163"/>
      <c r="F58" s="164"/>
      <c r="G58" s="95"/>
      <c r="H58" s="96">
        <v>45</v>
      </c>
      <c r="I58" s="97">
        <v>44</v>
      </c>
      <c r="J58" s="97">
        <v>9</v>
      </c>
      <c r="K58" s="98">
        <f t="shared" si="15"/>
        <v>98</v>
      </c>
      <c r="L58" s="158">
        <f t="shared" si="16"/>
        <v>69.55</v>
      </c>
      <c r="M58" s="100">
        <v>0.00194444444444444</v>
      </c>
      <c r="N58" s="101">
        <v>133</v>
      </c>
      <c r="O58" s="102">
        <v>0.00212847222222222</v>
      </c>
      <c r="P58" s="103">
        <v>155</v>
      </c>
      <c r="Q58" s="159">
        <f t="shared" si="17"/>
        <v>357.55</v>
      </c>
    </row>
    <row r="59" spans="1:17" ht="13.5" customHeight="1">
      <c r="A59" s="162" t="s">
        <v>19</v>
      </c>
      <c r="B59" s="157" t="s">
        <v>94</v>
      </c>
      <c r="C59" s="91" t="s">
        <v>95</v>
      </c>
      <c r="D59" s="117">
        <v>2003</v>
      </c>
      <c r="E59" s="93"/>
      <c r="F59" s="94"/>
      <c r="G59" s="95"/>
      <c r="H59" s="96">
        <v>38</v>
      </c>
      <c r="I59" s="97">
        <v>39</v>
      </c>
      <c r="J59" s="97">
        <v>5</v>
      </c>
      <c r="K59" s="98">
        <f t="shared" si="15"/>
        <v>82</v>
      </c>
      <c r="L59" s="158">
        <f t="shared" si="16"/>
        <v>56.550000000000004</v>
      </c>
      <c r="M59" s="100">
        <v>0.00214699074074074</v>
      </c>
      <c r="N59" s="101">
        <v>87</v>
      </c>
      <c r="O59" s="102">
        <v>0.00218865740740741</v>
      </c>
      <c r="P59" s="103">
        <v>148</v>
      </c>
      <c r="Q59" s="159">
        <f t="shared" si="17"/>
        <v>291.55</v>
      </c>
    </row>
    <row r="60" spans="1:17" ht="13.5" customHeight="1">
      <c r="A60" s="162" t="s">
        <v>86</v>
      </c>
      <c r="B60" s="157" t="s">
        <v>97</v>
      </c>
      <c r="C60" s="91" t="s">
        <v>98</v>
      </c>
      <c r="D60" s="117">
        <v>2003</v>
      </c>
      <c r="E60" s="93"/>
      <c r="F60" s="94"/>
      <c r="G60" s="95"/>
      <c r="H60" s="96">
        <v>35</v>
      </c>
      <c r="I60" s="97">
        <v>44</v>
      </c>
      <c r="J60" s="97">
        <v>2</v>
      </c>
      <c r="K60" s="98">
        <f t="shared" si="15"/>
        <v>81</v>
      </c>
      <c r="L60" s="158">
        <f t="shared" si="16"/>
        <v>53.95</v>
      </c>
      <c r="M60" s="100">
        <v>0.00212037037037037</v>
      </c>
      <c r="N60" s="101">
        <v>93</v>
      </c>
      <c r="O60" s="102">
        <v>0.00228703703703704</v>
      </c>
      <c r="P60" s="103">
        <v>138</v>
      </c>
      <c r="Q60" s="159">
        <f t="shared" si="17"/>
        <v>284.95</v>
      </c>
    </row>
    <row r="61" spans="1:17" ht="13.5" customHeight="1">
      <c r="A61" s="162" t="s">
        <v>25</v>
      </c>
      <c r="B61" s="157" t="s">
        <v>93</v>
      </c>
      <c r="C61" s="91" t="s">
        <v>78</v>
      </c>
      <c r="D61" s="117">
        <v>2004</v>
      </c>
      <c r="E61" s="93"/>
      <c r="F61" s="94"/>
      <c r="G61" s="95"/>
      <c r="H61" s="96">
        <v>50</v>
      </c>
      <c r="I61" s="97">
        <v>36</v>
      </c>
      <c r="J61" s="97">
        <v>2</v>
      </c>
      <c r="K61" s="98">
        <f t="shared" si="15"/>
        <v>88</v>
      </c>
      <c r="L61" s="158">
        <f t="shared" si="16"/>
        <v>58.5</v>
      </c>
      <c r="M61" s="100">
        <v>0.00210069444444444</v>
      </c>
      <c r="N61" s="101">
        <v>98</v>
      </c>
      <c r="O61" s="102">
        <v>0.00240625</v>
      </c>
      <c r="P61" s="103">
        <v>125</v>
      </c>
      <c r="Q61" s="159">
        <f t="shared" si="17"/>
        <v>281.5</v>
      </c>
    </row>
    <row r="62" spans="1:17" ht="13.5" customHeight="1">
      <c r="A62" s="162" t="s">
        <v>29</v>
      </c>
      <c r="B62" s="157" t="s">
        <v>91</v>
      </c>
      <c r="C62" s="91" t="s">
        <v>40</v>
      </c>
      <c r="D62" s="117">
        <v>2003</v>
      </c>
      <c r="E62" s="93"/>
      <c r="F62" s="94"/>
      <c r="G62" s="95"/>
      <c r="H62" s="96">
        <v>38</v>
      </c>
      <c r="I62" s="97">
        <v>47</v>
      </c>
      <c r="J62" s="97">
        <v>10</v>
      </c>
      <c r="K62" s="98">
        <f t="shared" si="15"/>
        <v>95</v>
      </c>
      <c r="L62" s="158">
        <f t="shared" si="16"/>
        <v>68.25</v>
      </c>
      <c r="M62" s="100">
        <v>0.00235300925925926</v>
      </c>
      <c r="N62" s="101">
        <v>41</v>
      </c>
      <c r="O62" s="102">
        <v>0.00239236111111111</v>
      </c>
      <c r="P62" s="103">
        <v>127</v>
      </c>
      <c r="Q62" s="159">
        <f t="shared" si="17"/>
        <v>236.25</v>
      </c>
    </row>
    <row r="63" spans="1:17" ht="13.5" customHeight="1">
      <c r="A63" s="166" t="s">
        <v>33</v>
      </c>
      <c r="B63" s="160" t="s">
        <v>100</v>
      </c>
      <c r="C63" s="161" t="s">
        <v>15</v>
      </c>
      <c r="D63" s="162">
        <v>2004</v>
      </c>
      <c r="E63" s="163"/>
      <c r="F63" s="164"/>
      <c r="G63" s="95"/>
      <c r="H63" s="96">
        <v>29</v>
      </c>
      <c r="I63" s="97">
        <v>26</v>
      </c>
      <c r="J63" s="97">
        <v>1</v>
      </c>
      <c r="K63" s="98">
        <f t="shared" si="15"/>
        <v>56</v>
      </c>
      <c r="L63" s="158">
        <f t="shared" si="16"/>
        <v>37.050000000000004</v>
      </c>
      <c r="M63" s="100">
        <v>0.00235185185185185</v>
      </c>
      <c r="N63" s="101">
        <v>41</v>
      </c>
      <c r="O63" s="102">
        <v>0.00228472222222222</v>
      </c>
      <c r="P63" s="103">
        <v>138</v>
      </c>
      <c r="Q63" s="159">
        <f t="shared" si="17"/>
        <v>216.05</v>
      </c>
    </row>
    <row r="64" spans="5:17" ht="17.25" customHeight="1">
      <c r="E64" s="167"/>
      <c r="F64" s="167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7"/>
    </row>
    <row r="65" spans="1:17" ht="17.25" customHeight="1">
      <c r="A65" s="169" t="s">
        <v>139</v>
      </c>
      <c r="E65" s="167"/>
      <c r="F65" s="167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7"/>
    </row>
    <row r="66" spans="1:17" ht="17.25" customHeight="1">
      <c r="A66" s="169" t="s">
        <v>140</v>
      </c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3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U153" sqref="U153"/>
    </sheetView>
  </sheetViews>
  <sheetFormatPr defaultColWidth="8.00390625" defaultRowHeight="15"/>
  <cols>
    <col min="1" max="1" width="23.57421875" style="0" customWidth="1"/>
    <col min="2" max="14" width="7.57421875" style="0" customWidth="1"/>
    <col min="15" max="17" width="6.7109375" style="0" customWidth="1"/>
    <col min="18" max="20" width="5.7109375" style="0" customWidth="1"/>
    <col min="21" max="24" width="7.28125" style="0" customWidth="1"/>
    <col min="25" max="25" width="21.8515625" style="0" customWidth="1"/>
    <col min="26" max="26" width="5.00390625" style="0" customWidth="1"/>
    <col min="27" max="16384" width="9.140625" style="0" customWidth="1"/>
  </cols>
  <sheetData>
    <row r="1" spans="1:30" ht="13.5" customHeight="1">
      <c r="A1" s="170" t="s">
        <v>1</v>
      </c>
      <c r="B1" s="171" t="s">
        <v>133</v>
      </c>
      <c r="C1" s="172" t="s">
        <v>133</v>
      </c>
      <c r="D1" s="172" t="s">
        <v>133</v>
      </c>
      <c r="E1" s="172" t="s">
        <v>133</v>
      </c>
      <c r="F1" s="172" t="s">
        <v>133</v>
      </c>
      <c r="G1" s="172" t="s">
        <v>133</v>
      </c>
      <c r="H1" s="173" t="s">
        <v>133</v>
      </c>
      <c r="I1" s="174" t="s">
        <v>134</v>
      </c>
      <c r="J1" s="175" t="s">
        <v>134</v>
      </c>
      <c r="K1" s="175" t="s">
        <v>134</v>
      </c>
      <c r="L1" s="175" t="s">
        <v>134</v>
      </c>
      <c r="M1" s="175" t="s">
        <v>134</v>
      </c>
      <c r="N1" s="175" t="s">
        <v>134</v>
      </c>
      <c r="O1" s="171" t="s">
        <v>141</v>
      </c>
      <c r="P1" s="172" t="s">
        <v>141</v>
      </c>
      <c r="Q1" s="173" t="s">
        <v>141</v>
      </c>
      <c r="R1" s="176" t="s">
        <v>142</v>
      </c>
      <c r="S1" s="172" t="s">
        <v>142</v>
      </c>
      <c r="T1" s="173" t="s">
        <v>142</v>
      </c>
      <c r="U1" s="176" t="s">
        <v>143</v>
      </c>
      <c r="V1" s="172" t="s">
        <v>143</v>
      </c>
      <c r="W1" s="172" t="s">
        <v>143</v>
      </c>
      <c r="X1" s="173" t="s">
        <v>143</v>
      </c>
      <c r="Y1" s="177" t="s">
        <v>1</v>
      </c>
      <c r="Z1" s="6"/>
      <c r="AA1" s="6"/>
      <c r="AB1" s="6"/>
      <c r="AC1" s="6"/>
      <c r="AD1" s="6"/>
    </row>
    <row r="2" spans="1:30" ht="13.5" customHeight="1">
      <c r="A2" s="178"/>
      <c r="B2" s="179" t="s">
        <v>144</v>
      </c>
      <c r="C2" s="180" t="s">
        <v>145</v>
      </c>
      <c r="D2" s="180" t="s">
        <v>146</v>
      </c>
      <c r="E2" s="180" t="s">
        <v>147</v>
      </c>
      <c r="F2" s="180" t="s">
        <v>148</v>
      </c>
      <c r="G2" s="180" t="s">
        <v>149</v>
      </c>
      <c r="H2" s="181" t="s">
        <v>150</v>
      </c>
      <c r="I2" s="182" t="s">
        <v>145</v>
      </c>
      <c r="J2" s="183" t="s">
        <v>146</v>
      </c>
      <c r="K2" s="183" t="s">
        <v>147</v>
      </c>
      <c r="L2" s="183" t="s">
        <v>148</v>
      </c>
      <c r="M2" s="183" t="s">
        <v>149</v>
      </c>
      <c r="N2" s="183" t="s">
        <v>150</v>
      </c>
      <c r="O2" s="184" t="s">
        <v>146</v>
      </c>
      <c r="P2" s="185" t="s">
        <v>148</v>
      </c>
      <c r="Q2" s="186" t="s">
        <v>150</v>
      </c>
      <c r="R2" s="187" t="s">
        <v>146</v>
      </c>
      <c r="S2" s="185" t="s">
        <v>148</v>
      </c>
      <c r="T2" s="186" t="s">
        <v>150</v>
      </c>
      <c r="U2" s="188">
        <v>2017</v>
      </c>
      <c r="V2" s="189" t="s">
        <v>148</v>
      </c>
      <c r="W2" s="189" t="s">
        <v>149</v>
      </c>
      <c r="X2" s="190" t="s">
        <v>150</v>
      </c>
      <c r="Y2" s="191"/>
      <c r="Z2" s="6"/>
      <c r="AA2" s="6"/>
      <c r="AB2" s="6"/>
      <c r="AC2" s="6"/>
      <c r="AD2" s="6"/>
    </row>
    <row r="3" spans="1:30" ht="13.5" customHeight="1">
      <c r="A3" s="192" t="s">
        <v>50</v>
      </c>
      <c r="B3" s="171"/>
      <c r="C3" s="172"/>
      <c r="D3" s="172"/>
      <c r="E3" s="193">
        <v>0.00367592592592593</v>
      </c>
      <c r="F3" s="193">
        <v>0.00360532407407407</v>
      </c>
      <c r="G3" s="193">
        <v>0.00351967592592593</v>
      </c>
      <c r="H3" s="194">
        <v>0.00366666666666667</v>
      </c>
      <c r="I3" s="195"/>
      <c r="J3" s="196"/>
      <c r="K3" s="197">
        <v>0.00196759259259259</v>
      </c>
      <c r="L3" s="197">
        <v>0.00193402777777778</v>
      </c>
      <c r="M3" s="197">
        <v>0.00196527777777778</v>
      </c>
      <c r="N3" s="197">
        <v>0.00196990740740741</v>
      </c>
      <c r="O3" s="198"/>
      <c r="P3" s="199"/>
      <c r="Q3" s="200">
        <v>205</v>
      </c>
      <c r="R3" s="198"/>
      <c r="S3" s="201">
        <v>29</v>
      </c>
      <c r="T3" s="202">
        <v>26</v>
      </c>
      <c r="U3" s="203">
        <v>119</v>
      </c>
      <c r="V3" s="201">
        <v>136</v>
      </c>
      <c r="W3" s="201">
        <v>161</v>
      </c>
      <c r="X3" s="204">
        <v>161</v>
      </c>
      <c r="Y3" s="205" t="s">
        <v>50</v>
      </c>
      <c r="Z3" s="6"/>
      <c r="AA3" s="6"/>
      <c r="AB3" s="6"/>
      <c r="AC3" s="6"/>
      <c r="AD3" s="6"/>
    </row>
    <row r="4" spans="1:30" ht="13.5" customHeight="1">
      <c r="A4" s="206" t="s">
        <v>151</v>
      </c>
      <c r="B4" s="207"/>
      <c r="C4" s="208"/>
      <c r="D4" s="208"/>
      <c r="E4" s="209">
        <v>0.00184027777777778</v>
      </c>
      <c r="F4" s="209">
        <v>0.00200115740740741</v>
      </c>
      <c r="G4" s="209">
        <v>0.00196759259259259</v>
      </c>
      <c r="H4" s="210"/>
      <c r="I4" s="195"/>
      <c r="J4" s="196"/>
      <c r="K4" s="197">
        <v>0.00209490740740741</v>
      </c>
      <c r="L4" s="197">
        <v>0.0021099537037037</v>
      </c>
      <c r="M4" s="197">
        <v>0.00209259259259259</v>
      </c>
      <c r="N4" s="197"/>
      <c r="O4" s="211"/>
      <c r="P4" s="212"/>
      <c r="Q4" s="213"/>
      <c r="R4" s="211"/>
      <c r="S4" s="208">
        <v>12</v>
      </c>
      <c r="T4" s="200"/>
      <c r="U4" s="214">
        <v>76</v>
      </c>
      <c r="V4" s="208">
        <v>99</v>
      </c>
      <c r="W4" s="208">
        <v>85</v>
      </c>
      <c r="X4" s="215"/>
      <c r="Y4" s="216" t="s">
        <v>151</v>
      </c>
      <c r="Z4" s="6"/>
      <c r="AA4" s="6"/>
      <c r="AB4" s="6"/>
      <c r="AC4" s="6"/>
      <c r="AD4" s="6"/>
    </row>
    <row r="5" spans="1:30" ht="15">
      <c r="A5" s="217" t="s">
        <v>30</v>
      </c>
      <c r="B5" s="218">
        <v>0.00343402777777778</v>
      </c>
      <c r="C5" s="209">
        <v>0.00328819444444444</v>
      </c>
      <c r="D5" s="209">
        <v>0.00325231481481481</v>
      </c>
      <c r="E5" s="209">
        <v>0.00325462962962963</v>
      </c>
      <c r="F5" s="209">
        <v>0.00322916666666667</v>
      </c>
      <c r="G5" s="209">
        <v>0.00335300925925926</v>
      </c>
      <c r="H5" s="210">
        <v>0.00333333333333333</v>
      </c>
      <c r="I5" s="219">
        <v>0.00198958333333333</v>
      </c>
      <c r="J5" s="197">
        <v>0.00185416666666667</v>
      </c>
      <c r="K5" s="197">
        <v>0.00192361111111111</v>
      </c>
      <c r="L5" s="197">
        <v>0.00183101851851852</v>
      </c>
      <c r="M5" s="197">
        <v>0.00191087962962963</v>
      </c>
      <c r="N5" s="197">
        <v>0.00181944444444444</v>
      </c>
      <c r="O5" s="207">
        <v>185</v>
      </c>
      <c r="P5" s="208">
        <v>200</v>
      </c>
      <c r="Q5" s="200">
        <v>220</v>
      </c>
      <c r="R5" s="207">
        <v>42</v>
      </c>
      <c r="S5" s="208">
        <v>35</v>
      </c>
      <c r="T5" s="200">
        <v>38</v>
      </c>
      <c r="U5" s="220">
        <v>156</v>
      </c>
      <c r="V5" s="221">
        <v>149</v>
      </c>
      <c r="W5" s="221">
        <v>154</v>
      </c>
      <c r="X5" s="222">
        <v>168</v>
      </c>
      <c r="Y5" s="216" t="s">
        <v>30</v>
      </c>
      <c r="Z5" s="6"/>
      <c r="AA5" s="6"/>
      <c r="AB5" s="6"/>
      <c r="AC5" s="6"/>
      <c r="AD5" s="6"/>
    </row>
    <row r="6" spans="1:30" ht="15">
      <c r="A6" s="217" t="s">
        <v>41</v>
      </c>
      <c r="B6" s="218">
        <v>0.00359837962962963</v>
      </c>
      <c r="C6" s="209">
        <v>0.00353935185185185</v>
      </c>
      <c r="D6" s="209">
        <v>0.003625</v>
      </c>
      <c r="E6" s="209">
        <v>0.00336111111111111</v>
      </c>
      <c r="F6" s="209">
        <v>0.00370138888888889</v>
      </c>
      <c r="G6" s="209">
        <v>0.00340509259259259</v>
      </c>
      <c r="H6" s="210">
        <v>0.00355208333333333</v>
      </c>
      <c r="I6" s="219">
        <v>0.0020787037037037</v>
      </c>
      <c r="J6" s="197">
        <v>0.00204398148148148</v>
      </c>
      <c r="K6" s="197">
        <v>0.00194097222222222</v>
      </c>
      <c r="L6" s="197">
        <v>0.00203587962962963</v>
      </c>
      <c r="M6" s="197">
        <v>0.00186921296296296</v>
      </c>
      <c r="N6" s="197">
        <v>0.00196875</v>
      </c>
      <c r="O6" s="207">
        <v>175</v>
      </c>
      <c r="P6" s="208">
        <v>190</v>
      </c>
      <c r="Q6" s="200">
        <v>210</v>
      </c>
      <c r="R6" s="207">
        <v>29</v>
      </c>
      <c r="S6" s="208">
        <v>34</v>
      </c>
      <c r="T6" s="200">
        <v>21</v>
      </c>
      <c r="U6" s="220">
        <v>124</v>
      </c>
      <c r="V6" s="221">
        <v>127</v>
      </c>
      <c r="W6" s="221">
        <v>157</v>
      </c>
      <c r="X6" s="222">
        <v>139</v>
      </c>
      <c r="Y6" s="216" t="s">
        <v>41</v>
      </c>
      <c r="Z6" s="6"/>
      <c r="AA6" s="6"/>
      <c r="AB6" s="6"/>
      <c r="AC6" s="6"/>
      <c r="AD6" s="6"/>
    </row>
    <row r="7" spans="1:30" ht="15">
      <c r="A7" s="217" t="s">
        <v>34</v>
      </c>
      <c r="B7" s="218"/>
      <c r="C7" s="209"/>
      <c r="D7" s="209"/>
      <c r="E7" s="209">
        <v>0.00382407407407407</v>
      </c>
      <c r="F7" s="209">
        <v>0.00360185185185185</v>
      </c>
      <c r="G7" s="209">
        <v>0.00353240740740741</v>
      </c>
      <c r="H7" s="210">
        <v>0.00391087962962963</v>
      </c>
      <c r="I7" s="219"/>
      <c r="J7" s="197"/>
      <c r="K7" s="197">
        <v>0.00176736111111111</v>
      </c>
      <c r="L7" s="197">
        <v>0.00177777777777778</v>
      </c>
      <c r="M7" s="197">
        <v>0.00176273148148148</v>
      </c>
      <c r="N7" s="197">
        <v>0.0018125</v>
      </c>
      <c r="O7" s="207"/>
      <c r="P7" s="208"/>
      <c r="Q7" s="200">
        <v>215</v>
      </c>
      <c r="R7" s="207"/>
      <c r="S7" s="208">
        <v>12</v>
      </c>
      <c r="T7" s="200">
        <v>20</v>
      </c>
      <c r="U7" s="220">
        <v>109</v>
      </c>
      <c r="V7" s="221">
        <v>120</v>
      </c>
      <c r="W7" s="221">
        <v>137</v>
      </c>
      <c r="X7" s="222">
        <v>132</v>
      </c>
      <c r="Y7" s="216" t="s">
        <v>34</v>
      </c>
      <c r="Z7" s="6"/>
      <c r="AA7" s="6"/>
      <c r="AB7" s="6"/>
      <c r="AC7" s="6"/>
      <c r="AD7" s="6"/>
    </row>
    <row r="8" spans="1:30" ht="15">
      <c r="A8" s="217" t="s">
        <v>69</v>
      </c>
      <c r="B8" s="218"/>
      <c r="C8" s="209"/>
      <c r="D8" s="209"/>
      <c r="E8" s="209"/>
      <c r="F8" s="209"/>
      <c r="G8" s="209">
        <v>0.00339236111111111</v>
      </c>
      <c r="H8" s="210">
        <v>0.00348148148148148</v>
      </c>
      <c r="I8" s="219"/>
      <c r="J8" s="197"/>
      <c r="K8" s="197"/>
      <c r="L8" s="197"/>
      <c r="M8" s="197">
        <v>0.00243865740740741</v>
      </c>
      <c r="N8" s="197">
        <v>0.00239930555555556</v>
      </c>
      <c r="O8" s="207"/>
      <c r="P8" s="208"/>
      <c r="Q8" s="200">
        <v>180</v>
      </c>
      <c r="R8" s="207"/>
      <c r="S8" s="208"/>
      <c r="T8" s="200">
        <v>40</v>
      </c>
      <c r="U8" s="220"/>
      <c r="V8" s="221"/>
      <c r="W8" s="221">
        <v>144</v>
      </c>
      <c r="X8" s="222">
        <v>139</v>
      </c>
      <c r="Y8" s="216" t="s">
        <v>69</v>
      </c>
      <c r="Z8" s="6"/>
      <c r="AA8" s="6"/>
      <c r="AB8" s="6"/>
      <c r="AC8" s="6"/>
      <c r="AD8" s="6"/>
    </row>
    <row r="9" spans="1:30" ht="15">
      <c r="A9" s="217" t="s">
        <v>11</v>
      </c>
      <c r="B9" s="218">
        <v>0.0019849537037037</v>
      </c>
      <c r="C9" s="209">
        <v>0.00197453703703704</v>
      </c>
      <c r="D9" s="209">
        <v>0.00198842592592593</v>
      </c>
      <c r="E9" s="209">
        <v>0.00186458333333333</v>
      </c>
      <c r="F9" s="209"/>
      <c r="G9" s="209">
        <v>0.00181018518518519</v>
      </c>
      <c r="H9" s="210">
        <v>0.00192708333333333</v>
      </c>
      <c r="I9" s="219">
        <v>0.00222337962962963</v>
      </c>
      <c r="J9" s="197">
        <v>0.0023900462962963</v>
      </c>
      <c r="K9" s="197">
        <v>0.00228472222222222</v>
      </c>
      <c r="L9" s="197">
        <v>0.0021875</v>
      </c>
      <c r="M9" s="197">
        <v>0.00226157407407407</v>
      </c>
      <c r="N9" s="197">
        <v>0.00219907407407407</v>
      </c>
      <c r="O9" s="207">
        <v>125</v>
      </c>
      <c r="P9" s="208"/>
      <c r="Q9" s="200">
        <v>160</v>
      </c>
      <c r="R9" s="207">
        <v>15</v>
      </c>
      <c r="S9" s="208">
        <v>24</v>
      </c>
      <c r="T9" s="200">
        <v>27</v>
      </c>
      <c r="U9" s="220">
        <v>110</v>
      </c>
      <c r="V9" s="221">
        <v>117</v>
      </c>
      <c r="W9" s="221">
        <v>124</v>
      </c>
      <c r="X9" s="222">
        <v>121</v>
      </c>
      <c r="Y9" s="216" t="s">
        <v>11</v>
      </c>
      <c r="Z9" s="6"/>
      <c r="AA9" s="6"/>
      <c r="AB9" s="6"/>
      <c r="AC9" s="6"/>
      <c r="AD9" s="6"/>
    </row>
    <row r="10" spans="1:30" ht="15">
      <c r="A10" s="217" t="s">
        <v>35</v>
      </c>
      <c r="B10" s="218">
        <v>0.00214814814814815</v>
      </c>
      <c r="C10" s="209">
        <v>0.00211689814814815</v>
      </c>
      <c r="D10" s="209">
        <v>0.00218402777777778</v>
      </c>
      <c r="E10" s="209">
        <v>0.00210185185185185</v>
      </c>
      <c r="F10" s="209">
        <v>0.00208680555555556</v>
      </c>
      <c r="G10" s="209">
        <v>0.00209027777777778</v>
      </c>
      <c r="H10" s="210">
        <v>0.00224768518518519</v>
      </c>
      <c r="I10" s="219">
        <v>0.00224305555555556</v>
      </c>
      <c r="J10" s="197">
        <v>0.0023900462962963</v>
      </c>
      <c r="K10" s="197">
        <v>0.00233680555555556</v>
      </c>
      <c r="L10" s="197">
        <v>0.00228935185185185</v>
      </c>
      <c r="M10" s="197">
        <v>0.00220949074074074</v>
      </c>
      <c r="N10" s="197">
        <v>0.0024525462962963</v>
      </c>
      <c r="O10" s="207">
        <v>120</v>
      </c>
      <c r="P10" s="208">
        <v>125</v>
      </c>
      <c r="Q10" s="200">
        <v>120</v>
      </c>
      <c r="R10" s="207">
        <v>25</v>
      </c>
      <c r="S10" s="208">
        <v>26</v>
      </c>
      <c r="T10" s="200">
        <v>31</v>
      </c>
      <c r="U10" s="220">
        <v>142</v>
      </c>
      <c r="V10" s="221">
        <v>137</v>
      </c>
      <c r="W10" s="221">
        <v>157</v>
      </c>
      <c r="X10" s="222">
        <v>136</v>
      </c>
      <c r="Y10" s="216" t="s">
        <v>35</v>
      </c>
      <c r="Z10" s="6"/>
      <c r="AA10" s="6"/>
      <c r="AB10" s="6"/>
      <c r="AC10" s="6"/>
      <c r="AD10" s="6"/>
    </row>
    <row r="11" spans="1:30" ht="15">
      <c r="A11" s="217" t="s">
        <v>24</v>
      </c>
      <c r="B11" s="218">
        <v>0.0019837962962963</v>
      </c>
      <c r="C11" s="209">
        <v>0.00188541666666667</v>
      </c>
      <c r="D11" s="209">
        <v>0.00181597222222222</v>
      </c>
      <c r="E11" s="209">
        <v>0.00177893518518519</v>
      </c>
      <c r="F11" s="209">
        <v>0.00181828703703704</v>
      </c>
      <c r="G11" s="209">
        <v>0.0019537037037037</v>
      </c>
      <c r="H11" s="210">
        <v>0.00197685185185185</v>
      </c>
      <c r="I11" s="219">
        <v>0.00215277777777778</v>
      </c>
      <c r="J11" s="197">
        <v>0.00188310185185185</v>
      </c>
      <c r="K11" s="197">
        <v>0.00192824074074074</v>
      </c>
      <c r="L11" s="197">
        <v>0.00194675925925926</v>
      </c>
      <c r="M11" s="197">
        <v>0.00201041666666667</v>
      </c>
      <c r="N11" s="197">
        <v>0.00198148148148148</v>
      </c>
      <c r="O11" s="207">
        <v>107.5</v>
      </c>
      <c r="P11" s="208"/>
      <c r="Q11" s="200">
        <v>125</v>
      </c>
      <c r="R11" s="207">
        <v>15</v>
      </c>
      <c r="S11" s="208">
        <v>19</v>
      </c>
      <c r="T11" s="200">
        <v>15</v>
      </c>
      <c r="U11" s="220">
        <v>142</v>
      </c>
      <c r="V11" s="221">
        <v>152</v>
      </c>
      <c r="W11" s="221">
        <v>130</v>
      </c>
      <c r="X11" s="222">
        <v>131</v>
      </c>
      <c r="Y11" s="216" t="s">
        <v>24</v>
      </c>
      <c r="Z11" s="6"/>
      <c r="AA11" s="6"/>
      <c r="AB11" s="6"/>
      <c r="AC11" s="6"/>
      <c r="AD11" s="6"/>
    </row>
    <row r="12" spans="1:30" ht="15">
      <c r="A12" s="217" t="s">
        <v>31</v>
      </c>
      <c r="B12" s="218"/>
      <c r="C12" s="209"/>
      <c r="D12" s="209"/>
      <c r="E12" s="209">
        <v>0.00195833333333333</v>
      </c>
      <c r="F12" s="209">
        <v>0.0019375</v>
      </c>
      <c r="G12" s="209">
        <v>0.00195138888888889</v>
      </c>
      <c r="H12" s="210">
        <v>0.00204976851851852</v>
      </c>
      <c r="I12" s="219"/>
      <c r="J12" s="197"/>
      <c r="K12" s="197">
        <v>0.00237615740740741</v>
      </c>
      <c r="L12" s="197">
        <v>0.00237731481481481</v>
      </c>
      <c r="M12" s="197">
        <v>0.00226736111111111</v>
      </c>
      <c r="N12" s="197">
        <v>0.00232986111111111</v>
      </c>
      <c r="O12" s="207"/>
      <c r="P12" s="208"/>
      <c r="Q12" s="200">
        <v>125</v>
      </c>
      <c r="R12" s="207"/>
      <c r="S12" s="208">
        <v>11</v>
      </c>
      <c r="T12" s="200">
        <v>17</v>
      </c>
      <c r="U12" s="220">
        <v>110</v>
      </c>
      <c r="V12" s="221">
        <v>99</v>
      </c>
      <c r="W12" s="221">
        <v>122</v>
      </c>
      <c r="X12" s="222">
        <v>110</v>
      </c>
      <c r="Y12" s="216" t="s">
        <v>31</v>
      </c>
      <c r="Z12" s="6"/>
      <c r="AA12" s="6"/>
      <c r="AB12" s="6"/>
      <c r="AC12" s="6"/>
      <c r="AD12" s="6"/>
    </row>
    <row r="13" spans="1:30" ht="15">
      <c r="A13" s="217" t="s">
        <v>97</v>
      </c>
      <c r="B13" s="218"/>
      <c r="C13" s="209"/>
      <c r="D13" s="209"/>
      <c r="E13" s="209"/>
      <c r="F13" s="209"/>
      <c r="G13" s="209">
        <v>0.00196296296296296</v>
      </c>
      <c r="H13" s="210">
        <v>0.00212037037037037</v>
      </c>
      <c r="I13" s="219"/>
      <c r="J13" s="197"/>
      <c r="K13" s="197"/>
      <c r="L13" s="197"/>
      <c r="M13" s="197">
        <v>0.00215509259259259</v>
      </c>
      <c r="N13" s="197">
        <v>0.00228703703703704</v>
      </c>
      <c r="O13" s="207"/>
      <c r="P13" s="208"/>
      <c r="Q13" s="200">
        <v>0</v>
      </c>
      <c r="R13" s="207"/>
      <c r="S13" s="208"/>
      <c r="T13" s="200">
        <v>2</v>
      </c>
      <c r="U13" s="220"/>
      <c r="V13" s="221"/>
      <c r="W13" s="221">
        <v>84</v>
      </c>
      <c r="X13" s="222">
        <v>79</v>
      </c>
      <c r="Y13" s="216" t="s">
        <v>97</v>
      </c>
      <c r="Z13" s="6"/>
      <c r="AA13" s="6"/>
      <c r="AB13" s="6"/>
      <c r="AC13" s="6"/>
      <c r="AD13" s="6"/>
    </row>
    <row r="14" spans="1:30" ht="15">
      <c r="A14" s="217" t="s">
        <v>22</v>
      </c>
      <c r="B14" s="218"/>
      <c r="C14" s="209"/>
      <c r="D14" s="209"/>
      <c r="E14" s="209">
        <v>0.00349305555555556</v>
      </c>
      <c r="F14" s="209">
        <v>0.00351041666666667</v>
      </c>
      <c r="G14" s="209">
        <v>0.00342824074074074</v>
      </c>
      <c r="H14" s="210"/>
      <c r="I14" s="219"/>
      <c r="J14" s="197"/>
      <c r="K14" s="197">
        <v>0.00215856481481481</v>
      </c>
      <c r="L14" s="197">
        <v>0.00211921296296296</v>
      </c>
      <c r="M14" s="197">
        <v>0.00207407407407407</v>
      </c>
      <c r="N14" s="197">
        <v>0.0021875</v>
      </c>
      <c r="O14" s="207"/>
      <c r="P14" s="208"/>
      <c r="Q14" s="200">
        <v>230</v>
      </c>
      <c r="R14" s="207"/>
      <c r="S14" s="208">
        <v>42</v>
      </c>
      <c r="T14" s="200">
        <v>55</v>
      </c>
      <c r="U14" s="220">
        <v>132</v>
      </c>
      <c r="V14" s="221">
        <v>143</v>
      </c>
      <c r="W14" s="221">
        <v>158</v>
      </c>
      <c r="X14" s="222">
        <v>163</v>
      </c>
      <c r="Y14" s="216" t="s">
        <v>22</v>
      </c>
      <c r="Z14" s="6"/>
      <c r="AA14" s="6"/>
      <c r="AB14" s="6"/>
      <c r="AC14" s="6"/>
      <c r="AD14" s="6"/>
    </row>
    <row r="15" spans="1:30" ht="15">
      <c r="A15" s="217" t="s">
        <v>100</v>
      </c>
      <c r="B15" s="218"/>
      <c r="C15" s="209"/>
      <c r="D15" s="209"/>
      <c r="E15" s="209"/>
      <c r="F15" s="209"/>
      <c r="G15" s="209">
        <v>0.00192708333333333</v>
      </c>
      <c r="H15" s="210">
        <v>0.00235185185185185</v>
      </c>
      <c r="I15" s="219"/>
      <c r="J15" s="197"/>
      <c r="K15" s="197"/>
      <c r="L15" s="197"/>
      <c r="M15" s="197">
        <v>0.00229861111111111</v>
      </c>
      <c r="N15" s="197">
        <v>0.00228472222222222</v>
      </c>
      <c r="O15" s="207"/>
      <c r="P15" s="208"/>
      <c r="Q15" s="200">
        <v>0</v>
      </c>
      <c r="R15" s="207"/>
      <c r="S15" s="208"/>
      <c r="T15" s="200">
        <v>1</v>
      </c>
      <c r="U15" s="220"/>
      <c r="V15" s="221"/>
      <c r="W15" s="221">
        <v>65</v>
      </c>
      <c r="X15" s="222">
        <v>55</v>
      </c>
      <c r="Y15" s="216" t="s">
        <v>100</v>
      </c>
      <c r="Z15" s="6"/>
      <c r="AA15" s="6"/>
      <c r="AB15" s="6"/>
      <c r="AC15" s="6"/>
      <c r="AD15" s="6"/>
    </row>
    <row r="16" spans="1:30" ht="15">
      <c r="A16" s="217" t="s">
        <v>106</v>
      </c>
      <c r="B16" s="218"/>
      <c r="C16" s="209"/>
      <c r="D16" s="209"/>
      <c r="E16" s="209"/>
      <c r="F16" s="209"/>
      <c r="G16" s="209">
        <v>0.00360763888888889</v>
      </c>
      <c r="H16" s="210">
        <v>0.00370486111111111</v>
      </c>
      <c r="I16" s="219"/>
      <c r="J16" s="197"/>
      <c r="K16" s="197"/>
      <c r="L16" s="197"/>
      <c r="M16" s="197">
        <v>0.00166666666666667</v>
      </c>
      <c r="N16" s="197">
        <v>0.00165740740740741</v>
      </c>
      <c r="O16" s="207"/>
      <c r="P16" s="208"/>
      <c r="Q16" s="200">
        <v>0</v>
      </c>
      <c r="R16" s="207"/>
      <c r="S16" s="208"/>
      <c r="T16" s="200">
        <v>30</v>
      </c>
      <c r="U16" s="220"/>
      <c r="V16" s="221"/>
      <c r="W16" s="221">
        <v>125</v>
      </c>
      <c r="X16" s="222">
        <v>125</v>
      </c>
      <c r="Y16" s="216" t="s">
        <v>106</v>
      </c>
      <c r="Z16" s="6"/>
      <c r="AA16" s="6"/>
      <c r="AB16" s="6"/>
      <c r="AC16" s="6"/>
      <c r="AD16" s="6"/>
    </row>
    <row r="17" spans="1:30" ht="15">
      <c r="A17" s="217" t="s">
        <v>122</v>
      </c>
      <c r="B17" s="218"/>
      <c r="C17" s="209"/>
      <c r="D17" s="209"/>
      <c r="E17" s="209"/>
      <c r="F17" s="209"/>
      <c r="G17" s="209">
        <v>0.00514236111111111</v>
      </c>
      <c r="H17" s="210">
        <v>0.00430439814814815</v>
      </c>
      <c r="I17" s="219"/>
      <c r="J17" s="197"/>
      <c r="K17" s="197"/>
      <c r="L17" s="197"/>
      <c r="M17" s="197">
        <v>0.00239930555555556</v>
      </c>
      <c r="N17" s="197">
        <v>0.00244907407407407</v>
      </c>
      <c r="O17" s="207"/>
      <c r="P17" s="208"/>
      <c r="Q17" s="200">
        <v>0</v>
      </c>
      <c r="R17" s="207"/>
      <c r="S17" s="208"/>
      <c r="T17" s="200">
        <v>16</v>
      </c>
      <c r="U17" s="220"/>
      <c r="V17" s="221"/>
      <c r="W17" s="221">
        <v>97</v>
      </c>
      <c r="X17" s="222">
        <v>90</v>
      </c>
      <c r="Y17" s="216" t="s">
        <v>122</v>
      </c>
      <c r="Z17" s="6"/>
      <c r="AA17" s="6"/>
      <c r="AB17" s="6"/>
      <c r="AC17" s="6"/>
      <c r="AD17" s="6"/>
    </row>
    <row r="18" spans="1:30" ht="15">
      <c r="A18" s="217" t="s">
        <v>67</v>
      </c>
      <c r="B18" s="218"/>
      <c r="C18" s="209"/>
      <c r="D18" s="209"/>
      <c r="E18" s="209"/>
      <c r="F18" s="209"/>
      <c r="G18" s="209">
        <v>0.00355555555555556</v>
      </c>
      <c r="H18" s="210"/>
      <c r="I18" s="219"/>
      <c r="J18" s="197"/>
      <c r="K18" s="197"/>
      <c r="L18" s="197"/>
      <c r="M18" s="197">
        <v>0.00184953703703704</v>
      </c>
      <c r="N18" s="197"/>
      <c r="O18" s="207"/>
      <c r="P18" s="208"/>
      <c r="Q18" s="200">
        <v>185</v>
      </c>
      <c r="R18" s="207"/>
      <c r="S18" s="208"/>
      <c r="T18" s="200">
        <v>29</v>
      </c>
      <c r="U18" s="220"/>
      <c r="V18" s="221"/>
      <c r="W18" s="221">
        <v>157</v>
      </c>
      <c r="X18" s="222">
        <v>146</v>
      </c>
      <c r="Y18" s="216" t="s">
        <v>67</v>
      </c>
      <c r="Z18" s="6"/>
      <c r="AA18" s="6"/>
      <c r="AB18" s="6"/>
      <c r="AC18" s="6"/>
      <c r="AD18" s="6"/>
    </row>
    <row r="19" spans="1:30" ht="15">
      <c r="A19" s="217" t="s">
        <v>44</v>
      </c>
      <c r="B19" s="218"/>
      <c r="C19" s="209"/>
      <c r="D19" s="209"/>
      <c r="E19" s="209"/>
      <c r="F19" s="209">
        <v>0.00233333333333333</v>
      </c>
      <c r="G19" s="209">
        <v>0.00223842592592593</v>
      </c>
      <c r="H19" s="210">
        <v>0.00216666666666667</v>
      </c>
      <c r="I19" s="219"/>
      <c r="J19" s="197"/>
      <c r="K19" s="197"/>
      <c r="L19" s="197">
        <v>0.00247337962962963</v>
      </c>
      <c r="M19" s="197">
        <v>0.0024224537037037</v>
      </c>
      <c r="N19" s="197">
        <v>0.002375</v>
      </c>
      <c r="O19" s="207"/>
      <c r="P19" s="208"/>
      <c r="Q19" s="200">
        <v>100</v>
      </c>
      <c r="R19" s="207"/>
      <c r="S19" s="208">
        <v>0</v>
      </c>
      <c r="T19" s="200">
        <v>0</v>
      </c>
      <c r="U19" s="220"/>
      <c r="V19" s="221">
        <v>33</v>
      </c>
      <c r="W19" s="221">
        <v>42</v>
      </c>
      <c r="X19" s="222">
        <v>60</v>
      </c>
      <c r="Y19" s="216" t="s">
        <v>44</v>
      </c>
      <c r="Z19" s="6"/>
      <c r="AA19" s="6"/>
      <c r="AB19" s="6"/>
      <c r="AC19" s="6"/>
      <c r="AD19" s="6"/>
    </row>
    <row r="20" spans="1:30" ht="15">
      <c r="A20" s="217" t="s">
        <v>60</v>
      </c>
      <c r="B20" s="218"/>
      <c r="C20" s="209"/>
      <c r="D20" s="209"/>
      <c r="E20" s="209">
        <v>0.003375</v>
      </c>
      <c r="F20" s="209">
        <v>0.00333796296296296</v>
      </c>
      <c r="G20" s="209">
        <v>0.00330555555555556</v>
      </c>
      <c r="H20" s="210">
        <v>0.00339236111111111</v>
      </c>
      <c r="I20" s="219"/>
      <c r="J20" s="197"/>
      <c r="K20" s="197">
        <v>0.00186226851851852</v>
      </c>
      <c r="L20" s="197">
        <v>0.00185069444444444</v>
      </c>
      <c r="M20" s="197">
        <v>0.00181134259259259</v>
      </c>
      <c r="N20" s="197">
        <v>0.00184027777777778</v>
      </c>
      <c r="O20" s="207"/>
      <c r="P20" s="208">
        <v>160</v>
      </c>
      <c r="Q20" s="200">
        <v>195</v>
      </c>
      <c r="R20" s="207"/>
      <c r="S20" s="208">
        <v>32</v>
      </c>
      <c r="T20" s="200">
        <v>35</v>
      </c>
      <c r="U20" s="220">
        <v>125</v>
      </c>
      <c r="V20" s="221">
        <v>133</v>
      </c>
      <c r="W20" s="221">
        <v>135</v>
      </c>
      <c r="X20" s="222">
        <v>146</v>
      </c>
      <c r="Y20" s="216" t="s">
        <v>60</v>
      </c>
      <c r="Z20" s="6"/>
      <c r="AA20" s="6"/>
      <c r="AB20" s="6"/>
      <c r="AC20" s="6"/>
      <c r="AD20" s="6"/>
    </row>
    <row r="21" spans="1:30" ht="15">
      <c r="A21" s="217" t="s">
        <v>63</v>
      </c>
      <c r="B21" s="218"/>
      <c r="C21" s="209"/>
      <c r="D21" s="209"/>
      <c r="E21" s="209"/>
      <c r="F21" s="209"/>
      <c r="G21" s="209">
        <v>0.00331597222222222</v>
      </c>
      <c r="H21" s="210">
        <v>0.00353009259259259</v>
      </c>
      <c r="I21" s="219"/>
      <c r="J21" s="197"/>
      <c r="K21" s="197"/>
      <c r="L21" s="197"/>
      <c r="M21" s="197">
        <v>0.00263078703703704</v>
      </c>
      <c r="N21" s="197">
        <v>0.00249537037037037</v>
      </c>
      <c r="O21" s="207"/>
      <c r="P21" s="208"/>
      <c r="Q21" s="200">
        <v>190</v>
      </c>
      <c r="R21" s="207"/>
      <c r="S21" s="208"/>
      <c r="T21" s="200">
        <v>45</v>
      </c>
      <c r="U21" s="220"/>
      <c r="V21" s="221"/>
      <c r="W21" s="221">
        <v>122</v>
      </c>
      <c r="X21" s="222">
        <v>110</v>
      </c>
      <c r="Y21" s="216" t="s">
        <v>63</v>
      </c>
      <c r="Z21" s="6"/>
      <c r="AA21" s="6"/>
      <c r="AB21" s="6"/>
      <c r="AC21" s="6"/>
      <c r="AD21" s="6"/>
    </row>
    <row r="22" spans="1:30" ht="15">
      <c r="A22" s="217" t="s">
        <v>61</v>
      </c>
      <c r="B22" s="218"/>
      <c r="C22" s="209"/>
      <c r="D22" s="209"/>
      <c r="E22" s="209">
        <v>0.00364814814814815</v>
      </c>
      <c r="F22" s="209">
        <v>0.00363194444444444</v>
      </c>
      <c r="G22" s="209">
        <v>0.00355787037037037</v>
      </c>
      <c r="H22" s="210">
        <v>0.00363888888888889</v>
      </c>
      <c r="I22" s="219"/>
      <c r="J22" s="197"/>
      <c r="K22" s="197">
        <v>0.00156018518518519</v>
      </c>
      <c r="L22" s="197">
        <v>0.00158449074074074</v>
      </c>
      <c r="M22" s="197">
        <v>0.00155324074074074</v>
      </c>
      <c r="N22" s="197">
        <v>0.00158449074074074</v>
      </c>
      <c r="O22" s="207"/>
      <c r="P22" s="208"/>
      <c r="Q22" s="200">
        <v>195</v>
      </c>
      <c r="R22" s="207"/>
      <c r="S22" s="208">
        <v>15</v>
      </c>
      <c r="T22" s="200">
        <v>23</v>
      </c>
      <c r="U22" s="220">
        <v>128</v>
      </c>
      <c r="V22" s="221">
        <v>116</v>
      </c>
      <c r="W22" s="221">
        <v>126</v>
      </c>
      <c r="X22" s="222">
        <v>116</v>
      </c>
      <c r="Y22" s="216" t="s">
        <v>61</v>
      </c>
      <c r="Z22" s="6"/>
      <c r="AA22" s="6"/>
      <c r="AB22" s="6"/>
      <c r="AC22" s="6"/>
      <c r="AD22" s="6"/>
    </row>
    <row r="23" spans="1:30" ht="15">
      <c r="A23" s="217" t="s">
        <v>152</v>
      </c>
      <c r="B23" s="218"/>
      <c r="C23" s="209"/>
      <c r="D23" s="209"/>
      <c r="E23" s="209">
        <v>0.00371412037037037</v>
      </c>
      <c r="F23" s="209">
        <v>0.00358217592592593</v>
      </c>
      <c r="G23" s="209">
        <v>0.0034537037037037</v>
      </c>
      <c r="H23" s="210"/>
      <c r="I23" s="219"/>
      <c r="J23" s="197"/>
      <c r="K23" s="197">
        <v>0.00201273148148148</v>
      </c>
      <c r="L23" s="197">
        <v>0.00202662037037037</v>
      </c>
      <c r="M23" s="197">
        <v>0.00199537037037037</v>
      </c>
      <c r="N23" s="197"/>
      <c r="O23" s="207"/>
      <c r="P23" s="208"/>
      <c r="Q23" s="200"/>
      <c r="R23" s="207"/>
      <c r="S23" s="208">
        <v>15</v>
      </c>
      <c r="T23" s="200"/>
      <c r="U23" s="220">
        <v>134</v>
      </c>
      <c r="V23" s="221"/>
      <c r="W23" s="221">
        <v>152</v>
      </c>
      <c r="X23" s="222"/>
      <c r="Y23" s="216" t="s">
        <v>152</v>
      </c>
      <c r="Z23" s="6"/>
      <c r="AA23" s="6"/>
      <c r="AB23" s="6"/>
      <c r="AC23" s="6"/>
      <c r="AD23" s="6"/>
    </row>
    <row r="24" spans="1:30" ht="15">
      <c r="A24" s="217" t="s">
        <v>26</v>
      </c>
      <c r="B24" s="218">
        <v>0.00367361111111111</v>
      </c>
      <c r="C24" s="209">
        <v>0.003375</v>
      </c>
      <c r="D24" s="209">
        <v>0.00347222222222222</v>
      </c>
      <c r="E24" s="209"/>
      <c r="F24" s="209">
        <v>0.00330902777777778</v>
      </c>
      <c r="G24" s="209"/>
      <c r="H24" s="210"/>
      <c r="I24" s="219">
        <v>0.00197453703703704</v>
      </c>
      <c r="J24" s="197">
        <v>0.00193402777777778</v>
      </c>
      <c r="K24" s="197">
        <v>0.00181481481481482</v>
      </c>
      <c r="L24" s="197">
        <v>0.00185416666666667</v>
      </c>
      <c r="M24" s="197">
        <v>0.00187268518518519</v>
      </c>
      <c r="N24" s="197">
        <v>0.00179861111111111</v>
      </c>
      <c r="O24" s="207">
        <v>185</v>
      </c>
      <c r="P24" s="208"/>
      <c r="Q24" s="200">
        <v>225</v>
      </c>
      <c r="R24" s="207">
        <v>24</v>
      </c>
      <c r="S24" s="208"/>
      <c r="T24" s="200">
        <v>29</v>
      </c>
      <c r="U24" s="220">
        <v>149</v>
      </c>
      <c r="V24" s="221"/>
      <c r="W24" s="221">
        <v>160</v>
      </c>
      <c r="X24" s="222">
        <v>142</v>
      </c>
      <c r="Y24" s="216" t="s">
        <v>26</v>
      </c>
      <c r="Z24" s="6"/>
      <c r="AA24" s="6"/>
      <c r="AB24" s="6"/>
      <c r="AC24" s="6"/>
      <c r="AD24" s="6"/>
    </row>
    <row r="25" spans="1:30" ht="15">
      <c r="A25" s="217" t="s">
        <v>46</v>
      </c>
      <c r="B25" s="218"/>
      <c r="C25" s="209"/>
      <c r="D25" s="209"/>
      <c r="E25" s="209"/>
      <c r="F25" s="209"/>
      <c r="G25" s="209">
        <v>0.00347222222222222</v>
      </c>
      <c r="H25" s="210">
        <v>0.00361805555555556</v>
      </c>
      <c r="I25" s="219"/>
      <c r="J25" s="197"/>
      <c r="K25" s="197"/>
      <c r="L25" s="197"/>
      <c r="M25" s="197">
        <v>0.00214814814814815</v>
      </c>
      <c r="N25" s="197">
        <v>0.00210069444444444</v>
      </c>
      <c r="O25" s="207"/>
      <c r="P25" s="208"/>
      <c r="Q25" s="200">
        <v>210</v>
      </c>
      <c r="R25" s="207"/>
      <c r="S25" s="208"/>
      <c r="T25" s="200">
        <v>32</v>
      </c>
      <c r="U25" s="220"/>
      <c r="V25" s="221"/>
      <c r="W25" s="221">
        <v>114</v>
      </c>
      <c r="X25" s="222">
        <v>112</v>
      </c>
      <c r="Y25" s="216" t="s">
        <v>46</v>
      </c>
      <c r="Z25" s="6"/>
      <c r="AA25" s="6"/>
      <c r="AB25" s="6"/>
      <c r="AC25" s="6"/>
      <c r="AD25" s="6"/>
    </row>
    <row r="26" spans="1:30" ht="15">
      <c r="A26" s="217" t="s">
        <v>110</v>
      </c>
      <c r="B26" s="218"/>
      <c r="C26" s="209"/>
      <c r="D26" s="209"/>
      <c r="E26" s="209"/>
      <c r="F26" s="209"/>
      <c r="G26" s="209">
        <v>0.00374884259259259</v>
      </c>
      <c r="H26" s="210">
        <v>0.00424421296296296</v>
      </c>
      <c r="I26" s="219"/>
      <c r="J26" s="197"/>
      <c r="K26" s="197"/>
      <c r="L26" s="197"/>
      <c r="M26" s="197">
        <v>0.00208217592592593</v>
      </c>
      <c r="N26" s="197">
        <v>0.00225</v>
      </c>
      <c r="O26" s="207"/>
      <c r="P26" s="208"/>
      <c r="Q26" s="200">
        <v>0</v>
      </c>
      <c r="R26" s="207"/>
      <c r="S26" s="208"/>
      <c r="T26" s="200">
        <v>19</v>
      </c>
      <c r="U26" s="220"/>
      <c r="V26" s="221"/>
      <c r="W26" s="221">
        <v>119</v>
      </c>
      <c r="X26" s="222">
        <v>120</v>
      </c>
      <c r="Y26" s="216" t="s">
        <v>110</v>
      </c>
      <c r="Z26" s="6"/>
      <c r="AA26" s="6"/>
      <c r="AB26" s="6"/>
      <c r="AC26" s="6"/>
      <c r="AD26" s="6"/>
    </row>
    <row r="27" spans="1:30" ht="15">
      <c r="A27" s="217" t="s">
        <v>101</v>
      </c>
      <c r="B27" s="218"/>
      <c r="C27" s="209"/>
      <c r="D27" s="209"/>
      <c r="E27" s="209"/>
      <c r="F27" s="209"/>
      <c r="G27" s="209">
        <v>0.00339583333333333</v>
      </c>
      <c r="H27" s="210">
        <v>0.00362268518518519</v>
      </c>
      <c r="I27" s="219"/>
      <c r="J27" s="197"/>
      <c r="K27" s="197"/>
      <c r="L27" s="197"/>
      <c r="M27" s="197">
        <v>0.00207407407407407</v>
      </c>
      <c r="N27" s="197">
        <v>0.00215162037037037</v>
      </c>
      <c r="O27" s="207"/>
      <c r="P27" s="208"/>
      <c r="Q27" s="200">
        <v>0</v>
      </c>
      <c r="R27" s="207"/>
      <c r="S27" s="208"/>
      <c r="T27" s="200">
        <v>18</v>
      </c>
      <c r="U27" s="220"/>
      <c r="V27" s="221"/>
      <c r="W27" s="221">
        <v>130</v>
      </c>
      <c r="X27" s="222">
        <v>148</v>
      </c>
      <c r="Y27" s="216" t="s">
        <v>101</v>
      </c>
      <c r="Z27" s="6"/>
      <c r="AA27" s="6"/>
      <c r="AB27" s="6"/>
      <c r="AC27" s="6"/>
      <c r="AD27" s="6"/>
    </row>
    <row r="28" spans="1:30" ht="15">
      <c r="A28" s="217" t="s">
        <v>14</v>
      </c>
      <c r="B28" s="218">
        <v>0.00363541666666667</v>
      </c>
      <c r="C28" s="209">
        <v>0.0036412037037037</v>
      </c>
      <c r="D28" s="209">
        <v>0.00352546296296296</v>
      </c>
      <c r="E28" s="209">
        <v>0.00329861111111111</v>
      </c>
      <c r="F28" s="209">
        <v>0.0032037037037037</v>
      </c>
      <c r="G28" s="209">
        <v>0.00316435185185185</v>
      </c>
      <c r="H28" s="210">
        <v>0.00346643518518519</v>
      </c>
      <c r="I28" s="219">
        <v>0.00235300925925926</v>
      </c>
      <c r="J28" s="197">
        <v>0.00227546296296296</v>
      </c>
      <c r="K28" s="197">
        <v>0.00213773148148148</v>
      </c>
      <c r="L28" s="197">
        <v>0.00217824074074074</v>
      </c>
      <c r="M28" s="197">
        <v>0.00218634259259259</v>
      </c>
      <c r="N28" s="197">
        <v>0.00227083333333333</v>
      </c>
      <c r="O28" s="207">
        <v>170</v>
      </c>
      <c r="P28" s="208">
        <v>195</v>
      </c>
      <c r="Q28" s="200">
        <v>230</v>
      </c>
      <c r="R28" s="207">
        <v>19</v>
      </c>
      <c r="S28" s="208">
        <v>31</v>
      </c>
      <c r="T28" s="200">
        <v>36</v>
      </c>
      <c r="U28" s="220">
        <v>152</v>
      </c>
      <c r="V28" s="221">
        <v>176</v>
      </c>
      <c r="W28" s="221">
        <v>192</v>
      </c>
      <c r="X28" s="222">
        <v>203</v>
      </c>
      <c r="Y28" s="216" t="s">
        <v>14</v>
      </c>
      <c r="Z28" s="6"/>
      <c r="AA28" s="6"/>
      <c r="AB28" s="6"/>
      <c r="AC28" s="6"/>
      <c r="AD28" s="6"/>
    </row>
    <row r="29" spans="1:30" ht="15">
      <c r="A29" s="217" t="s">
        <v>77</v>
      </c>
      <c r="B29" s="218"/>
      <c r="C29" s="209"/>
      <c r="D29" s="209"/>
      <c r="E29" s="209"/>
      <c r="F29" s="209"/>
      <c r="G29" s="209">
        <v>0.0031412037037037</v>
      </c>
      <c r="H29" s="210">
        <v>0.00319212962962963</v>
      </c>
      <c r="I29" s="219"/>
      <c r="J29" s="197"/>
      <c r="K29" s="197"/>
      <c r="L29" s="197"/>
      <c r="M29" s="197">
        <v>0.00191319444444444</v>
      </c>
      <c r="N29" s="197">
        <v>0.00178935185185185</v>
      </c>
      <c r="O29" s="207"/>
      <c r="P29" s="208"/>
      <c r="Q29" s="200">
        <v>160</v>
      </c>
      <c r="R29" s="207"/>
      <c r="S29" s="208"/>
      <c r="T29" s="200">
        <v>19</v>
      </c>
      <c r="U29" s="220"/>
      <c r="V29" s="221"/>
      <c r="W29" s="221">
        <v>121</v>
      </c>
      <c r="X29" s="222">
        <v>116</v>
      </c>
      <c r="Y29" s="216" t="s">
        <v>77</v>
      </c>
      <c r="Z29" s="6"/>
      <c r="AA29" s="6"/>
      <c r="AB29" s="6"/>
      <c r="AC29" s="6"/>
      <c r="AD29" s="6"/>
    </row>
    <row r="30" spans="1:30" ht="15">
      <c r="A30" s="217" t="s">
        <v>53</v>
      </c>
      <c r="B30" s="218"/>
      <c r="C30" s="209"/>
      <c r="D30" s="209"/>
      <c r="E30" s="209">
        <v>0.00335300925925926</v>
      </c>
      <c r="F30" s="209">
        <v>0.00336574074074074</v>
      </c>
      <c r="G30" s="209">
        <v>0.00336111111111111</v>
      </c>
      <c r="H30" s="210">
        <v>0.00347453703703704</v>
      </c>
      <c r="I30" s="219"/>
      <c r="J30" s="197"/>
      <c r="K30" s="197">
        <v>0.00194560185185185</v>
      </c>
      <c r="L30" s="197">
        <v>0.00194560185185185</v>
      </c>
      <c r="M30" s="197">
        <v>0.00191782407407407</v>
      </c>
      <c r="N30" s="197">
        <v>0.00201157407407407</v>
      </c>
      <c r="O30" s="207"/>
      <c r="P30" s="208"/>
      <c r="Q30" s="200">
        <v>200</v>
      </c>
      <c r="R30" s="207"/>
      <c r="S30" s="208">
        <v>29</v>
      </c>
      <c r="T30" s="200">
        <v>60</v>
      </c>
      <c r="U30" s="220">
        <v>157</v>
      </c>
      <c r="V30" s="221">
        <v>162</v>
      </c>
      <c r="W30" s="221">
        <v>170</v>
      </c>
      <c r="X30" s="222">
        <v>159</v>
      </c>
      <c r="Y30" s="216" t="s">
        <v>53</v>
      </c>
      <c r="Z30" s="6"/>
      <c r="AA30" s="6"/>
      <c r="AB30" s="6"/>
      <c r="AC30" s="6"/>
      <c r="AD30" s="6"/>
    </row>
    <row r="31" spans="1:30" ht="15">
      <c r="A31" s="217" t="s">
        <v>73</v>
      </c>
      <c r="B31" s="218"/>
      <c r="C31" s="209"/>
      <c r="D31" s="209"/>
      <c r="E31" s="209"/>
      <c r="F31" s="209"/>
      <c r="G31" s="209">
        <v>0.00367013888888889</v>
      </c>
      <c r="H31" s="210">
        <v>0.00370023148148148</v>
      </c>
      <c r="I31" s="219"/>
      <c r="J31" s="197"/>
      <c r="K31" s="197"/>
      <c r="L31" s="197"/>
      <c r="M31" s="197">
        <v>0.00263773148148148</v>
      </c>
      <c r="N31" s="197">
        <v>0.00282523148148148</v>
      </c>
      <c r="O31" s="207"/>
      <c r="P31" s="208"/>
      <c r="Q31" s="200">
        <v>180</v>
      </c>
      <c r="R31" s="207"/>
      <c r="S31" s="208"/>
      <c r="T31" s="200">
        <v>30</v>
      </c>
      <c r="U31" s="220"/>
      <c r="V31" s="221"/>
      <c r="W31" s="221">
        <v>145</v>
      </c>
      <c r="X31" s="222">
        <v>125</v>
      </c>
      <c r="Y31" s="216" t="s">
        <v>73</v>
      </c>
      <c r="Z31" s="6"/>
      <c r="AA31" s="6"/>
      <c r="AB31" s="6"/>
      <c r="AC31" s="6"/>
      <c r="AD31" s="6"/>
    </row>
    <row r="32" spans="1:30" ht="15">
      <c r="A32" s="217" t="s">
        <v>49</v>
      </c>
      <c r="B32" s="218"/>
      <c r="C32" s="209"/>
      <c r="D32" s="209"/>
      <c r="E32" s="209">
        <v>0.0032650462962963</v>
      </c>
      <c r="F32" s="209">
        <v>0.00323148148148148</v>
      </c>
      <c r="G32" s="209">
        <v>0.00311111111111111</v>
      </c>
      <c r="H32" s="210">
        <v>0.00334375</v>
      </c>
      <c r="I32" s="219"/>
      <c r="J32" s="197"/>
      <c r="K32" s="197">
        <v>0.00232060185185185</v>
      </c>
      <c r="L32" s="197">
        <v>0.00230439814814815</v>
      </c>
      <c r="M32" s="197">
        <v>0.00203472222222222</v>
      </c>
      <c r="N32" s="197">
        <v>0.00210185185185185</v>
      </c>
      <c r="O32" s="207"/>
      <c r="P32" s="208"/>
      <c r="Q32" s="200">
        <v>205</v>
      </c>
      <c r="R32" s="207"/>
      <c r="S32" s="208">
        <v>22</v>
      </c>
      <c r="T32" s="200">
        <v>24</v>
      </c>
      <c r="U32" s="220">
        <v>132</v>
      </c>
      <c r="V32" s="221">
        <v>140</v>
      </c>
      <c r="W32" s="221">
        <v>145</v>
      </c>
      <c r="X32" s="222">
        <v>142</v>
      </c>
      <c r="Y32" s="216" t="s">
        <v>49</v>
      </c>
      <c r="Z32" s="6"/>
      <c r="AA32" s="6"/>
      <c r="AB32" s="6"/>
      <c r="AC32" s="6"/>
      <c r="AD32" s="6"/>
    </row>
    <row r="33" spans="1:30" ht="15">
      <c r="A33" s="217" t="s">
        <v>66</v>
      </c>
      <c r="B33" s="218"/>
      <c r="C33" s="209"/>
      <c r="D33" s="209"/>
      <c r="E33" s="209"/>
      <c r="F33" s="209"/>
      <c r="G33" s="209">
        <v>0.00341319444444444</v>
      </c>
      <c r="H33" s="210">
        <v>0.00340046296296296</v>
      </c>
      <c r="I33" s="219"/>
      <c r="J33" s="197"/>
      <c r="K33" s="197"/>
      <c r="L33" s="197"/>
      <c r="M33" s="197">
        <v>0.00171990740740741</v>
      </c>
      <c r="N33" s="197">
        <v>0.00171527777777778</v>
      </c>
      <c r="O33" s="207"/>
      <c r="P33" s="208"/>
      <c r="Q33" s="200">
        <v>185</v>
      </c>
      <c r="R33" s="207"/>
      <c r="S33" s="208"/>
      <c r="T33" s="200">
        <v>18</v>
      </c>
      <c r="U33" s="220"/>
      <c r="V33" s="221"/>
      <c r="W33" s="221">
        <v>126</v>
      </c>
      <c r="X33" s="222">
        <v>129</v>
      </c>
      <c r="Y33" s="216" t="s">
        <v>66</v>
      </c>
      <c r="Z33" s="6"/>
      <c r="AA33" s="6"/>
      <c r="AB33" s="6"/>
      <c r="AC33" s="6"/>
      <c r="AD33" s="6"/>
    </row>
    <row r="34" spans="1:30" ht="15">
      <c r="A34" s="217" t="s">
        <v>9</v>
      </c>
      <c r="B34" s="218">
        <v>0.00379398148148148</v>
      </c>
      <c r="C34" s="209">
        <v>0.00388194444444444</v>
      </c>
      <c r="D34" s="209">
        <v>0.0039525462962963</v>
      </c>
      <c r="E34" s="209">
        <v>0.00354861111111111</v>
      </c>
      <c r="F34" s="209">
        <v>0.00366319444444444</v>
      </c>
      <c r="G34" s="209">
        <v>0.00361921296296296</v>
      </c>
      <c r="H34" s="210">
        <v>0.00365625</v>
      </c>
      <c r="I34" s="219">
        <v>0.00194212962962963</v>
      </c>
      <c r="J34" s="197">
        <v>0.00185069444444444</v>
      </c>
      <c r="K34" s="197">
        <v>0.001875</v>
      </c>
      <c r="L34" s="197">
        <v>0.00192592592592593</v>
      </c>
      <c r="M34" s="197">
        <v>0.00187152777777778</v>
      </c>
      <c r="N34" s="197">
        <v>0.0018287037037037</v>
      </c>
      <c r="O34" s="207">
        <v>205</v>
      </c>
      <c r="P34" s="208">
        <v>220</v>
      </c>
      <c r="Q34" s="200">
        <v>240</v>
      </c>
      <c r="R34" s="207">
        <v>22</v>
      </c>
      <c r="S34" s="208">
        <v>24</v>
      </c>
      <c r="T34" s="200">
        <v>26</v>
      </c>
      <c r="U34" s="220">
        <v>161</v>
      </c>
      <c r="V34" s="221">
        <v>144</v>
      </c>
      <c r="W34" s="221">
        <v>156</v>
      </c>
      <c r="X34" s="222">
        <v>176</v>
      </c>
      <c r="Y34" s="216" t="s">
        <v>9</v>
      </c>
      <c r="Z34" s="6"/>
      <c r="AA34" s="6"/>
      <c r="AB34" s="6"/>
      <c r="AC34" s="6"/>
      <c r="AD34" s="6"/>
    </row>
    <row r="35" spans="1:30" ht="15">
      <c r="A35" s="217" t="s">
        <v>87</v>
      </c>
      <c r="B35" s="218"/>
      <c r="C35" s="209"/>
      <c r="D35" s="209"/>
      <c r="E35" s="209"/>
      <c r="F35" s="209"/>
      <c r="G35" s="209">
        <v>0.0018587962962963</v>
      </c>
      <c r="H35" s="210">
        <v>0.00197222222222222</v>
      </c>
      <c r="I35" s="219"/>
      <c r="J35" s="197"/>
      <c r="K35" s="197"/>
      <c r="L35" s="197"/>
      <c r="M35" s="197">
        <v>0.00225347222222222</v>
      </c>
      <c r="N35" s="197">
        <v>0.0022025462962963</v>
      </c>
      <c r="O35" s="207"/>
      <c r="P35" s="208"/>
      <c r="Q35" s="200">
        <v>0</v>
      </c>
      <c r="R35" s="207"/>
      <c r="S35" s="208"/>
      <c r="T35" s="200">
        <v>14</v>
      </c>
      <c r="U35" s="220"/>
      <c r="V35" s="221"/>
      <c r="W35" s="221">
        <v>110</v>
      </c>
      <c r="X35" s="222">
        <v>124</v>
      </c>
      <c r="Y35" s="216" t="s">
        <v>87</v>
      </c>
      <c r="Z35" s="6"/>
      <c r="AA35" s="6"/>
      <c r="AB35" s="6"/>
      <c r="AC35" s="6"/>
      <c r="AD35" s="6"/>
    </row>
    <row r="36" spans="1:30" ht="15">
      <c r="A36" s="217" t="s">
        <v>55</v>
      </c>
      <c r="B36" s="218">
        <v>0.00361111111111111</v>
      </c>
      <c r="C36" s="209">
        <v>0.00338194444444444</v>
      </c>
      <c r="D36" s="209">
        <v>0.00350578703703704</v>
      </c>
      <c r="E36" s="209">
        <v>0.00340393518518519</v>
      </c>
      <c r="F36" s="209"/>
      <c r="G36" s="209">
        <v>0.00342824074074074</v>
      </c>
      <c r="H36" s="210">
        <v>0.00359027777777778</v>
      </c>
      <c r="I36" s="219">
        <v>0.00217939814814815</v>
      </c>
      <c r="J36" s="197">
        <v>0.00222685185185185</v>
      </c>
      <c r="K36" s="197">
        <v>0.00198726851851852</v>
      </c>
      <c r="L36" s="197"/>
      <c r="M36" s="197">
        <v>0.00187615740740741</v>
      </c>
      <c r="N36" s="197">
        <v>0.00206712962962963</v>
      </c>
      <c r="O36" s="207">
        <v>155</v>
      </c>
      <c r="P36" s="208"/>
      <c r="Q36" s="200">
        <v>200</v>
      </c>
      <c r="R36" s="207">
        <v>32</v>
      </c>
      <c r="S36" s="208"/>
      <c r="T36" s="200">
        <v>34</v>
      </c>
      <c r="U36" s="220">
        <v>112</v>
      </c>
      <c r="V36" s="221"/>
      <c r="W36" s="221">
        <v>141</v>
      </c>
      <c r="X36" s="222">
        <v>95</v>
      </c>
      <c r="Y36" s="216" t="s">
        <v>55</v>
      </c>
      <c r="Z36" s="6"/>
      <c r="AA36" s="6"/>
      <c r="AB36" s="6"/>
      <c r="AC36" s="6"/>
      <c r="AD36" s="6"/>
    </row>
    <row r="37" spans="1:30" ht="15">
      <c r="A37" s="217" t="s">
        <v>39</v>
      </c>
      <c r="B37" s="218">
        <v>0.00198263888888889</v>
      </c>
      <c r="C37" s="209">
        <v>0.00200925925925926</v>
      </c>
      <c r="D37" s="209"/>
      <c r="E37" s="209">
        <v>0.00205902777777778</v>
      </c>
      <c r="F37" s="209">
        <v>0.00202314814814815</v>
      </c>
      <c r="G37" s="209">
        <v>0.00213541666666667</v>
      </c>
      <c r="H37" s="210">
        <v>0.00212962962962963</v>
      </c>
      <c r="I37" s="219">
        <v>0.00228240740740741</v>
      </c>
      <c r="J37" s="197">
        <v>0.00234259259259259</v>
      </c>
      <c r="K37" s="197">
        <v>0.00224189814814815</v>
      </c>
      <c r="L37" s="197">
        <v>0.00230787037037037</v>
      </c>
      <c r="M37" s="197">
        <v>0.00203935185185185</v>
      </c>
      <c r="N37" s="197">
        <v>0.00220717592592593</v>
      </c>
      <c r="O37" s="207">
        <v>92.5</v>
      </c>
      <c r="P37" s="208">
        <v>100</v>
      </c>
      <c r="Q37" s="200">
        <v>112.5</v>
      </c>
      <c r="R37" s="207">
        <v>16</v>
      </c>
      <c r="S37" s="208">
        <v>26</v>
      </c>
      <c r="T37" s="200">
        <v>32</v>
      </c>
      <c r="U37" s="220">
        <v>82</v>
      </c>
      <c r="V37" s="221">
        <v>89</v>
      </c>
      <c r="W37" s="221">
        <v>110</v>
      </c>
      <c r="X37" s="222">
        <v>101</v>
      </c>
      <c r="Y37" s="216" t="s">
        <v>39</v>
      </c>
      <c r="Z37" s="6"/>
      <c r="AA37" s="6"/>
      <c r="AB37" s="6"/>
      <c r="AC37" s="6"/>
      <c r="AD37" s="6"/>
    </row>
    <row r="38" spans="1:30" ht="15">
      <c r="A38" s="217" t="s">
        <v>93</v>
      </c>
      <c r="B38" s="218"/>
      <c r="C38" s="209"/>
      <c r="D38" s="209"/>
      <c r="E38" s="209"/>
      <c r="F38" s="209"/>
      <c r="G38" s="209">
        <v>0.00194907407407407</v>
      </c>
      <c r="H38" s="210">
        <v>0.00210069444444444</v>
      </c>
      <c r="I38" s="219"/>
      <c r="J38" s="197"/>
      <c r="K38" s="197"/>
      <c r="L38" s="197"/>
      <c r="M38" s="197">
        <v>0.00233564814814815</v>
      </c>
      <c r="N38" s="197">
        <v>0.00240625</v>
      </c>
      <c r="O38" s="207"/>
      <c r="P38" s="208"/>
      <c r="Q38" s="200">
        <v>0</v>
      </c>
      <c r="R38" s="207"/>
      <c r="S38" s="208"/>
      <c r="T38" s="200">
        <v>2</v>
      </c>
      <c r="U38" s="220"/>
      <c r="V38" s="221"/>
      <c r="W38" s="221">
        <v>80</v>
      </c>
      <c r="X38" s="222">
        <v>86</v>
      </c>
      <c r="Y38" s="216" t="s">
        <v>93</v>
      </c>
      <c r="Z38" s="6"/>
      <c r="AA38" s="6"/>
      <c r="AB38" s="6"/>
      <c r="AC38" s="6"/>
      <c r="AD38" s="6"/>
    </row>
    <row r="39" spans="1:30" ht="15">
      <c r="A39" s="217" t="s">
        <v>59</v>
      </c>
      <c r="B39" s="218">
        <v>0.00320023148148148</v>
      </c>
      <c r="C39" s="209">
        <v>0.00308680555555556</v>
      </c>
      <c r="D39" s="209">
        <v>0.00307638888888889</v>
      </c>
      <c r="E39" s="209">
        <v>0.00305787037037037</v>
      </c>
      <c r="F39" s="209">
        <v>0.00308333333333333</v>
      </c>
      <c r="G39" s="209">
        <v>0.00307523148148148</v>
      </c>
      <c r="H39" s="210">
        <v>0.00323842592592593</v>
      </c>
      <c r="I39" s="219">
        <v>0.00181597222222222</v>
      </c>
      <c r="J39" s="197">
        <v>0.00184722222222222</v>
      </c>
      <c r="K39" s="197">
        <v>0.00183680555555556</v>
      </c>
      <c r="L39" s="197">
        <v>0.00179050925925926</v>
      </c>
      <c r="M39" s="197">
        <v>0.00194328703703704</v>
      </c>
      <c r="N39" s="197">
        <v>0.00180671296296296</v>
      </c>
      <c r="O39" s="207">
        <v>165</v>
      </c>
      <c r="P39" s="208">
        <v>180</v>
      </c>
      <c r="Q39" s="200">
        <v>195</v>
      </c>
      <c r="R39" s="207">
        <v>41</v>
      </c>
      <c r="S39" s="208">
        <v>48</v>
      </c>
      <c r="T39" s="200">
        <v>37</v>
      </c>
      <c r="U39" s="220">
        <v>153</v>
      </c>
      <c r="V39" s="221">
        <v>163</v>
      </c>
      <c r="W39" s="221">
        <v>155</v>
      </c>
      <c r="X39" s="222">
        <v>150</v>
      </c>
      <c r="Y39" s="216" t="s">
        <v>59</v>
      </c>
      <c r="Z39" s="6"/>
      <c r="AA39" s="6"/>
      <c r="AB39" s="6"/>
      <c r="AC39" s="6"/>
      <c r="AD39" s="6"/>
    </row>
    <row r="40" spans="1:30" ht="15">
      <c r="A40" s="217" t="s">
        <v>16</v>
      </c>
      <c r="B40" s="218">
        <v>0.00179513888888889</v>
      </c>
      <c r="C40" s="209">
        <v>0.00181134259259259</v>
      </c>
      <c r="D40" s="209">
        <v>0.00177777777777778</v>
      </c>
      <c r="E40" s="209">
        <v>0.00177662037037037</v>
      </c>
      <c r="F40" s="209">
        <v>0.00175</v>
      </c>
      <c r="G40" s="209">
        <v>0.00172337962962963</v>
      </c>
      <c r="H40" s="210">
        <v>0.00176388888888889</v>
      </c>
      <c r="I40" s="219">
        <v>0.00238657407407407</v>
      </c>
      <c r="J40" s="197">
        <v>0.00232523148148148</v>
      </c>
      <c r="K40" s="197">
        <v>0.00224884259259259</v>
      </c>
      <c r="L40" s="197">
        <v>0.0023912037037037</v>
      </c>
      <c r="M40" s="197">
        <v>0.00227662037037037</v>
      </c>
      <c r="N40" s="197">
        <v>0.00227083333333333</v>
      </c>
      <c r="O40" s="207">
        <v>127.5</v>
      </c>
      <c r="P40" s="208">
        <v>145</v>
      </c>
      <c r="Q40" s="200">
        <v>150</v>
      </c>
      <c r="R40" s="207">
        <v>24</v>
      </c>
      <c r="S40" s="208">
        <v>24</v>
      </c>
      <c r="T40" s="200">
        <v>25</v>
      </c>
      <c r="U40" s="220">
        <v>115</v>
      </c>
      <c r="V40" s="221">
        <v>127</v>
      </c>
      <c r="W40" s="221">
        <v>112</v>
      </c>
      <c r="X40" s="222">
        <v>122</v>
      </c>
      <c r="Y40" s="216" t="s">
        <v>16</v>
      </c>
      <c r="Z40" s="6"/>
      <c r="AA40" s="6"/>
      <c r="AB40" s="6"/>
      <c r="AC40" s="6"/>
      <c r="AD40" s="6"/>
    </row>
    <row r="41" spans="1:30" ht="15">
      <c r="A41" s="217" t="s">
        <v>28</v>
      </c>
      <c r="B41" s="218"/>
      <c r="C41" s="209"/>
      <c r="D41" s="209"/>
      <c r="E41" s="209">
        <v>0.00191898148148148</v>
      </c>
      <c r="F41" s="209">
        <v>0.00195023148148148</v>
      </c>
      <c r="G41" s="209">
        <v>0.00188657407407407</v>
      </c>
      <c r="H41" s="210">
        <v>0.00205439814814815</v>
      </c>
      <c r="I41" s="219"/>
      <c r="J41" s="197"/>
      <c r="K41" s="197">
        <v>0.00252314814814815</v>
      </c>
      <c r="L41" s="197">
        <v>0.00230092592592593</v>
      </c>
      <c r="M41" s="197">
        <v>0.00241435185185185</v>
      </c>
      <c r="N41" s="197">
        <v>0.00238194444444444</v>
      </c>
      <c r="O41" s="207"/>
      <c r="P41" s="208">
        <v>135</v>
      </c>
      <c r="Q41" s="200">
        <v>125</v>
      </c>
      <c r="R41" s="207"/>
      <c r="S41" s="208">
        <v>15</v>
      </c>
      <c r="T41" s="200">
        <v>13</v>
      </c>
      <c r="U41" s="220">
        <v>136</v>
      </c>
      <c r="V41" s="221">
        <v>145</v>
      </c>
      <c r="W41" s="221">
        <v>139</v>
      </c>
      <c r="X41" s="222">
        <v>137</v>
      </c>
      <c r="Y41" s="216" t="s">
        <v>28</v>
      </c>
      <c r="Z41" s="6"/>
      <c r="AA41" s="6"/>
      <c r="AB41" s="6"/>
      <c r="AC41" s="6"/>
      <c r="AD41" s="6"/>
    </row>
    <row r="42" spans="1:30" ht="15">
      <c r="A42" s="217" t="s">
        <v>72</v>
      </c>
      <c r="B42" s="218"/>
      <c r="C42" s="209"/>
      <c r="D42" s="209"/>
      <c r="E42" s="209">
        <v>0.00359143518518519</v>
      </c>
      <c r="F42" s="209">
        <v>0.00381365740740741</v>
      </c>
      <c r="G42" s="209">
        <v>0.00360532407407407</v>
      </c>
      <c r="H42" s="210">
        <v>0.00394444444444444</v>
      </c>
      <c r="I42" s="219"/>
      <c r="J42" s="197"/>
      <c r="K42" s="197">
        <v>0.00228935185185185</v>
      </c>
      <c r="L42" s="197">
        <v>0.00231712962962963</v>
      </c>
      <c r="M42" s="197">
        <v>0.00204513888888889</v>
      </c>
      <c r="N42" s="197">
        <v>0.00216898148148148</v>
      </c>
      <c r="O42" s="207"/>
      <c r="P42" s="208"/>
      <c r="Q42" s="200">
        <v>180</v>
      </c>
      <c r="R42" s="207"/>
      <c r="S42" s="208">
        <v>9</v>
      </c>
      <c r="T42" s="200">
        <v>9</v>
      </c>
      <c r="U42" s="220">
        <v>112</v>
      </c>
      <c r="V42" s="221">
        <v>112</v>
      </c>
      <c r="W42" s="221">
        <v>137</v>
      </c>
      <c r="X42" s="222">
        <v>120</v>
      </c>
      <c r="Y42" s="216" t="s">
        <v>72</v>
      </c>
      <c r="Z42" s="6"/>
      <c r="AA42" s="6"/>
      <c r="AB42" s="6"/>
      <c r="AC42" s="6"/>
      <c r="AD42" s="6"/>
    </row>
    <row r="43" spans="1:30" ht="15">
      <c r="A43" s="217" t="s">
        <v>71</v>
      </c>
      <c r="B43" s="218"/>
      <c r="C43" s="209"/>
      <c r="D43" s="209"/>
      <c r="E43" s="209"/>
      <c r="F43" s="209"/>
      <c r="G43" s="209">
        <v>0.00345833333333333</v>
      </c>
      <c r="H43" s="210">
        <v>0.00382638888888889</v>
      </c>
      <c r="I43" s="219"/>
      <c r="J43" s="197"/>
      <c r="K43" s="197"/>
      <c r="L43" s="197"/>
      <c r="M43" s="197">
        <v>0.00205324074074074</v>
      </c>
      <c r="N43" s="197">
        <v>0.00205439814814815</v>
      </c>
      <c r="O43" s="207"/>
      <c r="P43" s="208"/>
      <c r="Q43" s="200">
        <v>180</v>
      </c>
      <c r="R43" s="207"/>
      <c r="S43" s="208"/>
      <c r="T43" s="200">
        <v>14</v>
      </c>
      <c r="U43" s="220"/>
      <c r="V43" s="221"/>
      <c r="W43" s="221">
        <v>130</v>
      </c>
      <c r="X43" s="222">
        <v>127</v>
      </c>
      <c r="Y43" s="216" t="s">
        <v>71</v>
      </c>
      <c r="Z43" s="6"/>
      <c r="AA43" s="6"/>
      <c r="AB43" s="6"/>
      <c r="AC43" s="6"/>
      <c r="AD43" s="6"/>
    </row>
    <row r="44" spans="1:30" ht="15">
      <c r="A44" s="217" t="s">
        <v>104</v>
      </c>
      <c r="B44" s="218"/>
      <c r="C44" s="209"/>
      <c r="D44" s="209"/>
      <c r="E44" s="209"/>
      <c r="F44" s="209"/>
      <c r="G44" s="209">
        <v>0.00352430555555556</v>
      </c>
      <c r="H44" s="210">
        <v>0.00360069444444444</v>
      </c>
      <c r="I44" s="219"/>
      <c r="J44" s="197"/>
      <c r="K44" s="197"/>
      <c r="L44" s="197"/>
      <c r="M44" s="197">
        <v>0.00211226851851852</v>
      </c>
      <c r="N44" s="197">
        <v>0.00214583333333333</v>
      </c>
      <c r="O44" s="207"/>
      <c r="P44" s="208"/>
      <c r="Q44" s="200">
        <v>0</v>
      </c>
      <c r="R44" s="207"/>
      <c r="S44" s="208"/>
      <c r="T44" s="200">
        <v>30</v>
      </c>
      <c r="U44" s="220"/>
      <c r="V44" s="221"/>
      <c r="W44" s="221">
        <v>125</v>
      </c>
      <c r="X44" s="222">
        <v>130</v>
      </c>
      <c r="Y44" s="216" t="s">
        <v>104</v>
      </c>
      <c r="Z44" s="6"/>
      <c r="AA44" s="6"/>
      <c r="AB44" s="6"/>
      <c r="AC44" s="6"/>
      <c r="AD44" s="6"/>
    </row>
    <row r="45" spans="1:30" ht="15">
      <c r="A45" s="217" t="s">
        <v>88</v>
      </c>
      <c r="B45" s="218"/>
      <c r="C45" s="209"/>
      <c r="D45" s="209"/>
      <c r="E45" s="209"/>
      <c r="F45" s="209"/>
      <c r="G45" s="209">
        <v>0.00364814814814815</v>
      </c>
      <c r="H45" s="210">
        <v>0.0036712962962963</v>
      </c>
      <c r="I45" s="219"/>
      <c r="J45" s="197"/>
      <c r="K45" s="197"/>
      <c r="L45" s="197"/>
      <c r="M45" s="197">
        <v>0.00229050925925926</v>
      </c>
      <c r="N45" s="197">
        <v>0.00224768518518519</v>
      </c>
      <c r="O45" s="207"/>
      <c r="P45" s="208"/>
      <c r="Q45" s="200">
        <v>0</v>
      </c>
      <c r="R45" s="207"/>
      <c r="S45" s="208"/>
      <c r="T45" s="200">
        <v>21</v>
      </c>
      <c r="U45" s="220"/>
      <c r="V45" s="221"/>
      <c r="W45" s="221">
        <v>149</v>
      </c>
      <c r="X45" s="222">
        <v>163</v>
      </c>
      <c r="Y45" s="216" t="s">
        <v>88</v>
      </c>
      <c r="Z45" s="6"/>
      <c r="AA45" s="6"/>
      <c r="AB45" s="6"/>
      <c r="AC45" s="6"/>
      <c r="AD45" s="6"/>
    </row>
    <row r="46" spans="1:30" ht="15">
      <c r="A46" s="217" t="s">
        <v>94</v>
      </c>
      <c r="B46" s="218"/>
      <c r="C46" s="209"/>
      <c r="D46" s="209"/>
      <c r="E46" s="209"/>
      <c r="F46" s="209"/>
      <c r="G46" s="209">
        <v>0.0019224537037037</v>
      </c>
      <c r="H46" s="210">
        <v>0.00214699074074074</v>
      </c>
      <c r="I46" s="219"/>
      <c r="J46" s="197"/>
      <c r="K46" s="197"/>
      <c r="L46" s="197"/>
      <c r="M46" s="197">
        <v>0.00223611111111111</v>
      </c>
      <c r="N46" s="197">
        <v>0.00218865740740741</v>
      </c>
      <c r="O46" s="207"/>
      <c r="P46" s="208"/>
      <c r="Q46" s="200">
        <v>0</v>
      </c>
      <c r="R46" s="207"/>
      <c r="S46" s="208"/>
      <c r="T46" s="200">
        <v>5</v>
      </c>
      <c r="U46" s="220"/>
      <c r="V46" s="221"/>
      <c r="W46" s="221">
        <v>71</v>
      </c>
      <c r="X46" s="222">
        <v>77</v>
      </c>
      <c r="Y46" s="216" t="s">
        <v>94</v>
      </c>
      <c r="Z46" s="6"/>
      <c r="AA46" s="6"/>
      <c r="AB46" s="6"/>
      <c r="AC46" s="6"/>
      <c r="AD46" s="6"/>
    </row>
    <row r="47" spans="1:30" ht="15">
      <c r="A47" s="217" t="s">
        <v>115</v>
      </c>
      <c r="B47" s="218"/>
      <c r="C47" s="209"/>
      <c r="D47" s="209"/>
      <c r="E47" s="209"/>
      <c r="F47" s="209"/>
      <c r="G47" s="209">
        <v>0.00366782407407407</v>
      </c>
      <c r="H47" s="210">
        <v>0.00390625</v>
      </c>
      <c r="I47" s="219"/>
      <c r="J47" s="197"/>
      <c r="K47" s="197"/>
      <c r="L47" s="197"/>
      <c r="M47" s="197"/>
      <c r="N47" s="197">
        <v>0.00283680555555556</v>
      </c>
      <c r="O47" s="207"/>
      <c r="P47" s="208"/>
      <c r="Q47" s="200">
        <v>0</v>
      </c>
      <c r="R47" s="207"/>
      <c r="S47" s="208"/>
      <c r="T47" s="200">
        <v>19</v>
      </c>
      <c r="U47" s="220"/>
      <c r="V47" s="221"/>
      <c r="W47" s="221">
        <v>116</v>
      </c>
      <c r="X47" s="222">
        <v>112</v>
      </c>
      <c r="Y47" s="216" t="s">
        <v>115</v>
      </c>
      <c r="Z47" s="6"/>
      <c r="AA47" s="6"/>
      <c r="AB47" s="6"/>
      <c r="AC47" s="6"/>
      <c r="AD47" s="6"/>
    </row>
    <row r="48" spans="1:30" ht="15">
      <c r="A48" s="217" t="s">
        <v>113</v>
      </c>
      <c r="B48" s="218"/>
      <c r="C48" s="209"/>
      <c r="D48" s="209"/>
      <c r="E48" s="209">
        <v>0.00357523148148148</v>
      </c>
      <c r="F48" s="209">
        <v>0.0035474537037037</v>
      </c>
      <c r="G48" s="209">
        <v>0.00340393518518519</v>
      </c>
      <c r="H48" s="210">
        <v>0.00350694444444444</v>
      </c>
      <c r="I48" s="219"/>
      <c r="J48" s="197"/>
      <c r="K48" s="197">
        <v>0.00213888888888889</v>
      </c>
      <c r="L48" s="197">
        <v>0.00200115740740741</v>
      </c>
      <c r="M48" s="197">
        <v>0.00197106481481482</v>
      </c>
      <c r="N48" s="197">
        <v>0.00192592592592593</v>
      </c>
      <c r="O48" s="207"/>
      <c r="P48" s="208"/>
      <c r="Q48" s="200">
        <v>0</v>
      </c>
      <c r="R48" s="207"/>
      <c r="S48" s="208">
        <v>19</v>
      </c>
      <c r="T48" s="200">
        <v>21</v>
      </c>
      <c r="U48" s="220">
        <v>98</v>
      </c>
      <c r="V48" s="221">
        <v>107</v>
      </c>
      <c r="W48" s="221">
        <v>114</v>
      </c>
      <c r="X48" s="222">
        <v>113</v>
      </c>
      <c r="Y48" s="216" t="s">
        <v>113</v>
      </c>
      <c r="Z48" s="6"/>
      <c r="AA48" s="6"/>
      <c r="AB48" s="6"/>
      <c r="AC48" s="6"/>
      <c r="AD48" s="6"/>
    </row>
    <row r="49" spans="1:30" ht="15">
      <c r="A49" s="217" t="s">
        <v>91</v>
      </c>
      <c r="B49" s="218"/>
      <c r="C49" s="209"/>
      <c r="D49" s="209"/>
      <c r="E49" s="209">
        <v>0.00215972222222222</v>
      </c>
      <c r="F49" s="209">
        <v>0.0022650462962963</v>
      </c>
      <c r="G49" s="209">
        <v>0.00221180555555556</v>
      </c>
      <c r="H49" s="210">
        <v>0.00235300925925926</v>
      </c>
      <c r="I49" s="219"/>
      <c r="J49" s="197"/>
      <c r="K49" s="197">
        <v>0.00253356481481481</v>
      </c>
      <c r="L49" s="197">
        <v>0.0025775462962963</v>
      </c>
      <c r="M49" s="197">
        <v>0.00247453703703704</v>
      </c>
      <c r="N49" s="197">
        <v>0.00239236111111111</v>
      </c>
      <c r="O49" s="207"/>
      <c r="P49" s="208"/>
      <c r="Q49" s="200">
        <v>0</v>
      </c>
      <c r="R49" s="207"/>
      <c r="S49" s="208">
        <v>10</v>
      </c>
      <c r="T49" s="200">
        <v>10</v>
      </c>
      <c r="U49" s="220"/>
      <c r="V49" s="221">
        <v>44</v>
      </c>
      <c r="W49" s="221">
        <v>83</v>
      </c>
      <c r="X49" s="222">
        <v>85</v>
      </c>
      <c r="Y49" s="216" t="s">
        <v>91</v>
      </c>
      <c r="Z49" s="6"/>
      <c r="AA49" s="6"/>
      <c r="AB49" s="6"/>
      <c r="AC49" s="6"/>
      <c r="AD49" s="6"/>
    </row>
    <row r="50" spans="1:30" ht="15">
      <c r="A50" s="217" t="s">
        <v>52</v>
      </c>
      <c r="B50" s="218"/>
      <c r="C50" s="209"/>
      <c r="D50" s="209"/>
      <c r="E50" s="209">
        <v>0.00344675925925926</v>
      </c>
      <c r="F50" s="209">
        <v>0.00345833333333333</v>
      </c>
      <c r="G50" s="209">
        <v>0.00333449074074074</v>
      </c>
      <c r="H50" s="210">
        <v>0.00343402777777778</v>
      </c>
      <c r="I50" s="219"/>
      <c r="J50" s="197"/>
      <c r="K50" s="197">
        <v>0.00195601851851852</v>
      </c>
      <c r="L50" s="197">
        <v>0.0018900462962963</v>
      </c>
      <c r="M50" s="197">
        <v>0.00190393518518519</v>
      </c>
      <c r="N50" s="197">
        <v>0.00187268518518519</v>
      </c>
      <c r="O50" s="207"/>
      <c r="P50" s="208">
        <v>180</v>
      </c>
      <c r="Q50" s="200">
        <v>200</v>
      </c>
      <c r="R50" s="207"/>
      <c r="S50" s="208">
        <v>31</v>
      </c>
      <c r="T50" s="200">
        <v>29</v>
      </c>
      <c r="U50" s="220">
        <v>154</v>
      </c>
      <c r="V50" s="221">
        <v>165</v>
      </c>
      <c r="W50" s="221">
        <v>182</v>
      </c>
      <c r="X50" s="222">
        <v>149</v>
      </c>
      <c r="Y50" s="216" t="s">
        <v>52</v>
      </c>
      <c r="Z50" s="6"/>
      <c r="AA50" s="6"/>
      <c r="AB50" s="6"/>
      <c r="AC50" s="6"/>
      <c r="AD50" s="6"/>
    </row>
    <row r="51" spans="1:30" ht="15">
      <c r="A51" s="217" t="s">
        <v>17</v>
      </c>
      <c r="B51" s="218"/>
      <c r="C51" s="209"/>
      <c r="D51" s="209"/>
      <c r="E51" s="209">
        <v>0.00334143518518519</v>
      </c>
      <c r="F51" s="209">
        <v>0.00346527777777778</v>
      </c>
      <c r="G51" s="209"/>
      <c r="H51" s="210">
        <v>0.00347800925925926</v>
      </c>
      <c r="I51" s="219"/>
      <c r="J51" s="197"/>
      <c r="K51" s="197">
        <v>0.002375</v>
      </c>
      <c r="L51" s="197">
        <v>0.00221759259259259</v>
      </c>
      <c r="M51" s="197"/>
      <c r="N51" s="197">
        <v>0.00210300925925926</v>
      </c>
      <c r="O51" s="207"/>
      <c r="P51" s="208">
        <v>210</v>
      </c>
      <c r="Q51" s="200">
        <v>230</v>
      </c>
      <c r="R51" s="207"/>
      <c r="S51" s="208">
        <v>23</v>
      </c>
      <c r="T51" s="200">
        <v>31</v>
      </c>
      <c r="U51" s="220">
        <v>141</v>
      </c>
      <c r="V51" s="221">
        <v>134</v>
      </c>
      <c r="W51" s="221"/>
      <c r="X51" s="222">
        <v>138</v>
      </c>
      <c r="Y51" s="216" t="s">
        <v>17</v>
      </c>
      <c r="Z51" s="6"/>
      <c r="AA51" s="6"/>
      <c r="AB51" s="6"/>
      <c r="AC51" s="6"/>
      <c r="AD51" s="6"/>
    </row>
    <row r="52" spans="1:30" ht="15">
      <c r="A52" s="206" t="s">
        <v>90</v>
      </c>
      <c r="B52" s="218"/>
      <c r="C52" s="209"/>
      <c r="D52" s="209"/>
      <c r="E52" s="209">
        <v>0.0018287037037037</v>
      </c>
      <c r="F52" s="209">
        <v>0.00190393518518519</v>
      </c>
      <c r="G52" s="209">
        <v>0.00177314814814815</v>
      </c>
      <c r="H52" s="210">
        <v>0.00194444444444444</v>
      </c>
      <c r="I52" s="223"/>
      <c r="J52" s="224"/>
      <c r="K52" s="224">
        <v>0.00215393518518519</v>
      </c>
      <c r="L52" s="224">
        <v>0.00220138888888889</v>
      </c>
      <c r="M52" s="224">
        <v>0.00210763888888889</v>
      </c>
      <c r="N52" s="224">
        <v>0.00212847222222222</v>
      </c>
      <c r="O52" s="207"/>
      <c r="P52" s="208"/>
      <c r="Q52" s="200">
        <v>0</v>
      </c>
      <c r="R52" s="207"/>
      <c r="S52" s="208">
        <v>12</v>
      </c>
      <c r="T52" s="200">
        <v>9</v>
      </c>
      <c r="U52" s="220">
        <v>93</v>
      </c>
      <c r="V52" s="221">
        <v>89</v>
      </c>
      <c r="W52" s="221">
        <v>104</v>
      </c>
      <c r="X52" s="222">
        <v>89</v>
      </c>
      <c r="Y52" s="216" t="s">
        <v>90</v>
      </c>
      <c r="Z52" s="6"/>
      <c r="AA52" s="6"/>
      <c r="AB52" s="6"/>
      <c r="AC52" s="6"/>
      <c r="AD52" s="6"/>
    </row>
    <row r="53" spans="1:30" ht="15">
      <c r="A53" s="225" t="s">
        <v>20</v>
      </c>
      <c r="B53" s="226">
        <v>0.002</v>
      </c>
      <c r="C53" s="227">
        <v>0.00190046296296296</v>
      </c>
      <c r="D53" s="227">
        <v>0.00198148148148148</v>
      </c>
      <c r="E53" s="227">
        <v>0.00186226851851852</v>
      </c>
      <c r="F53" s="227">
        <v>0.00187268518518519</v>
      </c>
      <c r="G53" s="227">
        <v>0.00186111111111111</v>
      </c>
      <c r="H53" s="228">
        <v>0.00196064814814815</v>
      </c>
      <c r="I53" s="229">
        <v>0.00200462962962963</v>
      </c>
      <c r="J53" s="230">
        <v>0.00188078703703704</v>
      </c>
      <c r="K53" s="230">
        <v>0.00188078703703704</v>
      </c>
      <c r="L53" s="230">
        <v>0.0018900462962963</v>
      </c>
      <c r="M53" s="230">
        <v>0.00184953703703704</v>
      </c>
      <c r="N53" s="230">
        <v>0.00188657407407407</v>
      </c>
      <c r="O53" s="231">
        <v>117.5</v>
      </c>
      <c r="P53" s="189">
        <v>127.5</v>
      </c>
      <c r="Q53" s="190">
        <v>125</v>
      </c>
      <c r="R53" s="231">
        <v>25</v>
      </c>
      <c r="S53" s="189">
        <v>28</v>
      </c>
      <c r="T53" s="190">
        <v>41</v>
      </c>
      <c r="U53" s="232">
        <v>129</v>
      </c>
      <c r="V53" s="233">
        <v>128</v>
      </c>
      <c r="W53" s="233">
        <v>134</v>
      </c>
      <c r="X53" s="234">
        <v>132</v>
      </c>
      <c r="Y53" s="235" t="s">
        <v>20</v>
      </c>
      <c r="Z53" s="6"/>
      <c r="AA53" s="6"/>
      <c r="AB53" s="6"/>
      <c r="AC53" s="6"/>
      <c r="AD53" s="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5"/>
  <sheetViews>
    <sheetView zoomScale="75" zoomScaleNormal="75" workbookViewId="0" topLeftCell="A1">
      <selection activeCell="T150" sqref="T150"/>
    </sheetView>
  </sheetViews>
  <sheetFormatPr defaultColWidth="8.00390625" defaultRowHeight="15"/>
  <cols>
    <col min="1" max="1" width="8.8515625" style="0" customWidth="1"/>
    <col min="2" max="2" width="22.140625" style="0" customWidth="1"/>
    <col min="3" max="6" width="5.7109375" style="0" customWidth="1"/>
    <col min="7" max="7" width="8.7109375" style="0" customWidth="1"/>
    <col min="8" max="11" width="7.140625" style="0" customWidth="1"/>
    <col min="12" max="12" width="7.57421875" style="0" customWidth="1"/>
    <col min="13" max="13" width="8.421875" style="0" customWidth="1"/>
    <col min="14" max="14" width="6.28125" style="0" customWidth="1"/>
    <col min="15" max="15" width="8.28125" style="0" customWidth="1"/>
    <col min="16" max="17" width="6.7109375" style="0" customWidth="1"/>
    <col min="18" max="18" width="7.57421875" style="0" customWidth="1"/>
    <col min="19" max="252" width="9.140625" style="0" customWidth="1"/>
    <col min="253" max="253" width="3.00390625" style="0" customWidth="1"/>
    <col min="254" max="254" width="22.140625" style="0" customWidth="1"/>
    <col min="255" max="16384" width="5.7109375" style="0" customWidth="1"/>
  </cols>
  <sheetData>
    <row r="1" spans="1:19" ht="15">
      <c r="A1" s="236" t="s">
        <v>153</v>
      </c>
      <c r="B1" s="237" t="s">
        <v>1</v>
      </c>
      <c r="C1" s="238" t="s">
        <v>2</v>
      </c>
      <c r="D1" s="238" t="s">
        <v>3</v>
      </c>
      <c r="E1" s="238" t="s">
        <v>4</v>
      </c>
      <c r="F1" s="238" t="s">
        <v>5</v>
      </c>
      <c r="G1" s="238" t="s">
        <v>6</v>
      </c>
      <c r="H1" s="238" t="s">
        <v>154</v>
      </c>
      <c r="I1" s="238" t="s">
        <v>81</v>
      </c>
      <c r="J1" s="238" t="s">
        <v>82</v>
      </c>
      <c r="K1" s="238" t="s">
        <v>84</v>
      </c>
      <c r="L1" s="238" t="s">
        <v>132</v>
      </c>
      <c r="M1" s="238" t="s">
        <v>133</v>
      </c>
      <c r="N1" s="238" t="s">
        <v>133</v>
      </c>
      <c r="O1" s="238" t="s">
        <v>134</v>
      </c>
      <c r="P1" s="238" t="s">
        <v>134</v>
      </c>
      <c r="Q1" s="238" t="s">
        <v>135</v>
      </c>
      <c r="R1" s="239" t="s">
        <v>155</v>
      </c>
      <c r="S1" s="6"/>
    </row>
    <row r="2" spans="1:19" ht="15">
      <c r="A2" s="240" t="s">
        <v>156</v>
      </c>
      <c r="B2" s="241"/>
      <c r="C2" s="242"/>
      <c r="D2" s="242"/>
      <c r="E2" s="242" t="s">
        <v>7</v>
      </c>
      <c r="F2" s="242" t="s">
        <v>7</v>
      </c>
      <c r="G2" s="242" t="s">
        <v>7</v>
      </c>
      <c r="H2" s="242" t="s">
        <v>85</v>
      </c>
      <c r="I2" s="242" t="s">
        <v>85</v>
      </c>
      <c r="J2" s="242" t="s">
        <v>85</v>
      </c>
      <c r="K2" s="242" t="s">
        <v>85</v>
      </c>
      <c r="L2" s="242" t="s">
        <v>136</v>
      </c>
      <c r="M2" s="243" t="s">
        <v>125</v>
      </c>
      <c r="N2" s="242" t="s">
        <v>136</v>
      </c>
      <c r="O2" s="243" t="s">
        <v>125</v>
      </c>
      <c r="P2" s="242" t="s">
        <v>136</v>
      </c>
      <c r="Q2" s="242" t="s">
        <v>137</v>
      </c>
      <c r="R2" s="244" t="s">
        <v>157</v>
      </c>
      <c r="S2" s="6"/>
    </row>
    <row r="3" spans="1:19" ht="15">
      <c r="A3" s="245" t="s">
        <v>8</v>
      </c>
      <c r="B3" s="246" t="s">
        <v>158</v>
      </c>
      <c r="C3" s="247" t="s">
        <v>95</v>
      </c>
      <c r="D3" s="247">
        <v>1993</v>
      </c>
      <c r="E3" s="247">
        <v>95</v>
      </c>
      <c r="F3" s="247">
        <v>95</v>
      </c>
      <c r="G3" s="247">
        <f aca="true" t="shared" si="0" ref="G3:G10">E3+F3</f>
        <v>190</v>
      </c>
      <c r="H3" s="247">
        <v>35</v>
      </c>
      <c r="I3" s="247">
        <v>117</v>
      </c>
      <c r="J3" s="247">
        <v>97</v>
      </c>
      <c r="K3" s="247">
        <f aca="true" t="shared" si="1" ref="K3:K7">H3+I3+J3</f>
        <v>249</v>
      </c>
      <c r="L3" s="248">
        <f aca="true" t="shared" si="2" ref="L3:L10">(G3/2+K3+H3)*0.65</f>
        <v>246.35</v>
      </c>
      <c r="M3" s="249">
        <v>0.0031712962962963</v>
      </c>
      <c r="N3" s="248">
        <v>178</v>
      </c>
      <c r="O3" s="249">
        <v>0.00155208333333333</v>
      </c>
      <c r="P3" s="248">
        <v>217</v>
      </c>
      <c r="Q3" s="250">
        <f aca="true" t="shared" si="3" ref="Q3:Q10">P3+N3+L3</f>
        <v>641.35</v>
      </c>
      <c r="R3" s="251">
        <v>2011</v>
      </c>
      <c r="S3" s="6"/>
    </row>
    <row r="4" spans="1:19" ht="15">
      <c r="A4" s="252" t="s">
        <v>13</v>
      </c>
      <c r="B4" s="253" t="s">
        <v>159</v>
      </c>
      <c r="C4" s="254" t="s">
        <v>40</v>
      </c>
      <c r="D4" s="254">
        <v>1994</v>
      </c>
      <c r="E4" s="254">
        <v>125</v>
      </c>
      <c r="F4" s="254">
        <v>100</v>
      </c>
      <c r="G4" s="254">
        <f t="shared" si="0"/>
        <v>225</v>
      </c>
      <c r="H4" s="254">
        <v>56</v>
      </c>
      <c r="I4" s="254">
        <v>145</v>
      </c>
      <c r="J4" s="254">
        <v>88</v>
      </c>
      <c r="K4" s="254">
        <f t="shared" si="1"/>
        <v>289</v>
      </c>
      <c r="L4" s="255">
        <f t="shared" si="2"/>
        <v>297.375</v>
      </c>
      <c r="M4" s="256">
        <v>0.00326851851851852</v>
      </c>
      <c r="N4" s="255">
        <v>166</v>
      </c>
      <c r="O4" s="256">
        <v>0.00185532407407407</v>
      </c>
      <c r="P4" s="255">
        <v>163</v>
      </c>
      <c r="Q4" s="257">
        <f t="shared" si="3"/>
        <v>626.375</v>
      </c>
      <c r="R4" s="258">
        <v>2012</v>
      </c>
      <c r="S4" s="6"/>
    </row>
    <row r="5" spans="1:19" ht="15">
      <c r="A5" s="252" t="s">
        <v>19</v>
      </c>
      <c r="B5" s="253" t="s">
        <v>160</v>
      </c>
      <c r="C5" s="254" t="s">
        <v>23</v>
      </c>
      <c r="D5" s="254">
        <v>1991</v>
      </c>
      <c r="E5" s="254">
        <v>115</v>
      </c>
      <c r="F5" s="254">
        <v>105</v>
      </c>
      <c r="G5" s="254">
        <f t="shared" si="0"/>
        <v>220</v>
      </c>
      <c r="H5" s="254">
        <v>32</v>
      </c>
      <c r="I5" s="254">
        <v>115</v>
      </c>
      <c r="J5" s="254">
        <v>95</v>
      </c>
      <c r="K5" s="254">
        <f t="shared" si="1"/>
        <v>242</v>
      </c>
      <c r="L5" s="255">
        <f t="shared" si="2"/>
        <v>249.60000000000002</v>
      </c>
      <c r="M5" s="256">
        <v>0.00328587962962963</v>
      </c>
      <c r="N5" s="255">
        <v>164</v>
      </c>
      <c r="O5" s="256">
        <v>0.00169097222222222</v>
      </c>
      <c r="P5" s="255">
        <v>191</v>
      </c>
      <c r="Q5" s="257">
        <f t="shared" si="3"/>
        <v>604.6</v>
      </c>
      <c r="R5" s="258">
        <v>2009</v>
      </c>
      <c r="S5" s="6"/>
    </row>
    <row r="6" spans="1:19" ht="15">
      <c r="A6" s="252" t="s">
        <v>86</v>
      </c>
      <c r="B6" s="253" t="s">
        <v>161</v>
      </c>
      <c r="C6" s="254" t="s">
        <v>12</v>
      </c>
      <c r="D6" s="254">
        <v>1993</v>
      </c>
      <c r="E6" s="254">
        <v>110</v>
      </c>
      <c r="F6" s="254">
        <v>100</v>
      </c>
      <c r="G6" s="254">
        <f t="shared" si="0"/>
        <v>210</v>
      </c>
      <c r="H6" s="254">
        <v>21</v>
      </c>
      <c r="I6" s="254">
        <v>126</v>
      </c>
      <c r="J6" s="254">
        <v>95</v>
      </c>
      <c r="K6" s="254">
        <f t="shared" si="1"/>
        <v>242</v>
      </c>
      <c r="L6" s="255">
        <f t="shared" si="2"/>
        <v>239.20000000000002</v>
      </c>
      <c r="M6" s="256">
        <v>0.00333101851851852</v>
      </c>
      <c r="N6" s="255">
        <v>159</v>
      </c>
      <c r="O6" s="256">
        <v>0.00163425925925926</v>
      </c>
      <c r="P6" s="255">
        <v>202</v>
      </c>
      <c r="Q6" s="257">
        <f t="shared" si="3"/>
        <v>600.2</v>
      </c>
      <c r="R6" s="258">
        <v>2011</v>
      </c>
      <c r="S6" s="6"/>
    </row>
    <row r="7" spans="1:19" ht="15">
      <c r="A7" s="252" t="s">
        <v>25</v>
      </c>
      <c r="B7" s="253" t="s">
        <v>162</v>
      </c>
      <c r="C7" s="254" t="s">
        <v>23</v>
      </c>
      <c r="D7" s="254">
        <v>1993</v>
      </c>
      <c r="E7" s="254">
        <v>125</v>
      </c>
      <c r="F7" s="254">
        <v>120</v>
      </c>
      <c r="G7" s="254">
        <f t="shared" si="0"/>
        <v>245</v>
      </c>
      <c r="H7" s="254">
        <v>54</v>
      </c>
      <c r="I7" s="254">
        <v>98</v>
      </c>
      <c r="J7" s="254">
        <v>81</v>
      </c>
      <c r="K7" s="254">
        <f t="shared" si="1"/>
        <v>233</v>
      </c>
      <c r="L7" s="255">
        <f t="shared" si="2"/>
        <v>266.175</v>
      </c>
      <c r="M7" s="256">
        <v>0.00321875</v>
      </c>
      <c r="N7" s="255">
        <v>173</v>
      </c>
      <c r="O7" s="256">
        <v>0.00188310185185185</v>
      </c>
      <c r="P7" s="255">
        <v>159</v>
      </c>
      <c r="Q7" s="257">
        <f t="shared" si="3"/>
        <v>598.175</v>
      </c>
      <c r="R7" s="258">
        <v>2011</v>
      </c>
      <c r="S7" s="6"/>
    </row>
    <row r="8" spans="1:19" ht="15">
      <c r="A8" s="252" t="s">
        <v>29</v>
      </c>
      <c r="B8" s="253" t="s">
        <v>163</v>
      </c>
      <c r="C8" s="254" t="s">
        <v>164</v>
      </c>
      <c r="D8" s="254">
        <v>1999</v>
      </c>
      <c r="E8" s="254">
        <v>100</v>
      </c>
      <c r="F8" s="254">
        <v>95</v>
      </c>
      <c r="G8" s="254">
        <f t="shared" si="0"/>
        <v>195</v>
      </c>
      <c r="H8" s="254">
        <v>72</v>
      </c>
      <c r="I8" s="254">
        <v>102</v>
      </c>
      <c r="J8" s="254">
        <v>85</v>
      </c>
      <c r="K8" s="254">
        <f>H8+J8+I8</f>
        <v>259</v>
      </c>
      <c r="L8" s="255">
        <f t="shared" si="2"/>
        <v>278.52500000000003</v>
      </c>
      <c r="M8" s="256">
        <v>0.00332638888888889</v>
      </c>
      <c r="N8" s="255">
        <v>159</v>
      </c>
      <c r="O8" s="256">
        <v>0.00189699074074074</v>
      </c>
      <c r="P8" s="255">
        <v>157</v>
      </c>
      <c r="Q8" s="257">
        <f t="shared" si="3"/>
        <v>594.5250000000001</v>
      </c>
      <c r="R8" s="258">
        <v>2017</v>
      </c>
      <c r="S8" s="6"/>
    </row>
    <row r="9" spans="1:19" ht="15">
      <c r="A9" s="252" t="s">
        <v>33</v>
      </c>
      <c r="B9" s="253" t="s">
        <v>165</v>
      </c>
      <c r="C9" s="254" t="s">
        <v>95</v>
      </c>
      <c r="D9" s="254">
        <v>1997</v>
      </c>
      <c r="E9" s="254">
        <v>135</v>
      </c>
      <c r="F9" s="254">
        <v>115</v>
      </c>
      <c r="G9" s="254">
        <f t="shared" si="0"/>
        <v>250</v>
      </c>
      <c r="H9" s="254">
        <v>60</v>
      </c>
      <c r="I9" s="254">
        <v>90</v>
      </c>
      <c r="J9" s="254">
        <v>64</v>
      </c>
      <c r="K9" s="254">
        <f aca="true" t="shared" si="4" ref="K9:K10">H9+I9+J9</f>
        <v>214</v>
      </c>
      <c r="L9" s="255">
        <f t="shared" si="2"/>
        <v>259.35</v>
      </c>
      <c r="M9" s="256">
        <v>0.00323726851851852</v>
      </c>
      <c r="N9" s="255">
        <v>170</v>
      </c>
      <c r="O9" s="256">
        <v>0.00186226851851852</v>
      </c>
      <c r="P9" s="255">
        <v>162</v>
      </c>
      <c r="Q9" s="257">
        <f t="shared" si="3"/>
        <v>591.35</v>
      </c>
      <c r="R9" s="258">
        <v>2015</v>
      </c>
      <c r="S9" s="6"/>
    </row>
    <row r="10" spans="1:19" ht="15">
      <c r="A10" s="252" t="s">
        <v>36</v>
      </c>
      <c r="B10" s="253" t="s">
        <v>166</v>
      </c>
      <c r="C10" s="254" t="s">
        <v>95</v>
      </c>
      <c r="D10" s="254">
        <v>1995</v>
      </c>
      <c r="E10" s="254">
        <v>115</v>
      </c>
      <c r="F10" s="254">
        <v>105</v>
      </c>
      <c r="G10" s="254">
        <f t="shared" si="0"/>
        <v>220</v>
      </c>
      <c r="H10" s="254">
        <v>41</v>
      </c>
      <c r="I10" s="254">
        <v>92</v>
      </c>
      <c r="J10" s="254">
        <v>77</v>
      </c>
      <c r="K10" s="254">
        <f t="shared" si="4"/>
        <v>210</v>
      </c>
      <c r="L10" s="255">
        <f t="shared" si="2"/>
        <v>234.65</v>
      </c>
      <c r="M10" s="256">
        <v>0.00317592592592593</v>
      </c>
      <c r="N10" s="255">
        <v>178</v>
      </c>
      <c r="O10" s="256">
        <v>0.0017662037037037</v>
      </c>
      <c r="P10" s="255">
        <v>177</v>
      </c>
      <c r="Q10" s="257">
        <f t="shared" si="3"/>
        <v>589.65</v>
      </c>
      <c r="R10" s="258">
        <v>2013</v>
      </c>
      <c r="S10" s="6"/>
    </row>
    <row r="11" spans="1:19" ht="15">
      <c r="A11" s="252" t="s">
        <v>43</v>
      </c>
      <c r="B11" s="253" t="s">
        <v>59</v>
      </c>
      <c r="C11" s="254" t="s">
        <v>12</v>
      </c>
      <c r="D11" s="254">
        <v>2001</v>
      </c>
      <c r="E11" s="254">
        <v>90</v>
      </c>
      <c r="F11" s="254">
        <v>90</v>
      </c>
      <c r="G11" s="254">
        <v>180</v>
      </c>
      <c r="H11" s="254">
        <v>48</v>
      </c>
      <c r="I11" s="254">
        <v>78</v>
      </c>
      <c r="J11" s="254">
        <v>85</v>
      </c>
      <c r="K11" s="254">
        <v>211</v>
      </c>
      <c r="L11" s="255">
        <v>226.85</v>
      </c>
      <c r="M11" s="256">
        <v>0.00308333333333333</v>
      </c>
      <c r="N11" s="255">
        <v>189</v>
      </c>
      <c r="O11" s="256">
        <v>0.00179050925925926</v>
      </c>
      <c r="P11" s="255">
        <v>173</v>
      </c>
      <c r="Q11" s="257">
        <v>588.85</v>
      </c>
      <c r="R11" s="258">
        <v>2018</v>
      </c>
      <c r="S11" s="6"/>
    </row>
    <row r="12" spans="1:19" ht="15">
      <c r="A12" s="252" t="s">
        <v>89</v>
      </c>
      <c r="B12" s="253" t="s">
        <v>167</v>
      </c>
      <c r="C12" s="254" t="s">
        <v>23</v>
      </c>
      <c r="D12" s="254">
        <v>1990</v>
      </c>
      <c r="E12" s="254">
        <v>120</v>
      </c>
      <c r="F12" s="254">
        <v>120</v>
      </c>
      <c r="G12" s="254">
        <f aca="true" t="shared" si="5" ref="G12:G21">E12+F12</f>
        <v>240</v>
      </c>
      <c r="H12" s="254">
        <v>37</v>
      </c>
      <c r="I12" s="254">
        <v>97</v>
      </c>
      <c r="J12" s="254">
        <v>73</v>
      </c>
      <c r="K12" s="254">
        <f aca="true" t="shared" si="6" ref="K12:K14">H12+I12+J12</f>
        <v>207</v>
      </c>
      <c r="L12" s="255">
        <f aca="true" t="shared" si="7" ref="L12:L21">(G12/2+K12+H12)*0.65</f>
        <v>236.6</v>
      </c>
      <c r="M12" s="256">
        <v>0.00309143518518519</v>
      </c>
      <c r="N12" s="255">
        <v>188</v>
      </c>
      <c r="O12" s="256">
        <v>0.00186805555555556</v>
      </c>
      <c r="P12" s="255">
        <v>161</v>
      </c>
      <c r="Q12" s="257">
        <f aca="true" t="shared" si="8" ref="Q12:Q21">P12+N12+L12</f>
        <v>585.6</v>
      </c>
      <c r="R12" s="258">
        <v>2008</v>
      </c>
      <c r="S12" s="6"/>
    </row>
    <row r="13" spans="1:19" ht="15">
      <c r="A13" s="252" t="s">
        <v>48</v>
      </c>
      <c r="B13" s="253" t="s">
        <v>168</v>
      </c>
      <c r="C13" s="254" t="s">
        <v>12</v>
      </c>
      <c r="D13" s="254">
        <v>1991</v>
      </c>
      <c r="E13" s="254">
        <v>120</v>
      </c>
      <c r="F13" s="254">
        <v>95</v>
      </c>
      <c r="G13" s="254">
        <f t="shared" si="5"/>
        <v>215</v>
      </c>
      <c r="H13" s="254">
        <v>30</v>
      </c>
      <c r="I13" s="254">
        <v>132</v>
      </c>
      <c r="J13" s="254">
        <v>92</v>
      </c>
      <c r="K13" s="254">
        <f t="shared" si="6"/>
        <v>254</v>
      </c>
      <c r="L13" s="255">
        <f t="shared" si="7"/>
        <v>254.47500000000002</v>
      </c>
      <c r="M13" s="256">
        <v>0.0032974537037037</v>
      </c>
      <c r="N13" s="255">
        <v>163</v>
      </c>
      <c r="O13" s="256">
        <v>0.001875</v>
      </c>
      <c r="P13" s="255">
        <v>160</v>
      </c>
      <c r="Q13" s="257">
        <f t="shared" si="8"/>
        <v>577.475</v>
      </c>
      <c r="R13" s="258">
        <v>2009</v>
      </c>
      <c r="S13" s="6"/>
    </row>
    <row r="14" spans="1:19" ht="15">
      <c r="A14" s="252" t="s">
        <v>92</v>
      </c>
      <c r="B14" s="253" t="s">
        <v>169</v>
      </c>
      <c r="C14" s="254" t="s">
        <v>170</v>
      </c>
      <c r="D14" s="254">
        <v>1993</v>
      </c>
      <c r="E14" s="254">
        <v>105</v>
      </c>
      <c r="F14" s="254">
        <v>95</v>
      </c>
      <c r="G14" s="254">
        <f t="shared" si="5"/>
        <v>200</v>
      </c>
      <c r="H14" s="254">
        <v>59</v>
      </c>
      <c r="I14" s="254">
        <v>107</v>
      </c>
      <c r="J14" s="254">
        <v>80</v>
      </c>
      <c r="K14" s="254">
        <f t="shared" si="6"/>
        <v>246</v>
      </c>
      <c r="L14" s="255">
        <f t="shared" si="7"/>
        <v>263.25</v>
      </c>
      <c r="M14" s="256">
        <v>0.00360300925925926</v>
      </c>
      <c r="N14" s="255">
        <v>125</v>
      </c>
      <c r="O14" s="256">
        <v>0.00172569444444444</v>
      </c>
      <c r="P14" s="255">
        <v>184</v>
      </c>
      <c r="Q14" s="257">
        <f t="shared" si="8"/>
        <v>572.25</v>
      </c>
      <c r="R14" s="258">
        <v>2011</v>
      </c>
      <c r="S14" s="6"/>
    </row>
    <row r="15" spans="1:19" ht="15">
      <c r="A15" s="252" t="s">
        <v>51</v>
      </c>
      <c r="B15" s="253" t="s">
        <v>171</v>
      </c>
      <c r="C15" s="254" t="s">
        <v>12</v>
      </c>
      <c r="D15" s="254">
        <v>2000</v>
      </c>
      <c r="E15" s="254">
        <v>110</v>
      </c>
      <c r="F15" s="254">
        <v>120</v>
      </c>
      <c r="G15" s="254">
        <f t="shared" si="5"/>
        <v>230</v>
      </c>
      <c r="H15" s="254">
        <v>52</v>
      </c>
      <c r="I15" s="254">
        <v>83</v>
      </c>
      <c r="J15" s="254">
        <v>87</v>
      </c>
      <c r="K15" s="254">
        <f aca="true" t="shared" si="9" ref="K15:K17">H15+J15+I15</f>
        <v>222</v>
      </c>
      <c r="L15" s="255">
        <f t="shared" si="7"/>
        <v>252.85000000000002</v>
      </c>
      <c r="M15" s="256">
        <v>0.00335069444444444</v>
      </c>
      <c r="N15" s="255">
        <v>156</v>
      </c>
      <c r="O15" s="256">
        <v>0.0018587962962963</v>
      </c>
      <c r="P15" s="255">
        <v>162</v>
      </c>
      <c r="Q15" s="257">
        <f t="shared" si="8"/>
        <v>570.85</v>
      </c>
      <c r="R15" s="258">
        <v>2017</v>
      </c>
      <c r="S15" s="6"/>
    </row>
    <row r="16" spans="1:19" ht="15">
      <c r="A16" s="252" t="s">
        <v>96</v>
      </c>
      <c r="B16" s="253" t="s">
        <v>172</v>
      </c>
      <c r="C16" s="254" t="s">
        <v>23</v>
      </c>
      <c r="D16" s="254">
        <v>1998</v>
      </c>
      <c r="E16" s="254">
        <v>90</v>
      </c>
      <c r="F16" s="254">
        <v>90</v>
      </c>
      <c r="G16" s="254">
        <f t="shared" si="5"/>
        <v>180</v>
      </c>
      <c r="H16" s="254">
        <v>49</v>
      </c>
      <c r="I16" s="254">
        <v>88</v>
      </c>
      <c r="J16" s="254">
        <v>80</v>
      </c>
      <c r="K16" s="254">
        <f t="shared" si="9"/>
        <v>217</v>
      </c>
      <c r="L16" s="255">
        <f t="shared" si="7"/>
        <v>231.4</v>
      </c>
      <c r="M16" s="256">
        <v>0.00311458333333333</v>
      </c>
      <c r="N16" s="255">
        <v>185</v>
      </c>
      <c r="O16" s="256">
        <v>0.00193287037037037</v>
      </c>
      <c r="P16" s="255">
        <v>153</v>
      </c>
      <c r="Q16" s="257">
        <f t="shared" si="8"/>
        <v>569.4</v>
      </c>
      <c r="R16" s="258">
        <v>2015</v>
      </c>
      <c r="S16" s="6"/>
    </row>
    <row r="17" spans="1:19" ht="15">
      <c r="A17" s="252" t="s">
        <v>99</v>
      </c>
      <c r="B17" s="253" t="s">
        <v>173</v>
      </c>
      <c r="C17" s="254" t="s">
        <v>12</v>
      </c>
      <c r="D17" s="254">
        <v>1998</v>
      </c>
      <c r="E17" s="254">
        <v>80</v>
      </c>
      <c r="F17" s="254">
        <v>90</v>
      </c>
      <c r="G17" s="254">
        <f t="shared" si="5"/>
        <v>170</v>
      </c>
      <c r="H17" s="254">
        <v>49</v>
      </c>
      <c r="I17" s="254">
        <v>82</v>
      </c>
      <c r="J17" s="254">
        <v>78</v>
      </c>
      <c r="K17" s="254">
        <f t="shared" si="9"/>
        <v>209</v>
      </c>
      <c r="L17" s="255">
        <f t="shared" si="7"/>
        <v>222.95000000000002</v>
      </c>
      <c r="M17" s="256">
        <v>0.00319444444444444</v>
      </c>
      <c r="N17" s="255">
        <v>176</v>
      </c>
      <c r="O17" s="256">
        <v>0.00181481481481482</v>
      </c>
      <c r="P17" s="255">
        <v>169</v>
      </c>
      <c r="Q17" s="257">
        <f t="shared" si="8"/>
        <v>567.95</v>
      </c>
      <c r="R17" s="258">
        <v>2016</v>
      </c>
      <c r="S17" s="6"/>
    </row>
    <row r="18" spans="1:19" ht="15">
      <c r="A18" s="252" t="s">
        <v>58</v>
      </c>
      <c r="B18" s="253" t="s">
        <v>174</v>
      </c>
      <c r="C18" s="254" t="s">
        <v>23</v>
      </c>
      <c r="D18" s="254">
        <v>1990</v>
      </c>
      <c r="E18" s="254">
        <v>100</v>
      </c>
      <c r="F18" s="254">
        <v>90</v>
      </c>
      <c r="G18" s="254">
        <f t="shared" si="5"/>
        <v>190</v>
      </c>
      <c r="H18" s="254">
        <v>31</v>
      </c>
      <c r="I18" s="254">
        <v>101</v>
      </c>
      <c r="J18" s="254">
        <v>78</v>
      </c>
      <c r="K18" s="254">
        <f>H18+I18+J18</f>
        <v>210</v>
      </c>
      <c r="L18" s="255">
        <f t="shared" si="7"/>
        <v>218.4</v>
      </c>
      <c r="M18" s="256">
        <v>0.00333217592592593</v>
      </c>
      <c r="N18" s="255">
        <v>159</v>
      </c>
      <c r="O18" s="256">
        <v>0.00169791666666667</v>
      </c>
      <c r="P18" s="255">
        <v>190</v>
      </c>
      <c r="Q18" s="257">
        <f t="shared" si="8"/>
        <v>567.4</v>
      </c>
      <c r="R18" s="258">
        <v>2008</v>
      </c>
      <c r="S18" s="6"/>
    </row>
    <row r="19" spans="1:19" ht="15">
      <c r="A19" s="252" t="s">
        <v>126</v>
      </c>
      <c r="B19" s="253" t="s">
        <v>175</v>
      </c>
      <c r="C19" s="254" t="s">
        <v>170</v>
      </c>
      <c r="D19" s="254">
        <v>1998</v>
      </c>
      <c r="E19" s="254">
        <v>100</v>
      </c>
      <c r="F19" s="254">
        <v>95</v>
      </c>
      <c r="G19" s="254">
        <f t="shared" si="5"/>
        <v>195</v>
      </c>
      <c r="H19" s="254">
        <v>55</v>
      </c>
      <c r="I19" s="254">
        <v>90</v>
      </c>
      <c r="J19" s="254">
        <v>63</v>
      </c>
      <c r="K19" s="254">
        <f aca="true" t="shared" si="10" ref="K19:K21">H19+J19+I19</f>
        <v>208</v>
      </c>
      <c r="L19" s="255">
        <f t="shared" si="7"/>
        <v>234.32500000000002</v>
      </c>
      <c r="M19" s="256">
        <v>0.00334490740740741</v>
      </c>
      <c r="N19" s="255">
        <v>157</v>
      </c>
      <c r="O19" s="256">
        <v>0.00178819444444444</v>
      </c>
      <c r="P19" s="255">
        <v>173</v>
      </c>
      <c r="Q19" s="257">
        <f t="shared" si="8"/>
        <v>564.325</v>
      </c>
      <c r="R19" s="258">
        <v>2016</v>
      </c>
      <c r="S19" s="6"/>
    </row>
    <row r="20" spans="1:19" ht="15">
      <c r="A20" s="252" t="s">
        <v>103</v>
      </c>
      <c r="B20" s="253" t="s">
        <v>176</v>
      </c>
      <c r="C20" s="254" t="s">
        <v>21</v>
      </c>
      <c r="D20" s="254">
        <v>1999</v>
      </c>
      <c r="E20" s="254">
        <v>125</v>
      </c>
      <c r="F20" s="254">
        <v>95</v>
      </c>
      <c r="G20" s="254">
        <f t="shared" si="5"/>
        <v>220</v>
      </c>
      <c r="H20" s="254">
        <v>34</v>
      </c>
      <c r="I20" s="254">
        <v>111</v>
      </c>
      <c r="J20" s="254">
        <v>72</v>
      </c>
      <c r="K20" s="254">
        <f t="shared" si="10"/>
        <v>217</v>
      </c>
      <c r="L20" s="255">
        <f t="shared" si="7"/>
        <v>234.65</v>
      </c>
      <c r="M20" s="256">
        <v>0.00309722222222222</v>
      </c>
      <c r="N20" s="255">
        <v>188</v>
      </c>
      <c r="O20" s="256">
        <v>0.00206944444444444</v>
      </c>
      <c r="P20" s="255">
        <v>137</v>
      </c>
      <c r="Q20" s="257">
        <f t="shared" si="8"/>
        <v>559.65</v>
      </c>
      <c r="R20" s="258">
        <v>2017</v>
      </c>
      <c r="S20" s="6"/>
    </row>
    <row r="21" spans="1:19" ht="15">
      <c r="A21" s="252" t="s">
        <v>62</v>
      </c>
      <c r="B21" s="253" t="s">
        <v>177</v>
      </c>
      <c r="C21" s="254" t="s">
        <v>27</v>
      </c>
      <c r="D21" s="254">
        <v>1999</v>
      </c>
      <c r="E21" s="254">
        <v>105</v>
      </c>
      <c r="F21" s="254">
        <v>100</v>
      </c>
      <c r="G21" s="254">
        <f t="shared" si="5"/>
        <v>205</v>
      </c>
      <c r="H21" s="254">
        <v>56</v>
      </c>
      <c r="I21" s="254">
        <v>99</v>
      </c>
      <c r="J21" s="254">
        <v>81</v>
      </c>
      <c r="K21" s="254">
        <f t="shared" si="10"/>
        <v>236</v>
      </c>
      <c r="L21" s="255">
        <f t="shared" si="7"/>
        <v>256.425</v>
      </c>
      <c r="M21" s="256">
        <v>0.0032037037037037</v>
      </c>
      <c r="N21" s="255">
        <v>174</v>
      </c>
      <c r="O21" s="256">
        <v>0.00213888888888889</v>
      </c>
      <c r="P21" s="255">
        <v>129</v>
      </c>
      <c r="Q21" s="257">
        <f t="shared" si="8"/>
        <v>559.425</v>
      </c>
      <c r="R21" s="258">
        <v>2017</v>
      </c>
      <c r="S21" s="6"/>
    </row>
    <row r="22" spans="1:19" ht="15">
      <c r="A22" s="252" t="s">
        <v>105</v>
      </c>
      <c r="B22" s="253" t="s">
        <v>178</v>
      </c>
      <c r="C22" s="254" t="s">
        <v>95</v>
      </c>
      <c r="D22" s="254">
        <v>1995</v>
      </c>
      <c r="E22" s="254">
        <v>120</v>
      </c>
      <c r="F22" s="254">
        <v>110</v>
      </c>
      <c r="G22" s="254">
        <v>230</v>
      </c>
      <c r="H22" s="254">
        <v>28</v>
      </c>
      <c r="I22" s="254">
        <v>114</v>
      </c>
      <c r="J22" s="254">
        <v>77</v>
      </c>
      <c r="K22" s="254">
        <v>219</v>
      </c>
      <c r="L22" s="255">
        <v>235.3</v>
      </c>
      <c r="M22" s="256">
        <v>0.00321875</v>
      </c>
      <c r="N22" s="255">
        <v>173</v>
      </c>
      <c r="O22" s="256">
        <v>0.00195717592592593</v>
      </c>
      <c r="P22" s="255">
        <v>150</v>
      </c>
      <c r="Q22" s="257">
        <v>558.3</v>
      </c>
      <c r="R22" s="258">
        <v>2012</v>
      </c>
      <c r="S22" s="6"/>
    </row>
    <row r="23" spans="1:19" ht="15">
      <c r="A23" s="252" t="s">
        <v>65</v>
      </c>
      <c r="B23" s="259" t="s">
        <v>30</v>
      </c>
      <c r="C23" s="254" t="s">
        <v>12</v>
      </c>
      <c r="D23" s="254">
        <v>2001</v>
      </c>
      <c r="E23" s="254">
        <v>100</v>
      </c>
      <c r="F23" s="254">
        <v>120</v>
      </c>
      <c r="G23" s="254">
        <f>E23+F23</f>
        <v>220</v>
      </c>
      <c r="H23" s="254">
        <v>38</v>
      </c>
      <c r="I23" s="254">
        <v>80</v>
      </c>
      <c r="J23" s="254">
        <v>88</v>
      </c>
      <c r="K23" s="254">
        <f>J23+I23+H23</f>
        <v>206</v>
      </c>
      <c r="L23" s="255">
        <f>(G23/2+K23+H23)*0.65</f>
        <v>230.1</v>
      </c>
      <c r="M23" s="256">
        <v>0.00333333333333333</v>
      </c>
      <c r="N23" s="255">
        <v>158</v>
      </c>
      <c r="O23" s="256">
        <v>0.00181944444444444</v>
      </c>
      <c r="P23" s="255">
        <v>168</v>
      </c>
      <c r="Q23" s="257">
        <f>P23+N23+L23</f>
        <v>556.1</v>
      </c>
      <c r="R23" s="258">
        <v>2019</v>
      </c>
      <c r="S23" s="6"/>
    </row>
    <row r="24" spans="1:19" ht="15">
      <c r="A24" s="252" t="s">
        <v>128</v>
      </c>
      <c r="B24" s="253" t="s">
        <v>179</v>
      </c>
      <c r="C24" s="254" t="s">
        <v>38</v>
      </c>
      <c r="D24" s="254">
        <v>1997</v>
      </c>
      <c r="E24" s="254">
        <v>100</v>
      </c>
      <c r="F24" s="254">
        <v>95</v>
      </c>
      <c r="G24" s="254">
        <v>195</v>
      </c>
      <c r="H24" s="254">
        <v>40</v>
      </c>
      <c r="I24" s="254">
        <v>93</v>
      </c>
      <c r="J24" s="254">
        <v>70</v>
      </c>
      <c r="K24" s="254">
        <v>203</v>
      </c>
      <c r="L24" s="255">
        <v>221.325</v>
      </c>
      <c r="M24" s="256">
        <v>0.00333333333333333</v>
      </c>
      <c r="N24" s="255">
        <v>158</v>
      </c>
      <c r="O24" s="256">
        <v>0.00180902777777778</v>
      </c>
      <c r="P24" s="255">
        <v>170</v>
      </c>
      <c r="Q24" s="257">
        <v>549.325</v>
      </c>
      <c r="R24" s="258">
        <v>2015</v>
      </c>
      <c r="S24" s="6"/>
    </row>
    <row r="25" spans="1:19" ht="15">
      <c r="A25" s="252" t="s">
        <v>68</v>
      </c>
      <c r="B25" s="253" t="s">
        <v>180</v>
      </c>
      <c r="C25" s="254" t="s">
        <v>23</v>
      </c>
      <c r="D25" s="254">
        <v>1999</v>
      </c>
      <c r="E25" s="254">
        <v>105</v>
      </c>
      <c r="F25" s="254">
        <v>100</v>
      </c>
      <c r="G25" s="254">
        <f aca="true" t="shared" si="11" ref="G25:G29">E25+F25</f>
        <v>205</v>
      </c>
      <c r="H25" s="254">
        <v>36</v>
      </c>
      <c r="I25" s="254">
        <v>70</v>
      </c>
      <c r="J25" s="254">
        <v>69</v>
      </c>
      <c r="K25" s="254">
        <f>H25+J25+I25</f>
        <v>175</v>
      </c>
      <c r="L25" s="255">
        <f aca="true" t="shared" si="12" ref="L25:L29">(G25/2+K25+H25)*0.65</f>
        <v>203.775</v>
      </c>
      <c r="M25" s="256">
        <v>0.00333564814814815</v>
      </c>
      <c r="N25" s="255">
        <v>158</v>
      </c>
      <c r="O25" s="256">
        <v>0.00171527777777778</v>
      </c>
      <c r="P25" s="255">
        <v>186</v>
      </c>
      <c r="Q25" s="257">
        <f aca="true" t="shared" si="13" ref="Q25:Q29">P25+N25+L25</f>
        <v>547.775</v>
      </c>
      <c r="R25" s="258">
        <v>2017</v>
      </c>
      <c r="S25" s="6"/>
    </row>
    <row r="26" spans="1:19" ht="15">
      <c r="A26" s="252" t="s">
        <v>107</v>
      </c>
      <c r="B26" s="259" t="s">
        <v>37</v>
      </c>
      <c r="C26" s="254" t="s">
        <v>38</v>
      </c>
      <c r="D26" s="254">
        <v>2001</v>
      </c>
      <c r="E26" s="254">
        <v>115</v>
      </c>
      <c r="F26" s="254">
        <v>95</v>
      </c>
      <c r="G26" s="254">
        <f t="shared" si="11"/>
        <v>210</v>
      </c>
      <c r="H26" s="254">
        <v>26</v>
      </c>
      <c r="I26" s="254">
        <v>83</v>
      </c>
      <c r="J26" s="254">
        <v>75</v>
      </c>
      <c r="K26" s="254">
        <f>J26+I26+H26</f>
        <v>184</v>
      </c>
      <c r="L26" s="255">
        <f t="shared" si="12"/>
        <v>204.75</v>
      </c>
      <c r="M26" s="256">
        <v>0.0031712962962963</v>
      </c>
      <c r="N26" s="255">
        <v>178</v>
      </c>
      <c r="O26" s="256">
        <v>0.00184606481481482</v>
      </c>
      <c r="P26" s="255">
        <v>164</v>
      </c>
      <c r="Q26" s="257">
        <f t="shared" si="13"/>
        <v>546.75</v>
      </c>
      <c r="R26" s="258">
        <v>2019</v>
      </c>
      <c r="S26" s="6"/>
    </row>
    <row r="27" spans="1:19" ht="15">
      <c r="A27" s="252" t="s">
        <v>108</v>
      </c>
      <c r="B27" s="253" t="s">
        <v>181</v>
      </c>
      <c r="C27" s="254" t="s">
        <v>182</v>
      </c>
      <c r="D27" s="254">
        <v>1996</v>
      </c>
      <c r="E27" s="254">
        <v>90</v>
      </c>
      <c r="F27" s="254">
        <v>85</v>
      </c>
      <c r="G27" s="254">
        <f t="shared" si="11"/>
        <v>175</v>
      </c>
      <c r="H27" s="254">
        <v>40</v>
      </c>
      <c r="I27" s="254">
        <v>83</v>
      </c>
      <c r="J27" s="254">
        <v>80</v>
      </c>
      <c r="K27" s="254">
        <f aca="true" t="shared" si="14" ref="K27:K29">H27+I27+J27</f>
        <v>203</v>
      </c>
      <c r="L27" s="255">
        <f t="shared" si="12"/>
        <v>214.82500000000002</v>
      </c>
      <c r="M27" s="256">
        <v>0.00326388888888889</v>
      </c>
      <c r="N27" s="255">
        <v>167</v>
      </c>
      <c r="O27" s="256">
        <v>0.00184606481481482</v>
      </c>
      <c r="P27" s="255">
        <v>164</v>
      </c>
      <c r="Q27" s="257">
        <f t="shared" si="13"/>
        <v>545.825</v>
      </c>
      <c r="R27" s="258">
        <v>2014</v>
      </c>
      <c r="S27" s="6"/>
    </row>
    <row r="28" spans="1:19" ht="15">
      <c r="A28" s="252" t="s">
        <v>109</v>
      </c>
      <c r="B28" s="253" t="s">
        <v>183</v>
      </c>
      <c r="C28" s="254" t="s">
        <v>95</v>
      </c>
      <c r="D28" s="254">
        <v>1995</v>
      </c>
      <c r="E28" s="254">
        <v>90</v>
      </c>
      <c r="F28" s="254">
        <v>85</v>
      </c>
      <c r="G28" s="254">
        <f t="shared" si="11"/>
        <v>175</v>
      </c>
      <c r="H28" s="254">
        <v>47</v>
      </c>
      <c r="I28" s="254">
        <v>81</v>
      </c>
      <c r="J28" s="254">
        <v>68</v>
      </c>
      <c r="K28" s="254">
        <f t="shared" si="14"/>
        <v>196</v>
      </c>
      <c r="L28" s="255">
        <f t="shared" si="12"/>
        <v>214.82500000000002</v>
      </c>
      <c r="M28" s="256">
        <v>0.00342824074074074</v>
      </c>
      <c r="N28" s="255">
        <v>147</v>
      </c>
      <c r="O28" s="256">
        <v>0.00175578703703704</v>
      </c>
      <c r="P28" s="255">
        <v>180</v>
      </c>
      <c r="Q28" s="257">
        <f t="shared" si="13"/>
        <v>541.825</v>
      </c>
      <c r="R28" s="258">
        <v>2013</v>
      </c>
      <c r="S28" s="6"/>
    </row>
    <row r="29" spans="1:19" ht="15">
      <c r="A29" s="252" t="s">
        <v>74</v>
      </c>
      <c r="B29" s="253" t="s">
        <v>184</v>
      </c>
      <c r="C29" s="254" t="s">
        <v>38</v>
      </c>
      <c r="D29" s="254">
        <v>1996</v>
      </c>
      <c r="E29" s="254">
        <v>80</v>
      </c>
      <c r="F29" s="254">
        <v>80</v>
      </c>
      <c r="G29" s="254">
        <f t="shared" si="11"/>
        <v>160</v>
      </c>
      <c r="H29" s="254">
        <v>42</v>
      </c>
      <c r="I29" s="254">
        <v>80</v>
      </c>
      <c r="J29" s="254">
        <v>61</v>
      </c>
      <c r="K29" s="254">
        <f t="shared" si="14"/>
        <v>183</v>
      </c>
      <c r="L29" s="255">
        <f t="shared" si="12"/>
        <v>198.25</v>
      </c>
      <c r="M29" s="256">
        <v>0.00346643518518519</v>
      </c>
      <c r="N29" s="255">
        <v>142</v>
      </c>
      <c r="O29" s="256">
        <v>0.00164467592592593</v>
      </c>
      <c r="P29" s="255">
        <v>200</v>
      </c>
      <c r="Q29" s="257">
        <f t="shared" si="13"/>
        <v>540.25</v>
      </c>
      <c r="R29" s="258">
        <v>2013</v>
      </c>
      <c r="S29" s="6"/>
    </row>
    <row r="30" spans="1:19" ht="15">
      <c r="A30" s="252" t="s">
        <v>76</v>
      </c>
      <c r="B30" s="253" t="s">
        <v>185</v>
      </c>
      <c r="C30" s="254" t="s">
        <v>170</v>
      </c>
      <c r="D30" s="254">
        <v>2000</v>
      </c>
      <c r="E30" s="254">
        <v>100</v>
      </c>
      <c r="F30" s="254">
        <v>100</v>
      </c>
      <c r="G30" s="254">
        <v>200</v>
      </c>
      <c r="H30" s="254">
        <v>40</v>
      </c>
      <c r="I30" s="254">
        <v>78</v>
      </c>
      <c r="J30" s="254">
        <v>83</v>
      </c>
      <c r="K30" s="254">
        <v>201</v>
      </c>
      <c r="L30" s="255">
        <v>221.65</v>
      </c>
      <c r="M30" s="256">
        <v>0.00334375</v>
      </c>
      <c r="N30" s="255">
        <v>157</v>
      </c>
      <c r="O30" s="256">
        <v>0.00187152777777778</v>
      </c>
      <c r="P30" s="255">
        <v>161</v>
      </c>
      <c r="Q30" s="257">
        <v>539.65</v>
      </c>
      <c r="R30" s="258">
        <v>2018</v>
      </c>
      <c r="S30" s="6"/>
    </row>
    <row r="31" spans="1:19" ht="15">
      <c r="A31" s="252" t="s">
        <v>129</v>
      </c>
      <c r="B31" s="253" t="s">
        <v>186</v>
      </c>
      <c r="C31" s="254" t="s">
        <v>95</v>
      </c>
      <c r="D31" s="254">
        <v>1993</v>
      </c>
      <c r="E31" s="254">
        <v>130</v>
      </c>
      <c r="F31" s="254">
        <v>125</v>
      </c>
      <c r="G31" s="254">
        <f aca="true" t="shared" si="15" ref="G31:G35">E31+F31</f>
        <v>255</v>
      </c>
      <c r="H31" s="254">
        <v>38</v>
      </c>
      <c r="I31" s="254">
        <v>81</v>
      </c>
      <c r="J31" s="254">
        <v>65</v>
      </c>
      <c r="K31" s="254">
        <f aca="true" t="shared" si="16" ref="K31:K34">H31+I31+J31</f>
        <v>184</v>
      </c>
      <c r="L31" s="255">
        <f aca="true" t="shared" si="17" ref="L31:L35">(G31/2+K31+H31)*0.65</f>
        <v>227.175</v>
      </c>
      <c r="M31" s="256">
        <v>0.00339583333333333</v>
      </c>
      <c r="N31" s="255">
        <v>151</v>
      </c>
      <c r="O31" s="256">
        <v>0.00187731481481481</v>
      </c>
      <c r="P31" s="255">
        <v>160</v>
      </c>
      <c r="Q31" s="257">
        <f aca="true" t="shared" si="18" ref="Q31:Q35">P31+N31+L31</f>
        <v>538.175</v>
      </c>
      <c r="R31" s="258">
        <v>2010</v>
      </c>
      <c r="S31" s="6"/>
    </row>
    <row r="32" spans="1:19" ht="15">
      <c r="A32" s="252" t="s">
        <v>111</v>
      </c>
      <c r="B32" s="253" t="s">
        <v>187</v>
      </c>
      <c r="C32" s="254" t="s">
        <v>23</v>
      </c>
      <c r="D32" s="254">
        <v>1993</v>
      </c>
      <c r="E32" s="254">
        <v>115</v>
      </c>
      <c r="F32" s="254">
        <v>105</v>
      </c>
      <c r="G32" s="254">
        <f t="shared" si="15"/>
        <v>220</v>
      </c>
      <c r="H32" s="254">
        <v>51</v>
      </c>
      <c r="I32" s="254">
        <v>75</v>
      </c>
      <c r="J32" s="254">
        <v>64</v>
      </c>
      <c r="K32" s="254">
        <f t="shared" si="16"/>
        <v>190</v>
      </c>
      <c r="L32" s="255">
        <f t="shared" si="17"/>
        <v>228.15</v>
      </c>
      <c r="M32" s="256">
        <v>0.00351157407407407</v>
      </c>
      <c r="N32" s="255">
        <v>136</v>
      </c>
      <c r="O32" s="256">
        <v>0.00179050925925926</v>
      </c>
      <c r="P32" s="255">
        <v>173</v>
      </c>
      <c r="Q32" s="257">
        <f t="shared" si="18"/>
        <v>537.15</v>
      </c>
      <c r="R32" s="258">
        <v>2011</v>
      </c>
      <c r="S32" s="6"/>
    </row>
    <row r="33" spans="1:19" ht="15">
      <c r="A33" s="252" t="s">
        <v>112</v>
      </c>
      <c r="B33" s="253" t="s">
        <v>188</v>
      </c>
      <c r="C33" s="254" t="s">
        <v>12</v>
      </c>
      <c r="D33" s="254">
        <v>1996</v>
      </c>
      <c r="E33" s="254">
        <v>105</v>
      </c>
      <c r="F33" s="254">
        <v>105</v>
      </c>
      <c r="G33" s="254">
        <f t="shared" si="15"/>
        <v>210</v>
      </c>
      <c r="H33" s="254">
        <v>29</v>
      </c>
      <c r="I33" s="254">
        <v>86</v>
      </c>
      <c r="J33" s="254">
        <v>75</v>
      </c>
      <c r="K33" s="254">
        <f t="shared" si="16"/>
        <v>190</v>
      </c>
      <c r="L33" s="255">
        <f t="shared" si="17"/>
        <v>210.6</v>
      </c>
      <c r="M33" s="256">
        <v>0.00322800925925926</v>
      </c>
      <c r="N33" s="255">
        <v>171</v>
      </c>
      <c r="O33" s="256">
        <v>0.00192592592592593</v>
      </c>
      <c r="P33" s="255">
        <v>154</v>
      </c>
      <c r="Q33" s="257">
        <f t="shared" si="18"/>
        <v>535.6</v>
      </c>
      <c r="R33" s="258">
        <v>2014</v>
      </c>
      <c r="S33" s="6"/>
    </row>
    <row r="34" spans="1:19" ht="15">
      <c r="A34" s="252" t="s">
        <v>114</v>
      </c>
      <c r="B34" s="253" t="s">
        <v>189</v>
      </c>
      <c r="C34" s="254" t="s">
        <v>190</v>
      </c>
      <c r="D34" s="254">
        <v>1991</v>
      </c>
      <c r="E34" s="254">
        <v>110</v>
      </c>
      <c r="F34" s="254">
        <v>105</v>
      </c>
      <c r="G34" s="254">
        <f t="shared" si="15"/>
        <v>215</v>
      </c>
      <c r="H34" s="254">
        <v>28</v>
      </c>
      <c r="I34" s="254">
        <v>73</v>
      </c>
      <c r="J34" s="254">
        <v>75</v>
      </c>
      <c r="K34" s="254">
        <f t="shared" si="16"/>
        <v>176</v>
      </c>
      <c r="L34" s="255">
        <f t="shared" si="17"/>
        <v>202.475</v>
      </c>
      <c r="M34" s="256">
        <v>0.00341319444444444</v>
      </c>
      <c r="N34" s="255">
        <v>149</v>
      </c>
      <c r="O34" s="256">
        <v>0.00173263888888889</v>
      </c>
      <c r="P34" s="255">
        <v>183</v>
      </c>
      <c r="Q34" s="257">
        <f t="shared" si="18"/>
        <v>534.475</v>
      </c>
      <c r="R34" s="258">
        <v>2009</v>
      </c>
      <c r="S34" s="6"/>
    </row>
    <row r="35" spans="1:19" ht="15">
      <c r="A35" s="252" t="s">
        <v>116</v>
      </c>
      <c r="B35" s="253" t="s">
        <v>191</v>
      </c>
      <c r="C35" s="254" t="s">
        <v>12</v>
      </c>
      <c r="D35" s="254">
        <v>1999</v>
      </c>
      <c r="E35" s="254">
        <v>80</v>
      </c>
      <c r="F35" s="254">
        <v>90</v>
      </c>
      <c r="G35" s="254">
        <f t="shared" si="15"/>
        <v>170</v>
      </c>
      <c r="H35" s="254">
        <v>41</v>
      </c>
      <c r="I35" s="254">
        <v>72</v>
      </c>
      <c r="J35" s="254">
        <v>69</v>
      </c>
      <c r="K35" s="254">
        <f>H35+J35+I35</f>
        <v>182</v>
      </c>
      <c r="L35" s="255">
        <f t="shared" si="17"/>
        <v>200.20000000000002</v>
      </c>
      <c r="M35" s="256">
        <v>0.00316319444444444</v>
      </c>
      <c r="N35" s="255">
        <v>179</v>
      </c>
      <c r="O35" s="256">
        <v>0.00191782407407407</v>
      </c>
      <c r="P35" s="255">
        <v>155</v>
      </c>
      <c r="Q35" s="257">
        <f t="shared" si="18"/>
        <v>534.2</v>
      </c>
      <c r="R35" s="258">
        <v>2017</v>
      </c>
      <c r="S35" s="6"/>
    </row>
    <row r="36" spans="1:19" ht="15">
      <c r="A36" s="252" t="s">
        <v>130</v>
      </c>
      <c r="B36" s="253" t="s">
        <v>192</v>
      </c>
      <c r="C36" s="254" t="s">
        <v>38</v>
      </c>
      <c r="D36" s="254">
        <v>2001</v>
      </c>
      <c r="E36" s="254">
        <v>95</v>
      </c>
      <c r="F36" s="254">
        <v>100</v>
      </c>
      <c r="G36" s="254">
        <v>195</v>
      </c>
      <c r="H36" s="254">
        <v>41</v>
      </c>
      <c r="I36" s="254">
        <v>71</v>
      </c>
      <c r="J36" s="254">
        <v>76</v>
      </c>
      <c r="K36" s="254">
        <v>188</v>
      </c>
      <c r="L36" s="255">
        <v>212.225</v>
      </c>
      <c r="M36" s="256">
        <v>0.00331712962962963</v>
      </c>
      <c r="N36" s="255">
        <v>160</v>
      </c>
      <c r="O36" s="256">
        <v>0.00188194444444444</v>
      </c>
      <c r="P36" s="255">
        <v>159</v>
      </c>
      <c r="Q36" s="257">
        <v>531.225</v>
      </c>
      <c r="R36" s="258">
        <v>2018</v>
      </c>
      <c r="S36" s="6"/>
    </row>
    <row r="37" spans="1:19" ht="15">
      <c r="A37" s="252" t="s">
        <v>117</v>
      </c>
      <c r="B37" s="253" t="s">
        <v>193</v>
      </c>
      <c r="C37" s="254" t="s">
        <v>38</v>
      </c>
      <c r="D37" s="254">
        <v>2000</v>
      </c>
      <c r="E37" s="254">
        <v>90</v>
      </c>
      <c r="F37" s="254">
        <v>90</v>
      </c>
      <c r="G37" s="254">
        <f aca="true" t="shared" si="19" ref="G37:G46">E37+F37</f>
        <v>180</v>
      </c>
      <c r="H37" s="254">
        <v>55</v>
      </c>
      <c r="I37" s="254">
        <v>85</v>
      </c>
      <c r="J37" s="254">
        <v>82</v>
      </c>
      <c r="K37" s="254">
        <f>H37+J37+I37</f>
        <v>222</v>
      </c>
      <c r="L37" s="255">
        <f aca="true" t="shared" si="20" ref="L37:L46">(G37/2+K37+H37)*0.65</f>
        <v>238.55</v>
      </c>
      <c r="M37" s="256">
        <v>0.00352662037037037</v>
      </c>
      <c r="N37" s="255">
        <v>135</v>
      </c>
      <c r="O37" s="256">
        <v>0.00189699074074074</v>
      </c>
      <c r="P37" s="255">
        <v>157</v>
      </c>
      <c r="Q37" s="257">
        <f aca="true" t="shared" si="21" ref="Q37:Q46">P37+N37+L37</f>
        <v>530.55</v>
      </c>
      <c r="R37" s="258">
        <v>2017</v>
      </c>
      <c r="S37" s="6"/>
    </row>
    <row r="38" spans="1:19" ht="15">
      <c r="A38" s="252" t="s">
        <v>119</v>
      </c>
      <c r="B38" s="259" t="s">
        <v>53</v>
      </c>
      <c r="C38" s="254" t="s">
        <v>54</v>
      </c>
      <c r="D38" s="254">
        <v>2002</v>
      </c>
      <c r="E38" s="254">
        <v>100</v>
      </c>
      <c r="F38" s="254">
        <v>100</v>
      </c>
      <c r="G38" s="254">
        <f t="shared" si="19"/>
        <v>200</v>
      </c>
      <c r="H38" s="254">
        <v>60</v>
      </c>
      <c r="I38" s="254">
        <v>82</v>
      </c>
      <c r="J38" s="254">
        <v>77</v>
      </c>
      <c r="K38" s="254">
        <f>J38+I38+H38</f>
        <v>219</v>
      </c>
      <c r="L38" s="255">
        <f t="shared" si="20"/>
        <v>246.35</v>
      </c>
      <c r="M38" s="256">
        <v>0.00347453703703704</v>
      </c>
      <c r="N38" s="255">
        <v>141</v>
      </c>
      <c r="O38" s="256">
        <v>0.00201157407407407</v>
      </c>
      <c r="P38" s="255">
        <v>143</v>
      </c>
      <c r="Q38" s="257">
        <f t="shared" si="21"/>
        <v>530.35</v>
      </c>
      <c r="R38" s="258">
        <v>2019</v>
      </c>
      <c r="S38" s="6"/>
    </row>
    <row r="39" spans="1:19" ht="15">
      <c r="A39" s="252" t="s">
        <v>120</v>
      </c>
      <c r="B39" s="253" t="s">
        <v>194</v>
      </c>
      <c r="C39" s="254" t="s">
        <v>54</v>
      </c>
      <c r="D39" s="254">
        <v>1990</v>
      </c>
      <c r="E39" s="254">
        <v>90</v>
      </c>
      <c r="F39" s="254">
        <v>90</v>
      </c>
      <c r="G39" s="254">
        <f t="shared" si="19"/>
        <v>180</v>
      </c>
      <c r="H39" s="254">
        <v>30</v>
      </c>
      <c r="I39" s="254">
        <v>83</v>
      </c>
      <c r="J39" s="254">
        <v>72</v>
      </c>
      <c r="K39" s="254">
        <f>H39+I39+J39</f>
        <v>185</v>
      </c>
      <c r="L39" s="255">
        <f t="shared" si="20"/>
        <v>198.25</v>
      </c>
      <c r="M39" s="256">
        <v>0.00315740740740741</v>
      </c>
      <c r="N39" s="255">
        <v>180</v>
      </c>
      <c r="O39" s="256">
        <v>0.00194791666666667</v>
      </c>
      <c r="P39" s="255">
        <v>151</v>
      </c>
      <c r="Q39" s="257">
        <f t="shared" si="21"/>
        <v>529.25</v>
      </c>
      <c r="R39" s="258">
        <v>2008</v>
      </c>
      <c r="S39" s="6"/>
    </row>
    <row r="40" spans="1:19" ht="15">
      <c r="A40" s="252" t="s">
        <v>195</v>
      </c>
      <c r="B40" s="253" t="s">
        <v>196</v>
      </c>
      <c r="C40" s="254" t="s">
        <v>197</v>
      </c>
      <c r="D40" s="254">
        <v>1997</v>
      </c>
      <c r="E40" s="254">
        <v>105</v>
      </c>
      <c r="F40" s="254">
        <v>95</v>
      </c>
      <c r="G40" s="254">
        <f t="shared" si="19"/>
        <v>200</v>
      </c>
      <c r="H40" s="254">
        <v>36</v>
      </c>
      <c r="I40" s="254">
        <v>99</v>
      </c>
      <c r="J40" s="254">
        <v>85</v>
      </c>
      <c r="K40" s="254">
        <f>H40+J40+I40</f>
        <v>220</v>
      </c>
      <c r="L40" s="255">
        <f t="shared" si="20"/>
        <v>231.4</v>
      </c>
      <c r="M40" s="256">
        <v>0.00346990740740741</v>
      </c>
      <c r="N40" s="255">
        <v>142</v>
      </c>
      <c r="O40" s="256">
        <v>0.00193402777777778</v>
      </c>
      <c r="P40" s="255">
        <v>153</v>
      </c>
      <c r="Q40" s="257">
        <f t="shared" si="21"/>
        <v>526.4</v>
      </c>
      <c r="R40" s="258">
        <v>2015</v>
      </c>
      <c r="S40" s="6"/>
    </row>
    <row r="41" spans="1:19" ht="15">
      <c r="A41" s="252" t="s">
        <v>121</v>
      </c>
      <c r="B41" s="253" t="s">
        <v>198</v>
      </c>
      <c r="C41" s="254" t="s">
        <v>12</v>
      </c>
      <c r="D41" s="254">
        <v>1992</v>
      </c>
      <c r="E41" s="254">
        <v>110</v>
      </c>
      <c r="F41" s="254">
        <v>100</v>
      </c>
      <c r="G41" s="254">
        <f t="shared" si="19"/>
        <v>210</v>
      </c>
      <c r="H41" s="254">
        <v>46</v>
      </c>
      <c r="I41" s="254">
        <v>114</v>
      </c>
      <c r="J41" s="254">
        <v>93</v>
      </c>
      <c r="K41" s="254">
        <f aca="true" t="shared" si="22" ref="K41:K42">H41+I41+J41</f>
        <v>253</v>
      </c>
      <c r="L41" s="255">
        <f t="shared" si="20"/>
        <v>262.6</v>
      </c>
      <c r="M41" s="256">
        <v>0.00362731481481482</v>
      </c>
      <c r="N41" s="255">
        <v>122</v>
      </c>
      <c r="O41" s="256">
        <v>0.00204398148148148</v>
      </c>
      <c r="P41" s="255">
        <v>140</v>
      </c>
      <c r="Q41" s="257">
        <f t="shared" si="21"/>
        <v>524.6</v>
      </c>
      <c r="R41" s="258">
        <v>2009</v>
      </c>
      <c r="S41" s="6"/>
    </row>
    <row r="42" spans="1:19" ht="15">
      <c r="A42" s="252" t="s">
        <v>199</v>
      </c>
      <c r="B42" s="253" t="s">
        <v>200</v>
      </c>
      <c r="C42" s="254" t="s">
        <v>95</v>
      </c>
      <c r="D42" s="254">
        <v>1995</v>
      </c>
      <c r="E42" s="254">
        <v>105</v>
      </c>
      <c r="F42" s="254">
        <v>115</v>
      </c>
      <c r="G42" s="254">
        <f t="shared" si="19"/>
        <v>220</v>
      </c>
      <c r="H42" s="254">
        <v>41</v>
      </c>
      <c r="I42" s="254">
        <v>76</v>
      </c>
      <c r="J42" s="254">
        <v>70</v>
      </c>
      <c r="K42" s="254">
        <f t="shared" si="22"/>
        <v>187</v>
      </c>
      <c r="L42" s="255">
        <f t="shared" si="20"/>
        <v>219.70000000000002</v>
      </c>
      <c r="M42" s="256">
        <v>0.00352893518518519</v>
      </c>
      <c r="N42" s="255">
        <v>134</v>
      </c>
      <c r="O42" s="256">
        <v>0.00181134259259259</v>
      </c>
      <c r="P42" s="255">
        <v>169</v>
      </c>
      <c r="Q42" s="257">
        <f t="shared" si="21"/>
        <v>522.7</v>
      </c>
      <c r="R42" s="258">
        <v>2013</v>
      </c>
      <c r="S42" s="6"/>
    </row>
    <row r="43" spans="1:19" ht="15">
      <c r="A43" s="252" t="s">
        <v>201</v>
      </c>
      <c r="B43" s="253" t="s">
        <v>202</v>
      </c>
      <c r="C43" s="254" t="s">
        <v>12</v>
      </c>
      <c r="D43" s="254">
        <v>1999</v>
      </c>
      <c r="E43" s="254">
        <v>85</v>
      </c>
      <c r="F43" s="254">
        <v>90</v>
      </c>
      <c r="G43" s="254">
        <f t="shared" si="19"/>
        <v>175</v>
      </c>
      <c r="H43" s="254">
        <v>44</v>
      </c>
      <c r="I43" s="254">
        <v>81</v>
      </c>
      <c r="J43" s="254">
        <v>71</v>
      </c>
      <c r="K43" s="254">
        <f aca="true" t="shared" si="23" ref="K43:K44">H43+J43+I43</f>
        <v>196</v>
      </c>
      <c r="L43" s="255">
        <f t="shared" si="20"/>
        <v>212.875</v>
      </c>
      <c r="M43" s="256">
        <v>0.00341435185185185</v>
      </c>
      <c r="N43" s="255">
        <v>148</v>
      </c>
      <c r="O43" s="256">
        <v>0.00188425925925926</v>
      </c>
      <c r="P43" s="255">
        <v>159</v>
      </c>
      <c r="Q43" s="257">
        <f t="shared" si="21"/>
        <v>519.875</v>
      </c>
      <c r="R43" s="258">
        <v>2017</v>
      </c>
      <c r="S43" s="6"/>
    </row>
    <row r="44" spans="1:19" ht="15">
      <c r="A44" s="252" t="s">
        <v>203</v>
      </c>
      <c r="B44" s="253" t="s">
        <v>204</v>
      </c>
      <c r="C44" s="254" t="s">
        <v>12</v>
      </c>
      <c r="D44" s="254">
        <v>2000</v>
      </c>
      <c r="E44" s="254">
        <v>100</v>
      </c>
      <c r="F44" s="254">
        <v>90</v>
      </c>
      <c r="G44" s="254">
        <f t="shared" si="19"/>
        <v>190</v>
      </c>
      <c r="H44" s="254">
        <v>51</v>
      </c>
      <c r="I44" s="254">
        <v>76</v>
      </c>
      <c r="J44" s="254">
        <v>79</v>
      </c>
      <c r="K44" s="254">
        <f t="shared" si="23"/>
        <v>206</v>
      </c>
      <c r="L44" s="255">
        <f t="shared" si="20"/>
        <v>228.8</v>
      </c>
      <c r="M44" s="256">
        <v>0.00328587962962963</v>
      </c>
      <c r="N44" s="255">
        <v>164</v>
      </c>
      <c r="O44" s="256">
        <v>0.00215740740740741</v>
      </c>
      <c r="P44" s="255">
        <v>126</v>
      </c>
      <c r="Q44" s="257">
        <f t="shared" si="21"/>
        <v>518.8</v>
      </c>
      <c r="R44" s="258">
        <v>2017</v>
      </c>
      <c r="S44" s="6"/>
    </row>
    <row r="45" spans="1:19" ht="15">
      <c r="A45" s="252" t="s">
        <v>205</v>
      </c>
      <c r="B45" s="259" t="s">
        <v>60</v>
      </c>
      <c r="C45" s="254" t="s">
        <v>54</v>
      </c>
      <c r="D45" s="254">
        <v>2001</v>
      </c>
      <c r="E45" s="254">
        <v>100</v>
      </c>
      <c r="F45" s="254">
        <v>95</v>
      </c>
      <c r="G45" s="254">
        <f t="shared" si="19"/>
        <v>195</v>
      </c>
      <c r="H45" s="254">
        <v>35</v>
      </c>
      <c r="I45" s="254">
        <v>73</v>
      </c>
      <c r="J45" s="254">
        <v>73</v>
      </c>
      <c r="K45" s="254">
        <f>J45+I45+H45</f>
        <v>181</v>
      </c>
      <c r="L45" s="255">
        <f t="shared" si="20"/>
        <v>203.775</v>
      </c>
      <c r="M45" s="256">
        <v>0.00339236111111111</v>
      </c>
      <c r="N45" s="255">
        <v>151</v>
      </c>
      <c r="O45" s="256">
        <v>0.00184027777777778</v>
      </c>
      <c r="P45" s="255">
        <v>164</v>
      </c>
      <c r="Q45" s="257">
        <f t="shared" si="21"/>
        <v>518.775</v>
      </c>
      <c r="R45" s="258">
        <v>2019</v>
      </c>
      <c r="S45" s="6"/>
    </row>
    <row r="46" spans="1:19" ht="15">
      <c r="A46" s="252" t="s">
        <v>206</v>
      </c>
      <c r="B46" s="253" t="s">
        <v>207</v>
      </c>
      <c r="C46" s="254" t="s">
        <v>23</v>
      </c>
      <c r="D46" s="254">
        <v>1994</v>
      </c>
      <c r="E46" s="254">
        <v>110</v>
      </c>
      <c r="F46" s="254">
        <v>100</v>
      </c>
      <c r="G46" s="254">
        <f t="shared" si="19"/>
        <v>210</v>
      </c>
      <c r="H46" s="254">
        <v>50</v>
      </c>
      <c r="I46" s="254">
        <v>101</v>
      </c>
      <c r="J46" s="254">
        <v>87</v>
      </c>
      <c r="K46" s="254">
        <f>H46+I46+J46</f>
        <v>238</v>
      </c>
      <c r="L46" s="255">
        <f t="shared" si="20"/>
        <v>255.45000000000002</v>
      </c>
      <c r="M46" s="256">
        <v>0.00347106481481481</v>
      </c>
      <c r="N46" s="255">
        <v>141</v>
      </c>
      <c r="O46" s="256">
        <v>0.0022037037037037</v>
      </c>
      <c r="P46" s="255">
        <v>121</v>
      </c>
      <c r="Q46" s="257">
        <f t="shared" si="21"/>
        <v>517.45</v>
      </c>
      <c r="R46" s="258">
        <v>2012</v>
      </c>
      <c r="S46" s="6"/>
    </row>
    <row r="47" spans="1:19" ht="15">
      <c r="A47" s="252" t="s">
        <v>208</v>
      </c>
      <c r="B47" s="253" t="s">
        <v>14</v>
      </c>
      <c r="C47" s="254" t="s">
        <v>15</v>
      </c>
      <c r="D47" s="254">
        <v>2001</v>
      </c>
      <c r="E47" s="254">
        <v>105</v>
      </c>
      <c r="F47" s="254">
        <v>90</v>
      </c>
      <c r="G47" s="254">
        <v>195</v>
      </c>
      <c r="H47" s="254">
        <v>31</v>
      </c>
      <c r="I47" s="254">
        <v>94</v>
      </c>
      <c r="J47" s="254">
        <v>82</v>
      </c>
      <c r="K47" s="254">
        <v>207</v>
      </c>
      <c r="L47" s="255">
        <v>218.075</v>
      </c>
      <c r="M47" s="256">
        <v>0.0032037037037037</v>
      </c>
      <c r="N47" s="255">
        <v>174</v>
      </c>
      <c r="O47" s="256">
        <v>0.00217824074074074</v>
      </c>
      <c r="P47" s="255">
        <v>124</v>
      </c>
      <c r="Q47" s="257">
        <v>516.075</v>
      </c>
      <c r="R47" s="258">
        <v>2018</v>
      </c>
      <c r="S47" s="6"/>
    </row>
    <row r="48" spans="1:19" ht="15">
      <c r="A48" s="252" t="s">
        <v>209</v>
      </c>
      <c r="B48" s="253" t="s">
        <v>210</v>
      </c>
      <c r="C48" s="254" t="s">
        <v>38</v>
      </c>
      <c r="D48" s="254">
        <v>1993</v>
      </c>
      <c r="E48" s="254">
        <v>105</v>
      </c>
      <c r="F48" s="254">
        <v>95</v>
      </c>
      <c r="G48" s="254">
        <f aca="true" t="shared" si="24" ref="G48:G52">E48+F48</f>
        <v>200</v>
      </c>
      <c r="H48" s="254">
        <v>43</v>
      </c>
      <c r="I48" s="254">
        <v>92</v>
      </c>
      <c r="J48" s="254">
        <v>85</v>
      </c>
      <c r="K48" s="254">
        <f aca="true" t="shared" si="25" ref="K48:K50">H48+I48+J48</f>
        <v>220</v>
      </c>
      <c r="L48" s="255">
        <f aca="true" t="shared" si="26" ref="L48:L52">(G48/2+K48+H48)*0.65</f>
        <v>235.95000000000002</v>
      </c>
      <c r="M48" s="256">
        <v>0.00359375</v>
      </c>
      <c r="N48" s="255">
        <v>126</v>
      </c>
      <c r="O48" s="256">
        <v>0.00193055555555556</v>
      </c>
      <c r="P48" s="255">
        <v>153</v>
      </c>
      <c r="Q48" s="257">
        <f aca="true" t="shared" si="27" ref="Q48:Q52">P48+N48+L48</f>
        <v>514.95</v>
      </c>
      <c r="R48" s="258">
        <v>2011</v>
      </c>
      <c r="S48" s="6"/>
    </row>
    <row r="49" spans="1:19" ht="15">
      <c r="A49" s="252" t="s">
        <v>211</v>
      </c>
      <c r="B49" s="253" t="s">
        <v>212</v>
      </c>
      <c r="C49" s="254" t="s">
        <v>95</v>
      </c>
      <c r="D49" s="254">
        <v>1991</v>
      </c>
      <c r="E49" s="254">
        <v>105</v>
      </c>
      <c r="F49" s="254">
        <v>90</v>
      </c>
      <c r="G49" s="254">
        <f t="shared" si="24"/>
        <v>195</v>
      </c>
      <c r="H49" s="254">
        <v>24</v>
      </c>
      <c r="I49" s="254">
        <v>82</v>
      </c>
      <c r="J49" s="254">
        <v>69</v>
      </c>
      <c r="K49" s="254">
        <f t="shared" si="25"/>
        <v>175</v>
      </c>
      <c r="L49" s="255">
        <f t="shared" si="26"/>
        <v>192.725</v>
      </c>
      <c r="M49" s="256">
        <v>0.00338773148148148</v>
      </c>
      <c r="N49" s="255">
        <v>152</v>
      </c>
      <c r="O49" s="256">
        <v>0.00180902777777778</v>
      </c>
      <c r="P49" s="255">
        <v>170</v>
      </c>
      <c r="Q49" s="257">
        <f t="shared" si="27"/>
        <v>514.725</v>
      </c>
      <c r="R49" s="258">
        <v>2009</v>
      </c>
      <c r="S49" s="6"/>
    </row>
    <row r="50" spans="1:19" ht="15">
      <c r="A50" s="252" t="s">
        <v>213</v>
      </c>
      <c r="B50" s="253" t="s">
        <v>214</v>
      </c>
      <c r="C50" s="254" t="s">
        <v>95</v>
      </c>
      <c r="D50" s="254">
        <v>1992</v>
      </c>
      <c r="E50" s="254">
        <v>105</v>
      </c>
      <c r="F50" s="254">
        <v>90</v>
      </c>
      <c r="G50" s="254">
        <f t="shared" si="24"/>
        <v>195</v>
      </c>
      <c r="H50" s="254">
        <v>24</v>
      </c>
      <c r="I50" s="254">
        <v>99</v>
      </c>
      <c r="J50" s="254">
        <v>67</v>
      </c>
      <c r="K50" s="254">
        <f t="shared" si="25"/>
        <v>190</v>
      </c>
      <c r="L50" s="255">
        <f t="shared" si="26"/>
        <v>202.475</v>
      </c>
      <c r="M50" s="256">
        <v>0.00334375</v>
      </c>
      <c r="N50" s="255">
        <v>157</v>
      </c>
      <c r="O50" s="256">
        <v>0.00192592592592593</v>
      </c>
      <c r="P50" s="255">
        <v>154</v>
      </c>
      <c r="Q50" s="257">
        <f t="shared" si="27"/>
        <v>513.475</v>
      </c>
      <c r="R50" s="258">
        <v>2010</v>
      </c>
      <c r="S50" s="6"/>
    </row>
    <row r="51" spans="1:19" ht="15">
      <c r="A51" s="252" t="s">
        <v>215</v>
      </c>
      <c r="B51" s="259" t="s">
        <v>9</v>
      </c>
      <c r="C51" s="254" t="s">
        <v>10</v>
      </c>
      <c r="D51" s="254">
        <v>2001</v>
      </c>
      <c r="E51" s="254">
        <v>120</v>
      </c>
      <c r="F51" s="254">
        <v>120</v>
      </c>
      <c r="G51" s="254">
        <f t="shared" si="24"/>
        <v>240</v>
      </c>
      <c r="H51" s="254">
        <v>26</v>
      </c>
      <c r="I51" s="254">
        <v>91</v>
      </c>
      <c r="J51" s="254">
        <v>85</v>
      </c>
      <c r="K51" s="254">
        <f>J51+I51+H51</f>
        <v>202</v>
      </c>
      <c r="L51" s="255">
        <f t="shared" si="26"/>
        <v>226.20000000000002</v>
      </c>
      <c r="M51" s="256">
        <v>0.00365625</v>
      </c>
      <c r="N51" s="255">
        <v>119</v>
      </c>
      <c r="O51" s="256">
        <v>0.0018287037037037</v>
      </c>
      <c r="P51" s="255">
        <v>166</v>
      </c>
      <c r="Q51" s="257">
        <f t="shared" si="27"/>
        <v>511.20000000000005</v>
      </c>
      <c r="R51" s="258">
        <v>2019</v>
      </c>
      <c r="S51" s="6"/>
    </row>
    <row r="52" spans="1:19" ht="15">
      <c r="A52" s="252" t="s">
        <v>216</v>
      </c>
      <c r="B52" s="253" t="s">
        <v>217</v>
      </c>
      <c r="C52" s="254" t="s">
        <v>95</v>
      </c>
      <c r="D52" s="254">
        <v>1995</v>
      </c>
      <c r="E52" s="254">
        <v>90</v>
      </c>
      <c r="F52" s="254">
        <v>95</v>
      </c>
      <c r="G52" s="254">
        <f t="shared" si="24"/>
        <v>185</v>
      </c>
      <c r="H52" s="254">
        <v>21</v>
      </c>
      <c r="I52" s="254">
        <v>83</v>
      </c>
      <c r="J52" s="254">
        <v>75</v>
      </c>
      <c r="K52" s="254">
        <f>H52+I52+J52</f>
        <v>179</v>
      </c>
      <c r="L52" s="255">
        <f t="shared" si="26"/>
        <v>190.125</v>
      </c>
      <c r="M52" s="256">
        <v>0.00320833333333333</v>
      </c>
      <c r="N52" s="255">
        <v>174</v>
      </c>
      <c r="O52" s="256">
        <v>0.00198958333333333</v>
      </c>
      <c r="P52" s="255">
        <v>146</v>
      </c>
      <c r="Q52" s="257">
        <f t="shared" si="27"/>
        <v>510.125</v>
      </c>
      <c r="R52" s="258">
        <v>2013</v>
      </c>
      <c r="S52" s="6"/>
    </row>
    <row r="53" spans="1:19" ht="15">
      <c r="A53" s="252" t="s">
        <v>218</v>
      </c>
      <c r="B53" s="253" t="s">
        <v>219</v>
      </c>
      <c r="C53" s="254" t="s">
        <v>56</v>
      </c>
      <c r="D53" s="254">
        <v>2000</v>
      </c>
      <c r="E53" s="254">
        <v>95</v>
      </c>
      <c r="F53" s="254">
        <v>85</v>
      </c>
      <c r="G53" s="254">
        <v>180</v>
      </c>
      <c r="H53" s="254">
        <v>30</v>
      </c>
      <c r="I53" s="254">
        <v>65</v>
      </c>
      <c r="J53" s="254">
        <v>71</v>
      </c>
      <c r="K53" s="254">
        <v>166</v>
      </c>
      <c r="L53" s="255">
        <v>185.9</v>
      </c>
      <c r="M53" s="256">
        <v>0.00351851851851852</v>
      </c>
      <c r="N53" s="255">
        <v>136</v>
      </c>
      <c r="O53" s="256">
        <v>0.00170717592592593</v>
      </c>
      <c r="P53" s="255">
        <v>188</v>
      </c>
      <c r="Q53" s="257">
        <v>509.9</v>
      </c>
      <c r="R53" s="258">
        <v>2018</v>
      </c>
      <c r="S53" s="6"/>
    </row>
    <row r="54" spans="1:19" ht="15">
      <c r="A54" s="252" t="s">
        <v>220</v>
      </c>
      <c r="B54" s="253" t="s">
        <v>221</v>
      </c>
      <c r="C54" s="254" t="s">
        <v>21</v>
      </c>
      <c r="D54" s="254">
        <v>2000</v>
      </c>
      <c r="E54" s="254">
        <v>100</v>
      </c>
      <c r="F54" s="254">
        <v>95</v>
      </c>
      <c r="G54" s="254">
        <v>195</v>
      </c>
      <c r="H54" s="254">
        <v>19</v>
      </c>
      <c r="I54" s="254">
        <v>64</v>
      </c>
      <c r="J54" s="254">
        <v>62</v>
      </c>
      <c r="K54" s="254">
        <v>145</v>
      </c>
      <c r="L54" s="255">
        <v>169.975</v>
      </c>
      <c r="M54" s="256">
        <v>0.00321990740740741</v>
      </c>
      <c r="N54" s="255">
        <v>172</v>
      </c>
      <c r="O54" s="256">
        <v>0.00183333333333333</v>
      </c>
      <c r="P54" s="255">
        <v>166</v>
      </c>
      <c r="Q54" s="257">
        <v>507.975</v>
      </c>
      <c r="R54" s="258">
        <v>2018</v>
      </c>
      <c r="S54" s="6"/>
    </row>
    <row r="55" spans="1:19" ht="15">
      <c r="A55" s="252" t="s">
        <v>222</v>
      </c>
      <c r="B55" s="253" t="s">
        <v>223</v>
      </c>
      <c r="C55" s="254" t="s">
        <v>56</v>
      </c>
      <c r="D55" s="254">
        <v>1997</v>
      </c>
      <c r="E55" s="254">
        <v>120</v>
      </c>
      <c r="F55" s="254">
        <v>105</v>
      </c>
      <c r="G55" s="254">
        <f>E55+F55</f>
        <v>225</v>
      </c>
      <c r="H55" s="254">
        <v>28</v>
      </c>
      <c r="I55" s="254">
        <v>83</v>
      </c>
      <c r="J55" s="254">
        <v>69</v>
      </c>
      <c r="K55" s="254">
        <f>H55+J55+I55</f>
        <v>180</v>
      </c>
      <c r="L55" s="255">
        <f>(G55/2+K55+H55)*0.65</f>
        <v>208.32500000000002</v>
      </c>
      <c r="M55" s="256">
        <v>0.00359606481481482</v>
      </c>
      <c r="N55" s="255">
        <v>126</v>
      </c>
      <c r="O55" s="256">
        <v>0.00178935185185185</v>
      </c>
      <c r="P55" s="255">
        <v>173</v>
      </c>
      <c r="Q55" s="257">
        <f>P55+N55+L55</f>
        <v>507.32500000000005</v>
      </c>
      <c r="R55" s="258">
        <v>2015</v>
      </c>
      <c r="S55" s="6"/>
    </row>
    <row r="56" spans="1:19" ht="15">
      <c r="A56" s="252" t="s">
        <v>224</v>
      </c>
      <c r="B56" s="253" t="s">
        <v>52</v>
      </c>
      <c r="C56" s="254" t="s">
        <v>32</v>
      </c>
      <c r="D56" s="254">
        <v>2001</v>
      </c>
      <c r="E56" s="254">
        <v>95</v>
      </c>
      <c r="F56" s="254">
        <v>85</v>
      </c>
      <c r="G56" s="254">
        <v>180</v>
      </c>
      <c r="H56" s="254">
        <v>31</v>
      </c>
      <c r="I56" s="254">
        <v>81</v>
      </c>
      <c r="J56" s="254">
        <v>84</v>
      </c>
      <c r="K56" s="254">
        <v>196</v>
      </c>
      <c r="L56" s="255">
        <v>206.05</v>
      </c>
      <c r="M56" s="256">
        <v>0.00345833333333333</v>
      </c>
      <c r="N56" s="255">
        <v>143</v>
      </c>
      <c r="O56" s="256">
        <v>0.0018900462962963</v>
      </c>
      <c r="P56" s="255">
        <v>158</v>
      </c>
      <c r="Q56" s="257">
        <v>507.05</v>
      </c>
      <c r="R56" s="258">
        <v>2018</v>
      </c>
      <c r="S56" s="6"/>
    </row>
    <row r="57" spans="1:19" ht="15">
      <c r="A57" s="252" t="s">
        <v>225</v>
      </c>
      <c r="B57" s="253" t="s">
        <v>226</v>
      </c>
      <c r="C57" s="254" t="s">
        <v>38</v>
      </c>
      <c r="D57" s="254">
        <v>1996</v>
      </c>
      <c r="E57" s="254">
        <v>105</v>
      </c>
      <c r="F57" s="254">
        <v>100</v>
      </c>
      <c r="G57" s="254">
        <v>205</v>
      </c>
      <c r="H57" s="254">
        <v>40</v>
      </c>
      <c r="I57" s="254">
        <v>74</v>
      </c>
      <c r="J57" s="254">
        <v>73</v>
      </c>
      <c r="K57" s="254">
        <v>187</v>
      </c>
      <c r="L57" s="255">
        <v>214.175</v>
      </c>
      <c r="M57" s="256">
        <v>0.00355092592592593</v>
      </c>
      <c r="N57" s="255">
        <v>132</v>
      </c>
      <c r="O57" s="256">
        <v>0.00186435185185185</v>
      </c>
      <c r="P57" s="255">
        <v>160</v>
      </c>
      <c r="Q57" s="257">
        <v>506.175</v>
      </c>
      <c r="R57" s="258">
        <v>2014</v>
      </c>
      <c r="S57" s="6"/>
    </row>
    <row r="58" spans="1:19" ht="15">
      <c r="A58" s="252" t="s">
        <v>227</v>
      </c>
      <c r="B58" s="253" t="s">
        <v>228</v>
      </c>
      <c r="C58" s="254" t="s">
        <v>47</v>
      </c>
      <c r="D58" s="254">
        <v>1994</v>
      </c>
      <c r="E58" s="254">
        <v>95</v>
      </c>
      <c r="F58" s="254">
        <v>85</v>
      </c>
      <c r="G58" s="254">
        <f aca="true" t="shared" si="28" ref="G58:G62">E58+F58</f>
        <v>180</v>
      </c>
      <c r="H58" s="254">
        <v>24</v>
      </c>
      <c r="I58" s="254">
        <v>75</v>
      </c>
      <c r="J58" s="254">
        <v>76</v>
      </c>
      <c r="K58" s="254">
        <f aca="true" t="shared" si="29" ref="K58:K59">H58+I58+J58</f>
        <v>175</v>
      </c>
      <c r="L58" s="255">
        <f aca="true" t="shared" si="30" ref="L58:L62">(G58/2+K58+H58)*0.65</f>
        <v>187.85</v>
      </c>
      <c r="M58" s="256">
        <v>0.00334837962962963</v>
      </c>
      <c r="N58" s="255">
        <v>157</v>
      </c>
      <c r="O58" s="256">
        <v>0.00186689814814815</v>
      </c>
      <c r="P58" s="255">
        <v>161</v>
      </c>
      <c r="Q58" s="257">
        <f aca="true" t="shared" si="31" ref="Q58:Q62">P58+N58+L58</f>
        <v>505.85</v>
      </c>
      <c r="R58" s="258">
        <v>2012</v>
      </c>
      <c r="S58" s="6"/>
    </row>
    <row r="59" spans="1:19" ht="15">
      <c r="A59" s="252" t="s">
        <v>229</v>
      </c>
      <c r="B59" s="253" t="s">
        <v>230</v>
      </c>
      <c r="C59" s="254" t="s">
        <v>15</v>
      </c>
      <c r="D59" s="254">
        <v>1990</v>
      </c>
      <c r="E59" s="254">
        <v>90</v>
      </c>
      <c r="F59" s="254">
        <v>100</v>
      </c>
      <c r="G59" s="254">
        <f t="shared" si="28"/>
        <v>190</v>
      </c>
      <c r="H59" s="254">
        <v>21</v>
      </c>
      <c r="I59" s="254">
        <v>72</v>
      </c>
      <c r="J59" s="254">
        <v>66</v>
      </c>
      <c r="K59" s="254">
        <f t="shared" si="29"/>
        <v>159</v>
      </c>
      <c r="L59" s="255">
        <f t="shared" si="30"/>
        <v>178.75</v>
      </c>
      <c r="M59" s="256">
        <v>0.00323611111111111</v>
      </c>
      <c r="N59" s="255">
        <v>170</v>
      </c>
      <c r="O59" s="256">
        <v>0.00191203703703704</v>
      </c>
      <c r="P59" s="255">
        <v>156</v>
      </c>
      <c r="Q59" s="257">
        <f t="shared" si="31"/>
        <v>504.75</v>
      </c>
      <c r="R59" s="258">
        <v>2008</v>
      </c>
      <c r="S59" s="6"/>
    </row>
    <row r="60" spans="1:19" ht="15">
      <c r="A60" s="252" t="s">
        <v>231</v>
      </c>
      <c r="B60" s="259" t="s">
        <v>66</v>
      </c>
      <c r="C60" s="254" t="s">
        <v>56</v>
      </c>
      <c r="D60" s="254">
        <v>2002</v>
      </c>
      <c r="E60" s="254">
        <v>90</v>
      </c>
      <c r="F60" s="254">
        <v>95</v>
      </c>
      <c r="G60" s="254">
        <f t="shared" si="28"/>
        <v>185</v>
      </c>
      <c r="H60" s="254">
        <v>18</v>
      </c>
      <c r="I60" s="254">
        <v>57</v>
      </c>
      <c r="J60" s="254">
        <v>72</v>
      </c>
      <c r="K60" s="254">
        <f>J60+I60+H60</f>
        <v>147</v>
      </c>
      <c r="L60" s="255">
        <f t="shared" si="30"/>
        <v>167.375</v>
      </c>
      <c r="M60" s="256">
        <v>0.00340046296296296</v>
      </c>
      <c r="N60" s="255">
        <v>150</v>
      </c>
      <c r="O60" s="256">
        <v>0.00171527777777778</v>
      </c>
      <c r="P60" s="255">
        <v>186</v>
      </c>
      <c r="Q60" s="257">
        <f t="shared" si="31"/>
        <v>503.375</v>
      </c>
      <c r="R60" s="258">
        <v>2019</v>
      </c>
      <c r="S60" s="6"/>
    </row>
    <row r="61" spans="1:19" ht="15">
      <c r="A61" s="252" t="s">
        <v>232</v>
      </c>
      <c r="B61" s="253" t="s">
        <v>233</v>
      </c>
      <c r="C61" s="254" t="s">
        <v>23</v>
      </c>
      <c r="D61" s="254">
        <v>1998</v>
      </c>
      <c r="E61" s="254">
        <v>80</v>
      </c>
      <c r="F61" s="254">
        <v>90</v>
      </c>
      <c r="G61" s="254">
        <f t="shared" si="28"/>
        <v>170</v>
      </c>
      <c r="H61" s="254">
        <v>44</v>
      </c>
      <c r="I61" s="254">
        <v>72</v>
      </c>
      <c r="J61" s="254">
        <v>73</v>
      </c>
      <c r="K61" s="254">
        <f aca="true" t="shared" si="32" ref="K61:K62">H61+I61+J61</f>
        <v>189</v>
      </c>
      <c r="L61" s="255">
        <f t="shared" si="30"/>
        <v>206.70000000000002</v>
      </c>
      <c r="M61" s="256">
        <v>0.0034212962962963</v>
      </c>
      <c r="N61" s="255">
        <v>148</v>
      </c>
      <c r="O61" s="256">
        <v>0.00197106481481482</v>
      </c>
      <c r="P61" s="255">
        <v>148</v>
      </c>
      <c r="Q61" s="257">
        <f t="shared" si="31"/>
        <v>502.70000000000005</v>
      </c>
      <c r="R61" s="258">
        <v>2015</v>
      </c>
      <c r="S61" s="6"/>
    </row>
    <row r="62" spans="1:19" ht="15">
      <c r="A62" s="252" t="s">
        <v>234</v>
      </c>
      <c r="B62" s="253" t="s">
        <v>235</v>
      </c>
      <c r="C62" s="254" t="s">
        <v>38</v>
      </c>
      <c r="D62" s="254">
        <v>1990</v>
      </c>
      <c r="E62" s="254">
        <v>100</v>
      </c>
      <c r="F62" s="254">
        <v>100</v>
      </c>
      <c r="G62" s="254">
        <f t="shared" si="28"/>
        <v>200</v>
      </c>
      <c r="H62" s="254">
        <v>23</v>
      </c>
      <c r="I62" s="254">
        <v>73</v>
      </c>
      <c r="J62" s="254">
        <v>59</v>
      </c>
      <c r="K62" s="254">
        <f t="shared" si="32"/>
        <v>155</v>
      </c>
      <c r="L62" s="255">
        <f t="shared" si="30"/>
        <v>180.70000000000002</v>
      </c>
      <c r="M62" s="256">
        <v>0.00348032407407407</v>
      </c>
      <c r="N62" s="255">
        <v>140</v>
      </c>
      <c r="O62" s="256">
        <v>0.00174074074074074</v>
      </c>
      <c r="P62" s="255">
        <v>182</v>
      </c>
      <c r="Q62" s="257">
        <f t="shared" si="31"/>
        <v>502.70000000000005</v>
      </c>
      <c r="R62" s="258">
        <v>2008</v>
      </c>
      <c r="S62" s="6"/>
    </row>
    <row r="63" spans="1:19" ht="15">
      <c r="A63" s="252" t="s">
        <v>236</v>
      </c>
      <c r="B63" s="253" t="s">
        <v>237</v>
      </c>
      <c r="C63" s="254" t="s">
        <v>32</v>
      </c>
      <c r="D63" s="254">
        <v>1998</v>
      </c>
      <c r="E63" s="254">
        <v>85</v>
      </c>
      <c r="F63" s="254">
        <v>80</v>
      </c>
      <c r="G63" s="254">
        <v>165</v>
      </c>
      <c r="H63" s="254">
        <v>28</v>
      </c>
      <c r="I63" s="254">
        <v>42</v>
      </c>
      <c r="J63" s="254">
        <v>49</v>
      </c>
      <c r="K63" s="254">
        <v>119</v>
      </c>
      <c r="L63" s="255">
        <v>149.175</v>
      </c>
      <c r="M63" s="256">
        <v>0.00319907407407407</v>
      </c>
      <c r="N63" s="255">
        <v>175</v>
      </c>
      <c r="O63" s="256">
        <v>0.00176736111111111</v>
      </c>
      <c r="P63" s="255">
        <v>177</v>
      </c>
      <c r="Q63" s="257">
        <v>501.175</v>
      </c>
      <c r="R63" s="258">
        <v>2015</v>
      </c>
      <c r="S63" s="6"/>
    </row>
    <row r="64" spans="1:19" ht="15">
      <c r="A64" s="252" t="s">
        <v>238</v>
      </c>
      <c r="B64" s="259" t="s">
        <v>77</v>
      </c>
      <c r="C64" s="254" t="s">
        <v>78</v>
      </c>
      <c r="D64" s="254">
        <v>2002</v>
      </c>
      <c r="E64" s="254">
        <v>80</v>
      </c>
      <c r="F64" s="254">
        <v>80</v>
      </c>
      <c r="G64" s="254">
        <f aca="true" t="shared" si="33" ref="G64:G65">E64+F64</f>
        <v>160</v>
      </c>
      <c r="H64" s="254">
        <v>19</v>
      </c>
      <c r="I64" s="254">
        <v>58</v>
      </c>
      <c r="J64" s="254">
        <v>58</v>
      </c>
      <c r="K64" s="254">
        <f aca="true" t="shared" si="34" ref="K64:K65">J64+I64+H64</f>
        <v>135</v>
      </c>
      <c r="L64" s="255">
        <f aca="true" t="shared" si="35" ref="L64:L65">(G64/2+K64+H64)*0.65</f>
        <v>152.1</v>
      </c>
      <c r="M64" s="256">
        <v>0.00319212962962963</v>
      </c>
      <c r="N64" s="255">
        <v>176</v>
      </c>
      <c r="O64" s="256">
        <v>0.00178935185185185</v>
      </c>
      <c r="P64" s="255">
        <v>173</v>
      </c>
      <c r="Q64" s="257">
        <f aca="true" t="shared" si="36" ref="Q64:Q65">P64+N64+L64</f>
        <v>501.1</v>
      </c>
      <c r="R64" s="258">
        <v>2019</v>
      </c>
      <c r="S64" s="6"/>
    </row>
    <row r="65" spans="1:19" ht="15">
      <c r="A65" s="252" t="s">
        <v>239</v>
      </c>
      <c r="B65" s="259" t="s">
        <v>61</v>
      </c>
      <c r="C65" s="254" t="s">
        <v>32</v>
      </c>
      <c r="D65" s="254">
        <v>2002</v>
      </c>
      <c r="E65" s="254">
        <v>100</v>
      </c>
      <c r="F65" s="254">
        <v>95</v>
      </c>
      <c r="G65" s="254">
        <f t="shared" si="33"/>
        <v>195</v>
      </c>
      <c r="H65" s="254">
        <v>23</v>
      </c>
      <c r="I65" s="254">
        <v>64</v>
      </c>
      <c r="J65" s="254">
        <v>52</v>
      </c>
      <c r="K65" s="254">
        <f t="shared" si="34"/>
        <v>139</v>
      </c>
      <c r="L65" s="255">
        <f t="shared" si="35"/>
        <v>168.675</v>
      </c>
      <c r="M65" s="256">
        <v>0.00363888888888889</v>
      </c>
      <c r="N65" s="255">
        <v>121</v>
      </c>
      <c r="O65" s="256">
        <v>0.00158449074074074</v>
      </c>
      <c r="P65" s="255">
        <v>211</v>
      </c>
      <c r="Q65" s="257">
        <f t="shared" si="36"/>
        <v>500.675</v>
      </c>
      <c r="R65" s="258">
        <v>2019</v>
      </c>
      <c r="S65" s="6"/>
    </row>
    <row r="66" spans="1:19" ht="15">
      <c r="A66" s="252" t="s">
        <v>240</v>
      </c>
      <c r="B66" s="253" t="s">
        <v>241</v>
      </c>
      <c r="C66" s="254" t="s">
        <v>23</v>
      </c>
      <c r="D66" s="254">
        <v>1999</v>
      </c>
      <c r="E66" s="254">
        <v>105</v>
      </c>
      <c r="F66" s="254">
        <v>105</v>
      </c>
      <c r="G66" s="254">
        <v>210</v>
      </c>
      <c r="H66" s="254">
        <v>46</v>
      </c>
      <c r="I66" s="254">
        <v>86</v>
      </c>
      <c r="J66" s="254">
        <v>60</v>
      </c>
      <c r="K66" s="254">
        <v>192</v>
      </c>
      <c r="L66" s="255">
        <v>222.95</v>
      </c>
      <c r="M66" s="256">
        <v>0.00349537037037037</v>
      </c>
      <c r="N66" s="255">
        <v>138</v>
      </c>
      <c r="O66" s="256">
        <v>0.00205092592592593</v>
      </c>
      <c r="P66" s="255">
        <v>139</v>
      </c>
      <c r="Q66" s="257">
        <v>499.95</v>
      </c>
      <c r="R66" s="258">
        <v>2016</v>
      </c>
      <c r="S66" s="6"/>
    </row>
    <row r="67" spans="1:19" ht="15">
      <c r="A67" s="252" t="s">
        <v>242</v>
      </c>
      <c r="B67" s="253" t="s">
        <v>243</v>
      </c>
      <c r="C67" s="254" t="s">
        <v>23</v>
      </c>
      <c r="D67" s="254">
        <v>1998</v>
      </c>
      <c r="E67" s="254">
        <v>90</v>
      </c>
      <c r="F67" s="254">
        <v>90</v>
      </c>
      <c r="G67" s="254">
        <f aca="true" t="shared" si="37" ref="G67:G72">E67+F67</f>
        <v>180</v>
      </c>
      <c r="H67" s="254">
        <v>30</v>
      </c>
      <c r="I67" s="254">
        <v>87</v>
      </c>
      <c r="J67" s="254">
        <v>74</v>
      </c>
      <c r="K67" s="254">
        <f aca="true" t="shared" si="38" ref="K67:K68">H67+J67+I67</f>
        <v>191</v>
      </c>
      <c r="L67" s="255">
        <f aca="true" t="shared" si="39" ref="L67:L72">(G67/2+K67+H67)*0.65</f>
        <v>202.15</v>
      </c>
      <c r="M67" s="256">
        <v>0.00365509259259259</v>
      </c>
      <c r="N67" s="255">
        <v>119</v>
      </c>
      <c r="O67" s="256">
        <v>0.00176736111111111</v>
      </c>
      <c r="P67" s="255">
        <v>177</v>
      </c>
      <c r="Q67" s="257">
        <f aca="true" t="shared" si="40" ref="Q67:Q72">P67+N67+L67</f>
        <v>498.15</v>
      </c>
      <c r="R67" s="258">
        <v>2015</v>
      </c>
      <c r="S67" s="6"/>
    </row>
    <row r="68" spans="1:19" ht="15">
      <c r="A68" s="252" t="s">
        <v>244</v>
      </c>
      <c r="B68" s="253" t="s">
        <v>245</v>
      </c>
      <c r="C68" s="254" t="s">
        <v>12</v>
      </c>
      <c r="D68" s="254">
        <v>1998</v>
      </c>
      <c r="E68" s="254">
        <v>95</v>
      </c>
      <c r="F68" s="254">
        <v>95</v>
      </c>
      <c r="G68" s="254">
        <f t="shared" si="37"/>
        <v>190</v>
      </c>
      <c r="H68" s="254">
        <v>32</v>
      </c>
      <c r="I68" s="254">
        <v>78</v>
      </c>
      <c r="J68" s="254">
        <v>66</v>
      </c>
      <c r="K68" s="254">
        <f t="shared" si="38"/>
        <v>176</v>
      </c>
      <c r="L68" s="255">
        <f t="shared" si="39"/>
        <v>196.95000000000002</v>
      </c>
      <c r="M68" s="256">
        <v>0.00351851851851852</v>
      </c>
      <c r="N68" s="255">
        <v>136</v>
      </c>
      <c r="O68" s="256">
        <v>0.00183680555555556</v>
      </c>
      <c r="P68" s="255">
        <v>165</v>
      </c>
      <c r="Q68" s="257">
        <f t="shared" si="40"/>
        <v>497.95000000000005</v>
      </c>
      <c r="R68" s="258">
        <v>2016</v>
      </c>
      <c r="S68" s="6"/>
    </row>
    <row r="69" spans="1:19" ht="15">
      <c r="A69" s="252" t="s">
        <v>246</v>
      </c>
      <c r="B69" s="253" t="s">
        <v>247</v>
      </c>
      <c r="C69" s="254" t="s">
        <v>248</v>
      </c>
      <c r="D69" s="254">
        <v>1997</v>
      </c>
      <c r="E69" s="254">
        <v>90</v>
      </c>
      <c r="F69" s="254">
        <v>80</v>
      </c>
      <c r="G69" s="254">
        <f t="shared" si="37"/>
        <v>170</v>
      </c>
      <c r="H69" s="254">
        <v>33</v>
      </c>
      <c r="I69" s="254">
        <v>79</v>
      </c>
      <c r="J69" s="254">
        <v>62</v>
      </c>
      <c r="K69" s="254">
        <f aca="true" t="shared" si="41" ref="K69:K72">H69+I69+J69</f>
        <v>174</v>
      </c>
      <c r="L69" s="255">
        <f t="shared" si="39"/>
        <v>189.8</v>
      </c>
      <c r="M69" s="256">
        <v>0.00317939814814815</v>
      </c>
      <c r="N69" s="255">
        <v>177</v>
      </c>
      <c r="O69" s="256">
        <v>0.00211921296296296</v>
      </c>
      <c r="P69" s="255">
        <v>131</v>
      </c>
      <c r="Q69" s="257">
        <f t="shared" si="40"/>
        <v>497.8</v>
      </c>
      <c r="R69" s="258">
        <v>2014</v>
      </c>
      <c r="S69" s="6"/>
    </row>
    <row r="70" spans="1:19" ht="15">
      <c r="A70" s="252" t="s">
        <v>249</v>
      </c>
      <c r="B70" s="253" t="s">
        <v>250</v>
      </c>
      <c r="C70" s="254" t="s">
        <v>98</v>
      </c>
      <c r="D70" s="254">
        <v>1996</v>
      </c>
      <c r="E70" s="254">
        <v>115</v>
      </c>
      <c r="F70" s="254">
        <v>100</v>
      </c>
      <c r="G70" s="254">
        <f t="shared" si="37"/>
        <v>215</v>
      </c>
      <c r="H70" s="254">
        <v>17</v>
      </c>
      <c r="I70" s="254">
        <v>94</v>
      </c>
      <c r="J70" s="254">
        <v>76</v>
      </c>
      <c r="K70" s="254">
        <f t="shared" si="41"/>
        <v>187</v>
      </c>
      <c r="L70" s="255">
        <f t="shared" si="39"/>
        <v>202.475</v>
      </c>
      <c r="M70" s="256">
        <v>0.00371527777777778</v>
      </c>
      <c r="N70" s="255">
        <v>111</v>
      </c>
      <c r="O70" s="256">
        <v>0.00174884259259259</v>
      </c>
      <c r="P70" s="255">
        <v>180</v>
      </c>
      <c r="Q70" s="257">
        <f t="shared" si="40"/>
        <v>493.475</v>
      </c>
      <c r="R70" s="258">
        <v>2014</v>
      </c>
      <c r="S70" s="6"/>
    </row>
    <row r="71" spans="1:19" ht="15">
      <c r="A71" s="252" t="s">
        <v>251</v>
      </c>
      <c r="B71" s="253" t="s">
        <v>252</v>
      </c>
      <c r="C71" s="254" t="s">
        <v>95</v>
      </c>
      <c r="D71" s="254">
        <v>1992</v>
      </c>
      <c r="E71" s="254">
        <v>110</v>
      </c>
      <c r="F71" s="254">
        <v>85</v>
      </c>
      <c r="G71" s="254">
        <f t="shared" si="37"/>
        <v>195</v>
      </c>
      <c r="H71" s="254">
        <v>24</v>
      </c>
      <c r="I71" s="254">
        <v>80</v>
      </c>
      <c r="J71" s="254">
        <v>61</v>
      </c>
      <c r="K71" s="254">
        <f t="shared" si="41"/>
        <v>165</v>
      </c>
      <c r="L71" s="255">
        <f t="shared" si="39"/>
        <v>186.225</v>
      </c>
      <c r="M71" s="256">
        <v>0.00344791666666667</v>
      </c>
      <c r="N71" s="255">
        <v>144</v>
      </c>
      <c r="O71" s="256">
        <v>0.00186805555555556</v>
      </c>
      <c r="P71" s="255">
        <v>161</v>
      </c>
      <c r="Q71" s="257">
        <f t="shared" si="40"/>
        <v>491.225</v>
      </c>
      <c r="R71" s="258">
        <v>2009</v>
      </c>
      <c r="S71" s="6"/>
    </row>
    <row r="72" spans="1:19" ht="15">
      <c r="A72" s="252" t="s">
        <v>253</v>
      </c>
      <c r="B72" s="253" t="s">
        <v>254</v>
      </c>
      <c r="C72" s="254" t="s">
        <v>38</v>
      </c>
      <c r="D72" s="254">
        <v>1991</v>
      </c>
      <c r="E72" s="254">
        <v>100</v>
      </c>
      <c r="F72" s="254">
        <v>80</v>
      </c>
      <c r="G72" s="254">
        <f t="shared" si="37"/>
        <v>180</v>
      </c>
      <c r="H72" s="254">
        <v>40</v>
      </c>
      <c r="I72" s="254">
        <v>83</v>
      </c>
      <c r="J72" s="254">
        <v>74</v>
      </c>
      <c r="K72" s="254">
        <f t="shared" si="41"/>
        <v>197</v>
      </c>
      <c r="L72" s="255">
        <f t="shared" si="39"/>
        <v>212.55</v>
      </c>
      <c r="M72" s="256">
        <v>0.00353240740740741</v>
      </c>
      <c r="N72" s="255">
        <v>134</v>
      </c>
      <c r="O72" s="256">
        <v>0.00200694444444444</v>
      </c>
      <c r="P72" s="255">
        <v>144</v>
      </c>
      <c r="Q72" s="257">
        <f t="shared" si="40"/>
        <v>490.55</v>
      </c>
      <c r="R72" s="258">
        <v>2009</v>
      </c>
      <c r="S72" s="6"/>
    </row>
    <row r="73" spans="1:19" ht="15">
      <c r="A73" s="252" t="s">
        <v>255</v>
      </c>
      <c r="B73" s="253" t="s">
        <v>256</v>
      </c>
      <c r="C73" s="254" t="s">
        <v>56</v>
      </c>
      <c r="D73" s="254">
        <v>2000</v>
      </c>
      <c r="E73" s="254">
        <v>70</v>
      </c>
      <c r="F73" s="254">
        <v>65</v>
      </c>
      <c r="G73" s="254">
        <v>135</v>
      </c>
      <c r="H73" s="254">
        <v>30</v>
      </c>
      <c r="I73" s="254">
        <v>66</v>
      </c>
      <c r="J73" s="254">
        <v>75</v>
      </c>
      <c r="K73" s="254">
        <v>171</v>
      </c>
      <c r="L73" s="255">
        <v>174.525</v>
      </c>
      <c r="M73" s="256">
        <v>0.00338194444444444</v>
      </c>
      <c r="N73" s="255">
        <v>152</v>
      </c>
      <c r="O73" s="256">
        <v>0.00184375</v>
      </c>
      <c r="P73" s="255">
        <v>164</v>
      </c>
      <c r="Q73" s="257">
        <v>490.525</v>
      </c>
      <c r="R73" s="258">
        <v>2018</v>
      </c>
      <c r="S73" s="6"/>
    </row>
    <row r="74" spans="1:19" ht="15">
      <c r="A74" s="252" t="s">
        <v>257</v>
      </c>
      <c r="B74" s="253" t="s">
        <v>258</v>
      </c>
      <c r="C74" s="254" t="s">
        <v>78</v>
      </c>
      <c r="D74" s="254">
        <v>1990</v>
      </c>
      <c r="E74" s="254">
        <v>90</v>
      </c>
      <c r="F74" s="254">
        <v>80</v>
      </c>
      <c r="G74" s="254">
        <f aca="true" t="shared" si="42" ref="G74:G83">E74+F74</f>
        <v>170</v>
      </c>
      <c r="H74" s="254">
        <v>22</v>
      </c>
      <c r="I74" s="254">
        <v>105</v>
      </c>
      <c r="J74" s="254">
        <v>84</v>
      </c>
      <c r="K74" s="254">
        <f>H74+I74+J74</f>
        <v>211</v>
      </c>
      <c r="L74" s="255">
        <f aca="true" t="shared" si="43" ref="L74:L83">(G74/2+K74+H74)*0.65</f>
        <v>206.70000000000002</v>
      </c>
      <c r="M74" s="256">
        <v>0.00357638888888889</v>
      </c>
      <c r="N74" s="255">
        <v>128</v>
      </c>
      <c r="O74" s="256">
        <v>0.00192939814814815</v>
      </c>
      <c r="P74" s="255">
        <v>153</v>
      </c>
      <c r="Q74" s="257">
        <f aca="true" t="shared" si="44" ref="Q74:Q83">P74+N74+L74</f>
        <v>487.70000000000005</v>
      </c>
      <c r="R74" s="258">
        <v>2008</v>
      </c>
      <c r="S74" s="6"/>
    </row>
    <row r="75" spans="1:19" ht="15">
      <c r="A75" s="252" t="s">
        <v>259</v>
      </c>
      <c r="B75" s="253" t="s">
        <v>260</v>
      </c>
      <c r="C75" s="254" t="s">
        <v>54</v>
      </c>
      <c r="D75" s="254">
        <v>1997</v>
      </c>
      <c r="E75" s="254">
        <v>95</v>
      </c>
      <c r="F75" s="254">
        <v>90</v>
      </c>
      <c r="G75" s="254">
        <f t="shared" si="42"/>
        <v>185</v>
      </c>
      <c r="H75" s="254">
        <v>40</v>
      </c>
      <c r="I75" s="254">
        <v>99</v>
      </c>
      <c r="J75" s="254">
        <v>79</v>
      </c>
      <c r="K75" s="254">
        <f>H75+J75+I75</f>
        <v>218</v>
      </c>
      <c r="L75" s="255">
        <f t="shared" si="43"/>
        <v>227.82500000000002</v>
      </c>
      <c r="M75" s="256">
        <v>0.00343055555555556</v>
      </c>
      <c r="N75" s="255">
        <v>146</v>
      </c>
      <c r="O75" s="256">
        <v>0.00227546296296296</v>
      </c>
      <c r="P75" s="255">
        <v>112</v>
      </c>
      <c r="Q75" s="257">
        <f t="shared" si="44"/>
        <v>485.82500000000005</v>
      </c>
      <c r="R75" s="258">
        <v>2015</v>
      </c>
      <c r="S75" s="6"/>
    </row>
    <row r="76" spans="1:19" ht="15">
      <c r="A76" s="252" t="s">
        <v>261</v>
      </c>
      <c r="B76" s="253" t="s">
        <v>262</v>
      </c>
      <c r="C76" s="254" t="s">
        <v>263</v>
      </c>
      <c r="D76" s="254">
        <v>1996</v>
      </c>
      <c r="E76" s="254">
        <v>130</v>
      </c>
      <c r="F76" s="254">
        <v>120</v>
      </c>
      <c r="G76" s="254">
        <f t="shared" si="42"/>
        <v>250</v>
      </c>
      <c r="H76" s="254">
        <v>23</v>
      </c>
      <c r="I76" s="254">
        <v>82</v>
      </c>
      <c r="J76" s="254">
        <v>70</v>
      </c>
      <c r="K76" s="254">
        <f>H76+I76+J76</f>
        <v>175</v>
      </c>
      <c r="L76" s="255">
        <f t="shared" si="43"/>
        <v>209.95000000000002</v>
      </c>
      <c r="M76" s="256">
        <v>0.00375810185185185</v>
      </c>
      <c r="N76" s="255">
        <v>106</v>
      </c>
      <c r="O76" s="256">
        <v>0.00181365740740741</v>
      </c>
      <c r="P76" s="255">
        <v>169</v>
      </c>
      <c r="Q76" s="257">
        <f t="shared" si="44"/>
        <v>484.95000000000005</v>
      </c>
      <c r="R76" s="258">
        <v>2014</v>
      </c>
      <c r="S76" s="6"/>
    </row>
    <row r="77" spans="1:19" ht="15">
      <c r="A77" s="252" t="s">
        <v>264</v>
      </c>
      <c r="B77" s="253" t="s">
        <v>265</v>
      </c>
      <c r="C77" s="254" t="s">
        <v>27</v>
      </c>
      <c r="D77" s="254">
        <v>2002</v>
      </c>
      <c r="E77" s="254">
        <v>95</v>
      </c>
      <c r="F77" s="254">
        <v>90</v>
      </c>
      <c r="G77" s="254">
        <f t="shared" si="42"/>
        <v>185</v>
      </c>
      <c r="H77" s="254">
        <v>24</v>
      </c>
      <c r="I77" s="254">
        <v>84</v>
      </c>
      <c r="J77" s="254">
        <v>65</v>
      </c>
      <c r="K77" s="254">
        <f>H77+J77+I77</f>
        <v>173</v>
      </c>
      <c r="L77" s="255">
        <f t="shared" si="43"/>
        <v>188.175</v>
      </c>
      <c r="M77" s="256">
        <v>0.00347222222222222</v>
      </c>
      <c r="N77" s="255">
        <v>141</v>
      </c>
      <c r="O77" s="256">
        <v>0.00193402777777778</v>
      </c>
      <c r="P77" s="255">
        <v>153</v>
      </c>
      <c r="Q77" s="257">
        <f t="shared" si="44"/>
        <v>482.175</v>
      </c>
      <c r="R77" s="258">
        <v>2017</v>
      </c>
      <c r="S77" s="6"/>
    </row>
    <row r="78" spans="1:19" ht="15">
      <c r="A78" s="252" t="s">
        <v>266</v>
      </c>
      <c r="B78" s="253" t="s">
        <v>267</v>
      </c>
      <c r="C78" s="254" t="s">
        <v>170</v>
      </c>
      <c r="D78" s="254">
        <v>1996</v>
      </c>
      <c r="E78" s="254">
        <v>90</v>
      </c>
      <c r="F78" s="254">
        <v>100</v>
      </c>
      <c r="G78" s="254">
        <f t="shared" si="42"/>
        <v>190</v>
      </c>
      <c r="H78" s="254">
        <v>30</v>
      </c>
      <c r="I78" s="254">
        <v>65</v>
      </c>
      <c r="J78" s="254">
        <v>73</v>
      </c>
      <c r="K78" s="254">
        <f>H78+I78+J78</f>
        <v>168</v>
      </c>
      <c r="L78" s="255">
        <f t="shared" si="43"/>
        <v>190.45000000000002</v>
      </c>
      <c r="M78" s="256">
        <v>0.00352777777777778</v>
      </c>
      <c r="N78" s="255">
        <v>134</v>
      </c>
      <c r="O78" s="256">
        <v>0.00191087962962963</v>
      </c>
      <c r="P78" s="255">
        <v>156</v>
      </c>
      <c r="Q78" s="257">
        <f t="shared" si="44"/>
        <v>480.45000000000005</v>
      </c>
      <c r="R78" s="258">
        <v>2014</v>
      </c>
      <c r="S78" s="6"/>
    </row>
    <row r="79" spans="1:19" ht="15">
      <c r="A79" s="252" t="s">
        <v>268</v>
      </c>
      <c r="B79" s="259" t="s">
        <v>49</v>
      </c>
      <c r="C79" s="254" t="s">
        <v>12</v>
      </c>
      <c r="D79" s="254">
        <v>2002</v>
      </c>
      <c r="E79" s="254">
        <v>100</v>
      </c>
      <c r="F79" s="254">
        <v>105</v>
      </c>
      <c r="G79" s="254">
        <f t="shared" si="42"/>
        <v>205</v>
      </c>
      <c r="H79" s="254">
        <v>24</v>
      </c>
      <c r="I79" s="254">
        <v>76</v>
      </c>
      <c r="J79" s="254">
        <v>66</v>
      </c>
      <c r="K79" s="254">
        <f>J79+I79+H79</f>
        <v>166</v>
      </c>
      <c r="L79" s="255">
        <f t="shared" si="43"/>
        <v>190.125</v>
      </c>
      <c r="M79" s="256">
        <v>0.00334375</v>
      </c>
      <c r="N79" s="255">
        <v>157</v>
      </c>
      <c r="O79" s="256">
        <v>0.00210185185185185</v>
      </c>
      <c r="P79" s="255">
        <v>133</v>
      </c>
      <c r="Q79" s="257">
        <f t="shared" si="44"/>
        <v>480.125</v>
      </c>
      <c r="R79" s="258">
        <v>2019</v>
      </c>
      <c r="S79" s="6"/>
    </row>
    <row r="80" spans="1:19" ht="15">
      <c r="A80" s="252" t="s">
        <v>269</v>
      </c>
      <c r="B80" s="253" t="s">
        <v>270</v>
      </c>
      <c r="C80" s="254" t="s">
        <v>70</v>
      </c>
      <c r="D80" s="254">
        <v>1994</v>
      </c>
      <c r="E80" s="254">
        <v>120</v>
      </c>
      <c r="F80" s="254">
        <v>90</v>
      </c>
      <c r="G80" s="254">
        <f t="shared" si="42"/>
        <v>210</v>
      </c>
      <c r="H80" s="254">
        <v>37</v>
      </c>
      <c r="I80" s="254">
        <v>86</v>
      </c>
      <c r="J80" s="254">
        <v>76</v>
      </c>
      <c r="K80" s="254">
        <f aca="true" t="shared" si="45" ref="K80:K81">H80+I80+J80</f>
        <v>199</v>
      </c>
      <c r="L80" s="255">
        <f t="shared" si="43"/>
        <v>221.65</v>
      </c>
      <c r="M80" s="256">
        <v>0.00382175925925926</v>
      </c>
      <c r="N80" s="255">
        <v>98</v>
      </c>
      <c r="O80" s="256">
        <v>0.00187962962962963</v>
      </c>
      <c r="P80" s="255">
        <v>160</v>
      </c>
      <c r="Q80" s="257">
        <f t="shared" si="44"/>
        <v>479.65</v>
      </c>
      <c r="R80" s="258">
        <v>2012</v>
      </c>
      <c r="S80" s="6"/>
    </row>
    <row r="81" spans="1:19" ht="15">
      <c r="A81" s="252" t="s">
        <v>271</v>
      </c>
      <c r="B81" s="253" t="s">
        <v>272</v>
      </c>
      <c r="C81" s="254" t="s">
        <v>273</v>
      </c>
      <c r="D81" s="254">
        <v>1993</v>
      </c>
      <c r="E81" s="254">
        <v>105</v>
      </c>
      <c r="F81" s="254">
        <v>90</v>
      </c>
      <c r="G81" s="254">
        <f t="shared" si="42"/>
        <v>195</v>
      </c>
      <c r="H81" s="254">
        <v>30</v>
      </c>
      <c r="I81" s="254">
        <v>71</v>
      </c>
      <c r="J81" s="254">
        <v>66</v>
      </c>
      <c r="K81" s="254">
        <f t="shared" si="45"/>
        <v>167</v>
      </c>
      <c r="L81" s="255">
        <f t="shared" si="43"/>
        <v>191.425</v>
      </c>
      <c r="M81" s="256">
        <v>0.00331712962962963</v>
      </c>
      <c r="N81" s="255">
        <v>160</v>
      </c>
      <c r="O81" s="256">
        <v>0.0021412037037037</v>
      </c>
      <c r="P81" s="255">
        <v>128</v>
      </c>
      <c r="Q81" s="257">
        <f t="shared" si="44"/>
        <v>479.425</v>
      </c>
      <c r="R81" s="258">
        <v>2011</v>
      </c>
      <c r="S81" s="6"/>
    </row>
    <row r="82" spans="1:19" ht="15">
      <c r="A82" s="252" t="s">
        <v>274</v>
      </c>
      <c r="B82" s="259" t="s">
        <v>17</v>
      </c>
      <c r="C82" s="254" t="s">
        <v>18</v>
      </c>
      <c r="D82" s="254">
        <v>2001</v>
      </c>
      <c r="E82" s="254">
        <v>110</v>
      </c>
      <c r="F82" s="254">
        <v>120</v>
      </c>
      <c r="G82" s="254">
        <f t="shared" si="42"/>
        <v>230</v>
      </c>
      <c r="H82" s="254">
        <v>31</v>
      </c>
      <c r="I82" s="254">
        <v>66</v>
      </c>
      <c r="J82" s="254">
        <v>72</v>
      </c>
      <c r="K82" s="254">
        <f>J82+I82+H82</f>
        <v>169</v>
      </c>
      <c r="L82" s="255">
        <f t="shared" si="43"/>
        <v>204.75</v>
      </c>
      <c r="M82" s="256">
        <v>0.00347800925925926</v>
      </c>
      <c r="N82" s="255">
        <v>141</v>
      </c>
      <c r="O82" s="256">
        <v>0.00210300925925926</v>
      </c>
      <c r="P82" s="255">
        <v>133</v>
      </c>
      <c r="Q82" s="257">
        <f t="shared" si="44"/>
        <v>478.75</v>
      </c>
      <c r="R82" s="258">
        <v>2019</v>
      </c>
      <c r="S82" s="6"/>
    </row>
    <row r="83" spans="1:19" ht="15">
      <c r="A83" s="252" t="s">
        <v>275</v>
      </c>
      <c r="B83" s="253" t="s">
        <v>276</v>
      </c>
      <c r="C83" s="254" t="s">
        <v>23</v>
      </c>
      <c r="D83" s="254">
        <v>1999</v>
      </c>
      <c r="E83" s="254">
        <v>130</v>
      </c>
      <c r="F83" s="254">
        <v>110</v>
      </c>
      <c r="G83" s="254">
        <f t="shared" si="42"/>
        <v>240</v>
      </c>
      <c r="H83" s="254">
        <v>53</v>
      </c>
      <c r="I83" s="254">
        <v>86</v>
      </c>
      <c r="J83" s="254">
        <v>72</v>
      </c>
      <c r="K83" s="254">
        <f>H83+J83+I83</f>
        <v>211</v>
      </c>
      <c r="L83" s="255">
        <f t="shared" si="43"/>
        <v>249.60000000000002</v>
      </c>
      <c r="M83" s="256">
        <v>0.00384259259259259</v>
      </c>
      <c r="N83" s="255">
        <v>96</v>
      </c>
      <c r="O83" s="256">
        <v>0.00194212962962963</v>
      </c>
      <c r="P83" s="255">
        <v>133</v>
      </c>
      <c r="Q83" s="257">
        <f t="shared" si="44"/>
        <v>478.6</v>
      </c>
      <c r="R83" s="258">
        <v>2016</v>
      </c>
      <c r="S83" s="6"/>
    </row>
    <row r="84" spans="1:19" ht="15">
      <c r="A84" s="252" t="s">
        <v>277</v>
      </c>
      <c r="B84" s="253" t="s">
        <v>278</v>
      </c>
      <c r="C84" s="254" t="s">
        <v>21</v>
      </c>
      <c r="D84" s="254">
        <v>2001</v>
      </c>
      <c r="E84" s="254">
        <v>140</v>
      </c>
      <c r="F84" s="254">
        <v>115</v>
      </c>
      <c r="G84" s="254">
        <v>255</v>
      </c>
      <c r="H84" s="254">
        <v>39</v>
      </c>
      <c r="I84" s="254">
        <v>89</v>
      </c>
      <c r="J84" s="254">
        <v>59</v>
      </c>
      <c r="K84" s="254">
        <v>187</v>
      </c>
      <c r="L84" s="255">
        <v>229.775</v>
      </c>
      <c r="M84" s="256">
        <v>0.00358449074074074</v>
      </c>
      <c r="N84" s="255">
        <v>127</v>
      </c>
      <c r="O84" s="256">
        <v>0.0022025462962963</v>
      </c>
      <c r="P84" s="255">
        <v>121</v>
      </c>
      <c r="Q84" s="257">
        <v>477.775</v>
      </c>
      <c r="R84" s="258">
        <v>2018</v>
      </c>
      <c r="S84" s="6"/>
    </row>
    <row r="85" spans="1:19" ht="15">
      <c r="A85" s="252" t="s">
        <v>279</v>
      </c>
      <c r="B85" s="253" t="s">
        <v>280</v>
      </c>
      <c r="C85" s="254" t="s">
        <v>281</v>
      </c>
      <c r="D85" s="254">
        <v>1992</v>
      </c>
      <c r="E85" s="254">
        <v>105</v>
      </c>
      <c r="F85" s="254">
        <v>90</v>
      </c>
      <c r="G85" s="254">
        <f aca="true" t="shared" si="46" ref="G85:G115">E85+F85</f>
        <v>195</v>
      </c>
      <c r="H85" s="254">
        <v>27</v>
      </c>
      <c r="I85" s="254">
        <v>84</v>
      </c>
      <c r="J85" s="254">
        <v>65</v>
      </c>
      <c r="K85" s="254">
        <f aca="true" t="shared" si="47" ref="K85:K87">H85+I85+J85</f>
        <v>176</v>
      </c>
      <c r="L85" s="255">
        <f aca="true" t="shared" si="48" ref="L85:L115">(G85/2+K85+H85)*0.65</f>
        <v>195.32500000000002</v>
      </c>
      <c r="M85" s="256">
        <v>0.00345486111111111</v>
      </c>
      <c r="N85" s="255">
        <v>143</v>
      </c>
      <c r="O85" s="256">
        <v>0.0020474537037037</v>
      </c>
      <c r="P85" s="255">
        <v>139</v>
      </c>
      <c r="Q85" s="257">
        <f aca="true" t="shared" si="49" ref="Q85:Q115">P85+N85+L85</f>
        <v>477.32500000000005</v>
      </c>
      <c r="R85" s="258">
        <v>2010</v>
      </c>
      <c r="S85" s="6"/>
    </row>
    <row r="86" spans="1:19" ht="15">
      <c r="A86" s="252" t="s">
        <v>282</v>
      </c>
      <c r="B86" s="253" t="s">
        <v>283</v>
      </c>
      <c r="C86" s="254" t="s">
        <v>23</v>
      </c>
      <c r="D86" s="254">
        <v>1992</v>
      </c>
      <c r="E86" s="254">
        <v>95</v>
      </c>
      <c r="F86" s="254">
        <v>85</v>
      </c>
      <c r="G86" s="254">
        <f t="shared" si="46"/>
        <v>180</v>
      </c>
      <c r="H86" s="254">
        <v>30</v>
      </c>
      <c r="I86" s="254">
        <v>125</v>
      </c>
      <c r="J86" s="254">
        <v>76</v>
      </c>
      <c r="K86" s="254">
        <f t="shared" si="47"/>
        <v>231</v>
      </c>
      <c r="L86" s="255">
        <f t="shared" si="48"/>
        <v>228.15</v>
      </c>
      <c r="M86" s="256">
        <v>0.00342592592592593</v>
      </c>
      <c r="N86" s="255">
        <v>147</v>
      </c>
      <c r="O86" s="256">
        <v>0.00237268518518519</v>
      </c>
      <c r="P86" s="255">
        <v>100</v>
      </c>
      <c r="Q86" s="257">
        <f t="shared" si="49"/>
        <v>475.15</v>
      </c>
      <c r="R86" s="258">
        <v>2010</v>
      </c>
      <c r="S86" s="6"/>
    </row>
    <row r="87" spans="1:19" ht="15">
      <c r="A87" s="252" t="s">
        <v>284</v>
      </c>
      <c r="B87" s="253" t="s">
        <v>285</v>
      </c>
      <c r="C87" s="254" t="s">
        <v>38</v>
      </c>
      <c r="D87" s="254">
        <v>1993</v>
      </c>
      <c r="E87" s="254">
        <v>95</v>
      </c>
      <c r="F87" s="254">
        <v>85</v>
      </c>
      <c r="G87" s="254">
        <f t="shared" si="46"/>
        <v>180</v>
      </c>
      <c r="H87" s="254">
        <v>46</v>
      </c>
      <c r="I87" s="254">
        <v>87</v>
      </c>
      <c r="J87" s="254">
        <v>65</v>
      </c>
      <c r="K87" s="254">
        <f t="shared" si="47"/>
        <v>198</v>
      </c>
      <c r="L87" s="255">
        <f t="shared" si="48"/>
        <v>217.1</v>
      </c>
      <c r="M87" s="256">
        <v>0.00328935185185185</v>
      </c>
      <c r="N87" s="255">
        <v>164</v>
      </c>
      <c r="O87" s="256">
        <v>0.00243171296296296</v>
      </c>
      <c r="P87" s="255">
        <v>94</v>
      </c>
      <c r="Q87" s="257">
        <f t="shared" si="49"/>
        <v>475.1</v>
      </c>
      <c r="R87" s="258">
        <v>2010</v>
      </c>
      <c r="S87" s="6"/>
    </row>
    <row r="88" spans="1:19" ht="15">
      <c r="A88" s="252" t="s">
        <v>286</v>
      </c>
      <c r="B88" s="253" t="s">
        <v>287</v>
      </c>
      <c r="C88" s="254" t="s">
        <v>288</v>
      </c>
      <c r="D88" s="254">
        <v>1998</v>
      </c>
      <c r="E88" s="254">
        <v>115</v>
      </c>
      <c r="F88" s="254">
        <v>90</v>
      </c>
      <c r="G88" s="254">
        <f t="shared" si="46"/>
        <v>205</v>
      </c>
      <c r="H88" s="254">
        <v>35</v>
      </c>
      <c r="I88" s="254">
        <v>100</v>
      </c>
      <c r="J88" s="254">
        <v>81</v>
      </c>
      <c r="K88" s="254">
        <f>H88+J88+I88</f>
        <v>216</v>
      </c>
      <c r="L88" s="255">
        <f t="shared" si="48"/>
        <v>229.775</v>
      </c>
      <c r="M88" s="256">
        <v>0.00359953703703704</v>
      </c>
      <c r="N88" s="255">
        <v>126</v>
      </c>
      <c r="O88" s="256">
        <v>0.00221990740740741</v>
      </c>
      <c r="P88" s="255">
        <v>119</v>
      </c>
      <c r="Q88" s="257">
        <f t="shared" si="49"/>
        <v>474.775</v>
      </c>
      <c r="R88" s="258">
        <v>2016</v>
      </c>
      <c r="S88" s="6"/>
    </row>
    <row r="89" spans="1:19" ht="15">
      <c r="A89" s="252" t="s">
        <v>289</v>
      </c>
      <c r="B89" s="253" t="s">
        <v>290</v>
      </c>
      <c r="C89" s="254" t="s">
        <v>291</v>
      </c>
      <c r="D89" s="254">
        <v>1993</v>
      </c>
      <c r="E89" s="254">
        <v>105</v>
      </c>
      <c r="F89" s="254">
        <v>90</v>
      </c>
      <c r="G89" s="254">
        <f t="shared" si="46"/>
        <v>195</v>
      </c>
      <c r="H89" s="254">
        <v>27</v>
      </c>
      <c r="I89" s="254">
        <v>95</v>
      </c>
      <c r="J89" s="254">
        <v>80</v>
      </c>
      <c r="K89" s="254">
        <f aca="true" t="shared" si="50" ref="K89:K90">H89+I89+J89</f>
        <v>202</v>
      </c>
      <c r="L89" s="255">
        <f t="shared" si="48"/>
        <v>212.225</v>
      </c>
      <c r="M89" s="256">
        <v>0.00353240740740741</v>
      </c>
      <c r="N89" s="255">
        <v>134</v>
      </c>
      <c r="O89" s="256">
        <v>0.00214351851851852</v>
      </c>
      <c r="P89" s="255">
        <v>128</v>
      </c>
      <c r="Q89" s="257">
        <f t="shared" si="49"/>
        <v>474.225</v>
      </c>
      <c r="R89" s="258">
        <v>2011</v>
      </c>
      <c r="S89" s="6"/>
    </row>
    <row r="90" spans="1:19" ht="15">
      <c r="A90" s="252" t="s">
        <v>292</v>
      </c>
      <c r="B90" s="253" t="s">
        <v>293</v>
      </c>
      <c r="C90" s="254" t="s">
        <v>12</v>
      </c>
      <c r="D90" s="254">
        <v>1992</v>
      </c>
      <c r="E90" s="254">
        <v>85</v>
      </c>
      <c r="F90" s="254">
        <v>85</v>
      </c>
      <c r="G90" s="254">
        <f t="shared" si="46"/>
        <v>170</v>
      </c>
      <c r="H90" s="254">
        <v>55</v>
      </c>
      <c r="I90" s="254">
        <v>74</v>
      </c>
      <c r="J90" s="254">
        <v>55</v>
      </c>
      <c r="K90" s="254">
        <f t="shared" si="50"/>
        <v>184</v>
      </c>
      <c r="L90" s="255">
        <f t="shared" si="48"/>
        <v>210.6</v>
      </c>
      <c r="M90" s="256">
        <v>0.00361226851851852</v>
      </c>
      <c r="N90" s="255">
        <v>124</v>
      </c>
      <c r="O90" s="256">
        <v>0.00205787037037037</v>
      </c>
      <c r="P90" s="255">
        <v>138</v>
      </c>
      <c r="Q90" s="257">
        <f t="shared" si="49"/>
        <v>472.6</v>
      </c>
      <c r="R90" s="258">
        <v>2010</v>
      </c>
      <c r="S90" s="6"/>
    </row>
    <row r="91" spans="1:19" ht="15">
      <c r="A91" s="252" t="s">
        <v>294</v>
      </c>
      <c r="B91" s="259" t="s">
        <v>50</v>
      </c>
      <c r="C91" s="254" t="s">
        <v>23</v>
      </c>
      <c r="D91" s="254">
        <v>2002</v>
      </c>
      <c r="E91" s="254">
        <v>100</v>
      </c>
      <c r="F91" s="254">
        <v>105</v>
      </c>
      <c r="G91" s="254">
        <f t="shared" si="46"/>
        <v>205</v>
      </c>
      <c r="H91" s="254">
        <v>26</v>
      </c>
      <c r="I91" s="254">
        <v>81</v>
      </c>
      <c r="J91" s="254">
        <v>80</v>
      </c>
      <c r="K91" s="254">
        <f>J91+I91+H91</f>
        <v>187</v>
      </c>
      <c r="L91" s="255">
        <f t="shared" si="48"/>
        <v>205.07500000000002</v>
      </c>
      <c r="M91" s="256">
        <v>0.00366666666666667</v>
      </c>
      <c r="N91" s="255">
        <v>117</v>
      </c>
      <c r="O91" s="256">
        <v>0.00196990740740741</v>
      </c>
      <c r="P91" s="255">
        <v>148</v>
      </c>
      <c r="Q91" s="257">
        <f t="shared" si="49"/>
        <v>470.07500000000005</v>
      </c>
      <c r="R91" s="258">
        <v>2019</v>
      </c>
      <c r="S91" s="6"/>
    </row>
    <row r="92" spans="1:19" ht="15">
      <c r="A92" s="252" t="s">
        <v>295</v>
      </c>
      <c r="B92" s="253" t="s">
        <v>296</v>
      </c>
      <c r="C92" s="254" t="s">
        <v>56</v>
      </c>
      <c r="D92" s="254">
        <v>1998</v>
      </c>
      <c r="E92" s="254">
        <v>105</v>
      </c>
      <c r="F92" s="254">
        <v>95</v>
      </c>
      <c r="G92" s="254">
        <f t="shared" si="46"/>
        <v>200</v>
      </c>
      <c r="H92" s="254">
        <v>21</v>
      </c>
      <c r="I92" s="254">
        <v>74</v>
      </c>
      <c r="J92" s="254">
        <v>70</v>
      </c>
      <c r="K92" s="254">
        <f aca="true" t="shared" si="51" ref="K92:K96">H92+I92+J92</f>
        <v>165</v>
      </c>
      <c r="L92" s="255">
        <f t="shared" si="48"/>
        <v>185.9</v>
      </c>
      <c r="M92" s="256">
        <v>0.00354050925925926</v>
      </c>
      <c r="N92" s="255">
        <v>133</v>
      </c>
      <c r="O92" s="256">
        <v>0.00195601851851852</v>
      </c>
      <c r="P92" s="255">
        <v>150</v>
      </c>
      <c r="Q92" s="257">
        <f t="shared" si="49"/>
        <v>468.9</v>
      </c>
      <c r="R92" s="258">
        <v>2015</v>
      </c>
      <c r="S92" s="6"/>
    </row>
    <row r="93" spans="1:19" ht="15">
      <c r="A93" s="252" t="s">
        <v>297</v>
      </c>
      <c r="B93" s="253" t="s">
        <v>298</v>
      </c>
      <c r="C93" s="254" t="s">
        <v>12</v>
      </c>
      <c r="D93" s="254">
        <v>1992</v>
      </c>
      <c r="E93" s="254">
        <v>90</v>
      </c>
      <c r="F93" s="254">
        <v>80</v>
      </c>
      <c r="G93" s="254">
        <f t="shared" si="46"/>
        <v>170</v>
      </c>
      <c r="H93" s="254">
        <v>23</v>
      </c>
      <c r="I93" s="254">
        <v>86</v>
      </c>
      <c r="J93" s="254">
        <v>60</v>
      </c>
      <c r="K93" s="254">
        <f t="shared" si="51"/>
        <v>169</v>
      </c>
      <c r="L93" s="255">
        <f t="shared" si="48"/>
        <v>180.05</v>
      </c>
      <c r="M93" s="256">
        <v>0.00331365740740741</v>
      </c>
      <c r="N93" s="255">
        <v>161</v>
      </c>
      <c r="O93" s="256">
        <v>0.00215046296296296</v>
      </c>
      <c r="P93" s="255">
        <v>127</v>
      </c>
      <c r="Q93" s="257">
        <f t="shared" si="49"/>
        <v>468.05</v>
      </c>
      <c r="R93" s="258">
        <v>2010</v>
      </c>
      <c r="S93" s="6"/>
    </row>
    <row r="94" spans="1:19" ht="15">
      <c r="A94" s="252" t="s">
        <v>299</v>
      </c>
      <c r="B94" s="253" t="s">
        <v>300</v>
      </c>
      <c r="C94" s="254" t="s">
        <v>15</v>
      </c>
      <c r="D94" s="254">
        <v>1994</v>
      </c>
      <c r="E94" s="254">
        <v>95</v>
      </c>
      <c r="F94" s="254">
        <v>80</v>
      </c>
      <c r="G94" s="254">
        <f t="shared" si="46"/>
        <v>175</v>
      </c>
      <c r="H94" s="254">
        <v>26</v>
      </c>
      <c r="I94" s="254">
        <v>77</v>
      </c>
      <c r="J94" s="254">
        <v>67</v>
      </c>
      <c r="K94" s="254">
        <f t="shared" si="51"/>
        <v>170</v>
      </c>
      <c r="L94" s="255">
        <f t="shared" si="48"/>
        <v>184.275</v>
      </c>
      <c r="M94" s="256">
        <v>0.00343981481481481</v>
      </c>
      <c r="N94" s="255">
        <v>145</v>
      </c>
      <c r="O94" s="256">
        <v>0.0020625</v>
      </c>
      <c r="P94" s="255">
        <v>138</v>
      </c>
      <c r="Q94" s="257">
        <f t="shared" si="49"/>
        <v>467.275</v>
      </c>
      <c r="R94" s="258">
        <v>2012</v>
      </c>
      <c r="S94" s="6"/>
    </row>
    <row r="95" spans="1:19" ht="15">
      <c r="A95" s="252" t="s">
        <v>301</v>
      </c>
      <c r="B95" s="253" t="s">
        <v>302</v>
      </c>
      <c r="C95" s="254" t="s">
        <v>95</v>
      </c>
      <c r="D95" s="254">
        <v>1990</v>
      </c>
      <c r="E95" s="254">
        <v>120</v>
      </c>
      <c r="F95" s="254">
        <v>90</v>
      </c>
      <c r="G95" s="254">
        <f t="shared" si="46"/>
        <v>210</v>
      </c>
      <c r="H95" s="254">
        <v>34</v>
      </c>
      <c r="I95" s="254">
        <v>104</v>
      </c>
      <c r="J95" s="254">
        <v>71</v>
      </c>
      <c r="K95" s="254">
        <f t="shared" si="51"/>
        <v>209</v>
      </c>
      <c r="L95" s="255">
        <f t="shared" si="48"/>
        <v>226.20000000000002</v>
      </c>
      <c r="M95" s="256">
        <v>0.00362268518518519</v>
      </c>
      <c r="N95" s="255">
        <v>123</v>
      </c>
      <c r="O95" s="256">
        <v>0.00222800925925926</v>
      </c>
      <c r="P95" s="255">
        <v>118</v>
      </c>
      <c r="Q95" s="257">
        <f t="shared" si="49"/>
        <v>467.20000000000005</v>
      </c>
      <c r="R95" s="258">
        <v>2008</v>
      </c>
      <c r="S95" s="6"/>
    </row>
    <row r="96" spans="1:19" ht="15">
      <c r="A96" s="252" t="s">
        <v>303</v>
      </c>
      <c r="B96" s="253" t="s">
        <v>304</v>
      </c>
      <c r="C96" s="254" t="s">
        <v>56</v>
      </c>
      <c r="D96" s="254">
        <v>1998</v>
      </c>
      <c r="E96" s="254">
        <v>75</v>
      </c>
      <c r="F96" s="254">
        <v>80</v>
      </c>
      <c r="G96" s="254">
        <f t="shared" si="46"/>
        <v>155</v>
      </c>
      <c r="H96" s="254">
        <v>23</v>
      </c>
      <c r="I96" s="254">
        <v>73</v>
      </c>
      <c r="J96" s="254">
        <v>84</v>
      </c>
      <c r="K96" s="254">
        <f t="shared" si="51"/>
        <v>180</v>
      </c>
      <c r="L96" s="255">
        <f t="shared" si="48"/>
        <v>182.32500000000002</v>
      </c>
      <c r="M96" s="256">
        <v>0.00324305555555556</v>
      </c>
      <c r="N96" s="255">
        <v>170</v>
      </c>
      <c r="O96" s="256">
        <v>0.00225462962962963</v>
      </c>
      <c r="P96" s="255">
        <v>114</v>
      </c>
      <c r="Q96" s="257">
        <f t="shared" si="49"/>
        <v>466.32500000000005</v>
      </c>
      <c r="R96" s="258">
        <v>2014</v>
      </c>
      <c r="S96" s="6"/>
    </row>
    <row r="97" spans="1:19" ht="15">
      <c r="A97" s="252" t="s">
        <v>305</v>
      </c>
      <c r="B97" s="259" t="s">
        <v>41</v>
      </c>
      <c r="C97" s="254" t="s">
        <v>42</v>
      </c>
      <c r="D97" s="254">
        <v>2001</v>
      </c>
      <c r="E97" s="254">
        <v>100</v>
      </c>
      <c r="F97" s="254">
        <v>110</v>
      </c>
      <c r="G97" s="254">
        <f t="shared" si="46"/>
        <v>210</v>
      </c>
      <c r="H97" s="254">
        <v>21</v>
      </c>
      <c r="I97" s="254">
        <v>70</v>
      </c>
      <c r="J97" s="254">
        <v>69</v>
      </c>
      <c r="K97" s="254">
        <f>J97+I97+H97</f>
        <v>160</v>
      </c>
      <c r="L97" s="255">
        <f t="shared" si="48"/>
        <v>185.9</v>
      </c>
      <c r="M97" s="256">
        <v>0.00355208333333333</v>
      </c>
      <c r="N97" s="255">
        <v>131</v>
      </c>
      <c r="O97" s="256">
        <v>0.00196875</v>
      </c>
      <c r="P97" s="255">
        <v>149</v>
      </c>
      <c r="Q97" s="257">
        <f t="shared" si="49"/>
        <v>465.9</v>
      </c>
      <c r="R97" s="258">
        <v>2019</v>
      </c>
      <c r="S97" s="6"/>
    </row>
    <row r="98" spans="1:19" ht="15">
      <c r="A98" s="252" t="s">
        <v>306</v>
      </c>
      <c r="B98" s="253" t="s">
        <v>307</v>
      </c>
      <c r="C98" s="254" t="s">
        <v>40</v>
      </c>
      <c r="D98" s="254">
        <v>1993</v>
      </c>
      <c r="E98" s="254">
        <v>95</v>
      </c>
      <c r="F98" s="254">
        <v>85</v>
      </c>
      <c r="G98" s="254">
        <f t="shared" si="46"/>
        <v>180</v>
      </c>
      <c r="H98" s="254">
        <v>50</v>
      </c>
      <c r="I98" s="254">
        <v>75</v>
      </c>
      <c r="J98" s="254">
        <v>72</v>
      </c>
      <c r="K98" s="254">
        <f aca="true" t="shared" si="52" ref="K98:K104">H98+I98+J98</f>
        <v>197</v>
      </c>
      <c r="L98" s="255">
        <f t="shared" si="48"/>
        <v>219.05</v>
      </c>
      <c r="M98" s="256">
        <v>0.00361342592592593</v>
      </c>
      <c r="N98" s="255">
        <v>124</v>
      </c>
      <c r="O98" s="256">
        <v>0.00219907407407407</v>
      </c>
      <c r="P98" s="255">
        <v>121</v>
      </c>
      <c r="Q98" s="257">
        <f t="shared" si="49"/>
        <v>464.05</v>
      </c>
      <c r="R98" s="258">
        <v>2011</v>
      </c>
      <c r="S98" s="6"/>
    </row>
    <row r="99" spans="1:19" ht="15">
      <c r="A99" s="252" t="s">
        <v>308</v>
      </c>
      <c r="B99" s="253" t="s">
        <v>309</v>
      </c>
      <c r="C99" s="254" t="s">
        <v>281</v>
      </c>
      <c r="D99" s="254">
        <v>1995</v>
      </c>
      <c r="E99" s="254">
        <v>105</v>
      </c>
      <c r="F99" s="254">
        <v>90</v>
      </c>
      <c r="G99" s="254">
        <f t="shared" si="46"/>
        <v>195</v>
      </c>
      <c r="H99" s="254">
        <v>30</v>
      </c>
      <c r="I99" s="254">
        <v>88</v>
      </c>
      <c r="J99" s="254">
        <v>76</v>
      </c>
      <c r="K99" s="254">
        <f t="shared" si="52"/>
        <v>194</v>
      </c>
      <c r="L99" s="255">
        <f t="shared" si="48"/>
        <v>208.975</v>
      </c>
      <c r="M99" s="256">
        <v>0.00347222222222222</v>
      </c>
      <c r="N99" s="255">
        <v>141</v>
      </c>
      <c r="O99" s="256">
        <v>0.00226041666666667</v>
      </c>
      <c r="P99" s="255">
        <v>114</v>
      </c>
      <c r="Q99" s="257">
        <f t="shared" si="49"/>
        <v>463.975</v>
      </c>
      <c r="R99" s="258">
        <v>2012</v>
      </c>
      <c r="S99" s="6"/>
    </row>
    <row r="100" spans="1:19" ht="15">
      <c r="A100" s="252" t="s">
        <v>310</v>
      </c>
      <c r="B100" s="253" t="s">
        <v>311</v>
      </c>
      <c r="C100" s="254" t="s">
        <v>45</v>
      </c>
      <c r="D100" s="254">
        <v>1994</v>
      </c>
      <c r="E100" s="254">
        <v>95</v>
      </c>
      <c r="F100" s="254">
        <v>85</v>
      </c>
      <c r="G100" s="254">
        <f t="shared" si="46"/>
        <v>180</v>
      </c>
      <c r="H100" s="254">
        <v>26</v>
      </c>
      <c r="I100" s="254">
        <v>83</v>
      </c>
      <c r="J100" s="254">
        <v>73</v>
      </c>
      <c r="K100" s="254">
        <f t="shared" si="52"/>
        <v>182</v>
      </c>
      <c r="L100" s="255">
        <f t="shared" si="48"/>
        <v>193.70000000000002</v>
      </c>
      <c r="M100" s="256">
        <v>0.00368634259259259</v>
      </c>
      <c r="N100" s="255">
        <v>115</v>
      </c>
      <c r="O100" s="256">
        <v>0.00191319444444444</v>
      </c>
      <c r="P100" s="255">
        <v>155</v>
      </c>
      <c r="Q100" s="257">
        <f t="shared" si="49"/>
        <v>463.70000000000005</v>
      </c>
      <c r="R100" s="258">
        <v>2012</v>
      </c>
      <c r="S100" s="6"/>
    </row>
    <row r="101" spans="1:19" ht="15">
      <c r="A101" s="252" t="s">
        <v>312</v>
      </c>
      <c r="B101" s="253" t="s">
        <v>313</v>
      </c>
      <c r="C101" s="254" t="s">
        <v>38</v>
      </c>
      <c r="D101" s="254">
        <v>1994</v>
      </c>
      <c r="E101" s="254">
        <v>85</v>
      </c>
      <c r="F101" s="254">
        <v>80</v>
      </c>
      <c r="G101" s="254">
        <f t="shared" si="46"/>
        <v>165</v>
      </c>
      <c r="H101" s="254">
        <v>40</v>
      </c>
      <c r="I101" s="254">
        <v>75</v>
      </c>
      <c r="J101" s="254">
        <v>66</v>
      </c>
      <c r="K101" s="254">
        <f t="shared" si="52"/>
        <v>181</v>
      </c>
      <c r="L101" s="255">
        <f t="shared" si="48"/>
        <v>197.275</v>
      </c>
      <c r="M101" s="256">
        <v>0.0037037037037037</v>
      </c>
      <c r="N101" s="255">
        <v>113</v>
      </c>
      <c r="O101" s="256">
        <v>0.00193634259259259</v>
      </c>
      <c r="P101" s="255">
        <v>153</v>
      </c>
      <c r="Q101" s="257">
        <f t="shared" si="49"/>
        <v>463.275</v>
      </c>
      <c r="R101" s="258">
        <v>2012</v>
      </c>
      <c r="S101" s="6"/>
    </row>
    <row r="102" spans="1:19" ht="15">
      <c r="A102" s="252" t="s">
        <v>314</v>
      </c>
      <c r="B102" s="253" t="s">
        <v>315</v>
      </c>
      <c r="C102" s="254" t="s">
        <v>15</v>
      </c>
      <c r="D102" s="254">
        <v>1992</v>
      </c>
      <c r="E102" s="254">
        <v>90</v>
      </c>
      <c r="F102" s="254">
        <v>95</v>
      </c>
      <c r="G102" s="254">
        <f t="shared" si="46"/>
        <v>185</v>
      </c>
      <c r="H102" s="254">
        <v>20</v>
      </c>
      <c r="I102" s="254">
        <v>57</v>
      </c>
      <c r="J102" s="254">
        <v>53</v>
      </c>
      <c r="K102" s="254">
        <f t="shared" si="52"/>
        <v>130</v>
      </c>
      <c r="L102" s="255">
        <f t="shared" si="48"/>
        <v>157.625</v>
      </c>
      <c r="M102" s="256">
        <v>0.00341435185185185</v>
      </c>
      <c r="N102" s="255">
        <v>148</v>
      </c>
      <c r="O102" s="256">
        <v>0.00190162037037037</v>
      </c>
      <c r="P102" s="255">
        <v>157</v>
      </c>
      <c r="Q102" s="257">
        <f t="shared" si="49"/>
        <v>462.625</v>
      </c>
      <c r="R102" s="258">
        <v>2010</v>
      </c>
      <c r="S102" s="6"/>
    </row>
    <row r="103" spans="1:19" ht="15">
      <c r="A103" s="252" t="s">
        <v>316</v>
      </c>
      <c r="B103" s="253" t="s">
        <v>317</v>
      </c>
      <c r="C103" s="254" t="s">
        <v>38</v>
      </c>
      <c r="D103" s="254">
        <v>1997</v>
      </c>
      <c r="E103" s="254">
        <v>80</v>
      </c>
      <c r="F103" s="254">
        <v>75</v>
      </c>
      <c r="G103" s="254">
        <f t="shared" si="46"/>
        <v>155</v>
      </c>
      <c r="H103" s="254">
        <v>40</v>
      </c>
      <c r="I103" s="254">
        <v>58</v>
      </c>
      <c r="J103" s="254">
        <v>60</v>
      </c>
      <c r="K103" s="254">
        <f t="shared" si="52"/>
        <v>158</v>
      </c>
      <c r="L103" s="255">
        <f t="shared" si="48"/>
        <v>179.07500000000002</v>
      </c>
      <c r="M103" s="256">
        <v>0.00352430555555556</v>
      </c>
      <c r="N103" s="255">
        <v>135</v>
      </c>
      <c r="O103" s="256">
        <v>0.00197222222222222</v>
      </c>
      <c r="P103" s="255">
        <v>148</v>
      </c>
      <c r="Q103" s="257">
        <f t="shared" si="49"/>
        <v>462.07500000000005</v>
      </c>
      <c r="R103" s="258">
        <v>2014</v>
      </c>
      <c r="S103" s="6"/>
    </row>
    <row r="104" spans="1:19" ht="15">
      <c r="A104" s="252" t="s">
        <v>318</v>
      </c>
      <c r="B104" s="253" t="s">
        <v>319</v>
      </c>
      <c r="C104" s="254" t="s">
        <v>21</v>
      </c>
      <c r="D104" s="254">
        <v>1991</v>
      </c>
      <c r="E104" s="254">
        <v>105</v>
      </c>
      <c r="F104" s="254">
        <v>90</v>
      </c>
      <c r="G104" s="254">
        <f t="shared" si="46"/>
        <v>195</v>
      </c>
      <c r="H104" s="254">
        <v>22</v>
      </c>
      <c r="I104" s="254">
        <v>70</v>
      </c>
      <c r="J104" s="254">
        <v>60</v>
      </c>
      <c r="K104" s="254">
        <f t="shared" si="52"/>
        <v>152</v>
      </c>
      <c r="L104" s="255">
        <f t="shared" si="48"/>
        <v>176.475</v>
      </c>
      <c r="M104" s="256">
        <v>0.00358333333333333</v>
      </c>
      <c r="N104" s="255">
        <v>128</v>
      </c>
      <c r="O104" s="256">
        <v>0.00191087962962963</v>
      </c>
      <c r="P104" s="255">
        <v>156</v>
      </c>
      <c r="Q104" s="257">
        <f t="shared" si="49"/>
        <v>460.475</v>
      </c>
      <c r="R104" s="258">
        <v>2009</v>
      </c>
      <c r="S104" s="6"/>
    </row>
    <row r="105" spans="1:19" ht="15">
      <c r="A105" s="252" t="s">
        <v>320</v>
      </c>
      <c r="B105" s="253" t="s">
        <v>321</v>
      </c>
      <c r="C105" s="254" t="s">
        <v>18</v>
      </c>
      <c r="D105" s="254">
        <v>2000</v>
      </c>
      <c r="E105" s="254">
        <v>105</v>
      </c>
      <c r="F105" s="254">
        <v>115</v>
      </c>
      <c r="G105" s="254">
        <f t="shared" si="46"/>
        <v>220</v>
      </c>
      <c r="H105" s="254">
        <v>22</v>
      </c>
      <c r="I105" s="254">
        <v>74</v>
      </c>
      <c r="J105" s="254">
        <v>76</v>
      </c>
      <c r="K105" s="254">
        <f>H105+J105+I105</f>
        <v>172</v>
      </c>
      <c r="L105" s="255">
        <f t="shared" si="48"/>
        <v>197.6</v>
      </c>
      <c r="M105" s="256">
        <v>0.00349652777777778</v>
      </c>
      <c r="N105" s="255">
        <v>138</v>
      </c>
      <c r="O105" s="256">
        <v>0.00217476851851852</v>
      </c>
      <c r="P105" s="255">
        <v>124</v>
      </c>
      <c r="Q105" s="257">
        <f t="shared" si="49"/>
        <v>459.6</v>
      </c>
      <c r="R105" s="258">
        <v>2017</v>
      </c>
      <c r="S105" s="6"/>
    </row>
    <row r="106" spans="1:19" ht="15">
      <c r="A106" s="252" t="s">
        <v>322</v>
      </c>
      <c r="B106" s="253" t="s">
        <v>323</v>
      </c>
      <c r="C106" s="254" t="s">
        <v>12</v>
      </c>
      <c r="D106" s="254">
        <v>1990</v>
      </c>
      <c r="E106" s="254">
        <v>115</v>
      </c>
      <c r="F106" s="254">
        <v>90</v>
      </c>
      <c r="G106" s="254">
        <f t="shared" si="46"/>
        <v>205</v>
      </c>
      <c r="H106" s="254">
        <v>20</v>
      </c>
      <c r="I106" s="254">
        <v>103</v>
      </c>
      <c r="J106" s="254">
        <v>78</v>
      </c>
      <c r="K106" s="254">
        <f aca="true" t="shared" si="53" ref="K106:K114">H106+I106+J106</f>
        <v>201</v>
      </c>
      <c r="L106" s="255">
        <f t="shared" si="48"/>
        <v>210.275</v>
      </c>
      <c r="M106" s="256">
        <v>0.00365277777777778</v>
      </c>
      <c r="N106" s="255">
        <v>119</v>
      </c>
      <c r="O106" s="256">
        <v>0.0021412037037037</v>
      </c>
      <c r="P106" s="255">
        <v>128</v>
      </c>
      <c r="Q106" s="257">
        <f t="shared" si="49"/>
        <v>457.275</v>
      </c>
      <c r="R106" s="258">
        <v>2008</v>
      </c>
      <c r="S106" s="6"/>
    </row>
    <row r="107" spans="1:19" ht="15">
      <c r="A107" s="252" t="s">
        <v>324</v>
      </c>
      <c r="B107" s="253" t="s">
        <v>325</v>
      </c>
      <c r="C107" s="254" t="s">
        <v>42</v>
      </c>
      <c r="D107" s="254">
        <v>1991</v>
      </c>
      <c r="E107" s="254">
        <v>120</v>
      </c>
      <c r="F107" s="254">
        <v>100</v>
      </c>
      <c r="G107" s="254">
        <f t="shared" si="46"/>
        <v>220</v>
      </c>
      <c r="H107" s="254">
        <v>20</v>
      </c>
      <c r="I107" s="254">
        <v>66</v>
      </c>
      <c r="J107" s="254">
        <v>56</v>
      </c>
      <c r="K107" s="254">
        <f t="shared" si="53"/>
        <v>142</v>
      </c>
      <c r="L107" s="255">
        <f t="shared" si="48"/>
        <v>176.8</v>
      </c>
      <c r="M107" s="256">
        <v>0.0035162037037037</v>
      </c>
      <c r="N107" s="255">
        <v>136</v>
      </c>
      <c r="O107" s="256">
        <v>0.00200231481481481</v>
      </c>
      <c r="P107" s="255">
        <v>144</v>
      </c>
      <c r="Q107" s="257">
        <f t="shared" si="49"/>
        <v>456.8</v>
      </c>
      <c r="R107" s="258">
        <v>2009</v>
      </c>
      <c r="S107" s="6"/>
    </row>
    <row r="108" spans="1:19" ht="15">
      <c r="A108" s="252" t="s">
        <v>326</v>
      </c>
      <c r="B108" s="253" t="s">
        <v>327</v>
      </c>
      <c r="C108" s="254" t="s">
        <v>42</v>
      </c>
      <c r="D108" s="254">
        <v>1991</v>
      </c>
      <c r="E108" s="254">
        <v>95</v>
      </c>
      <c r="F108" s="254">
        <v>110</v>
      </c>
      <c r="G108" s="254">
        <f t="shared" si="46"/>
        <v>205</v>
      </c>
      <c r="H108" s="254">
        <v>23</v>
      </c>
      <c r="I108" s="254">
        <v>83</v>
      </c>
      <c r="J108" s="254">
        <v>71</v>
      </c>
      <c r="K108" s="254">
        <f t="shared" si="53"/>
        <v>177</v>
      </c>
      <c r="L108" s="255">
        <f t="shared" si="48"/>
        <v>196.625</v>
      </c>
      <c r="M108" s="256">
        <v>0.00339351851851852</v>
      </c>
      <c r="N108" s="255">
        <v>151</v>
      </c>
      <c r="O108" s="256">
        <v>0.0022974537037037</v>
      </c>
      <c r="P108" s="255">
        <v>109</v>
      </c>
      <c r="Q108" s="257">
        <f t="shared" si="49"/>
        <v>456.625</v>
      </c>
      <c r="R108" s="258">
        <v>2009</v>
      </c>
      <c r="S108" s="6"/>
    </row>
    <row r="109" spans="1:19" ht="15">
      <c r="A109" s="252" t="s">
        <v>328</v>
      </c>
      <c r="B109" s="253" t="s">
        <v>329</v>
      </c>
      <c r="C109" s="254" t="s">
        <v>56</v>
      </c>
      <c r="D109" s="254">
        <v>1994</v>
      </c>
      <c r="E109" s="254">
        <v>85</v>
      </c>
      <c r="F109" s="254">
        <v>85</v>
      </c>
      <c r="G109" s="254">
        <f t="shared" si="46"/>
        <v>170</v>
      </c>
      <c r="H109" s="254">
        <v>19</v>
      </c>
      <c r="I109" s="254">
        <v>72</v>
      </c>
      <c r="J109" s="254">
        <v>70</v>
      </c>
      <c r="K109" s="254">
        <f t="shared" si="53"/>
        <v>161</v>
      </c>
      <c r="L109" s="255">
        <f t="shared" si="48"/>
        <v>172.25</v>
      </c>
      <c r="M109" s="256">
        <v>0.0037962962962963</v>
      </c>
      <c r="N109" s="255">
        <v>101</v>
      </c>
      <c r="O109" s="256">
        <v>0.0017349537037037</v>
      </c>
      <c r="P109" s="255">
        <v>183</v>
      </c>
      <c r="Q109" s="257">
        <f t="shared" si="49"/>
        <v>456.25</v>
      </c>
      <c r="R109" s="258">
        <v>2012</v>
      </c>
      <c r="S109" s="6"/>
    </row>
    <row r="110" spans="1:19" ht="15">
      <c r="A110" s="252" t="s">
        <v>330</v>
      </c>
      <c r="B110" s="253" t="s">
        <v>331</v>
      </c>
      <c r="C110" s="254" t="s">
        <v>56</v>
      </c>
      <c r="D110" s="254">
        <v>1997</v>
      </c>
      <c r="E110" s="254">
        <v>95</v>
      </c>
      <c r="F110" s="254">
        <v>90</v>
      </c>
      <c r="G110" s="254">
        <f t="shared" si="46"/>
        <v>185</v>
      </c>
      <c r="H110" s="254">
        <v>25</v>
      </c>
      <c r="I110" s="254">
        <v>85</v>
      </c>
      <c r="J110" s="254">
        <v>99</v>
      </c>
      <c r="K110" s="254">
        <f t="shared" si="53"/>
        <v>209</v>
      </c>
      <c r="L110" s="255">
        <f t="shared" si="48"/>
        <v>212.225</v>
      </c>
      <c r="M110" s="256">
        <v>0.00374074074074074</v>
      </c>
      <c r="N110" s="255">
        <v>108</v>
      </c>
      <c r="O110" s="256">
        <v>0.00207986111111111</v>
      </c>
      <c r="P110" s="255">
        <v>136</v>
      </c>
      <c r="Q110" s="257">
        <f t="shared" si="49"/>
        <v>456.225</v>
      </c>
      <c r="R110" s="258">
        <v>2014</v>
      </c>
      <c r="S110" s="6"/>
    </row>
    <row r="111" spans="1:19" ht="15">
      <c r="A111" s="252" t="s">
        <v>332</v>
      </c>
      <c r="B111" s="253" t="s">
        <v>333</v>
      </c>
      <c r="C111" s="254" t="s">
        <v>164</v>
      </c>
      <c r="D111" s="254">
        <v>1998</v>
      </c>
      <c r="E111" s="254">
        <v>95</v>
      </c>
      <c r="F111" s="254">
        <v>75</v>
      </c>
      <c r="G111" s="254">
        <f t="shared" si="46"/>
        <v>170</v>
      </c>
      <c r="H111" s="254">
        <v>23</v>
      </c>
      <c r="I111" s="254">
        <v>77</v>
      </c>
      <c r="J111" s="254">
        <v>64</v>
      </c>
      <c r="K111" s="254">
        <f t="shared" si="53"/>
        <v>164</v>
      </c>
      <c r="L111" s="255">
        <f t="shared" si="48"/>
        <v>176.8</v>
      </c>
      <c r="M111" s="256">
        <v>0.00354282407407407</v>
      </c>
      <c r="N111" s="255">
        <v>133</v>
      </c>
      <c r="O111" s="256">
        <v>0.00200462962962963</v>
      </c>
      <c r="P111" s="255">
        <v>144</v>
      </c>
      <c r="Q111" s="257">
        <f t="shared" si="49"/>
        <v>453.8</v>
      </c>
      <c r="R111" s="258">
        <v>2015</v>
      </c>
      <c r="S111" s="6"/>
    </row>
    <row r="112" spans="1:19" ht="15">
      <c r="A112" s="252" t="s">
        <v>334</v>
      </c>
      <c r="B112" s="253" t="s">
        <v>335</v>
      </c>
      <c r="C112" s="254" t="s">
        <v>15</v>
      </c>
      <c r="D112" s="254">
        <v>1992</v>
      </c>
      <c r="E112" s="254">
        <v>110</v>
      </c>
      <c r="F112" s="254">
        <v>95</v>
      </c>
      <c r="G112" s="254">
        <f t="shared" si="46"/>
        <v>205</v>
      </c>
      <c r="H112" s="254">
        <v>39</v>
      </c>
      <c r="I112" s="254">
        <v>97</v>
      </c>
      <c r="J112" s="254">
        <v>77</v>
      </c>
      <c r="K112" s="254">
        <f t="shared" si="53"/>
        <v>213</v>
      </c>
      <c r="L112" s="255">
        <f t="shared" si="48"/>
        <v>230.425</v>
      </c>
      <c r="M112" s="256">
        <v>0.00367708333333333</v>
      </c>
      <c r="N112" s="255">
        <v>116</v>
      </c>
      <c r="O112" s="256">
        <v>0.00232175925925926</v>
      </c>
      <c r="P112" s="255">
        <v>106</v>
      </c>
      <c r="Q112" s="257">
        <f t="shared" si="49"/>
        <v>452.425</v>
      </c>
      <c r="R112" s="258">
        <v>2010</v>
      </c>
      <c r="S112" s="6"/>
    </row>
    <row r="113" spans="1:19" ht="15">
      <c r="A113" s="252" t="s">
        <v>336</v>
      </c>
      <c r="B113" s="253" t="s">
        <v>337</v>
      </c>
      <c r="C113" s="254" t="s">
        <v>338</v>
      </c>
      <c r="D113" s="254">
        <v>1993</v>
      </c>
      <c r="E113" s="254">
        <v>105</v>
      </c>
      <c r="F113" s="254">
        <v>95</v>
      </c>
      <c r="G113" s="254">
        <f t="shared" si="46"/>
        <v>200</v>
      </c>
      <c r="H113" s="254">
        <v>25</v>
      </c>
      <c r="I113" s="254">
        <v>74</v>
      </c>
      <c r="J113" s="254">
        <v>62</v>
      </c>
      <c r="K113" s="254">
        <f t="shared" si="53"/>
        <v>161</v>
      </c>
      <c r="L113" s="255">
        <f t="shared" si="48"/>
        <v>185.9</v>
      </c>
      <c r="M113" s="256">
        <v>0.00341203703703704</v>
      </c>
      <c r="N113" s="255">
        <v>149</v>
      </c>
      <c r="O113" s="256">
        <v>0.0022337962962963</v>
      </c>
      <c r="P113" s="255">
        <v>117</v>
      </c>
      <c r="Q113" s="257">
        <f t="shared" si="49"/>
        <v>451.9</v>
      </c>
      <c r="R113" s="258">
        <v>2011</v>
      </c>
      <c r="S113" s="6"/>
    </row>
    <row r="114" spans="1:19" ht="15">
      <c r="A114" s="252" t="s">
        <v>339</v>
      </c>
      <c r="B114" s="253" t="s">
        <v>340</v>
      </c>
      <c r="C114" s="254" t="s">
        <v>341</v>
      </c>
      <c r="D114" s="254">
        <v>1991</v>
      </c>
      <c r="E114" s="254">
        <v>105</v>
      </c>
      <c r="F114" s="254">
        <v>80</v>
      </c>
      <c r="G114" s="254">
        <f t="shared" si="46"/>
        <v>185</v>
      </c>
      <c r="H114" s="254">
        <v>20</v>
      </c>
      <c r="I114" s="254">
        <v>98</v>
      </c>
      <c r="J114" s="254">
        <v>61</v>
      </c>
      <c r="K114" s="254">
        <f t="shared" si="53"/>
        <v>179</v>
      </c>
      <c r="L114" s="255">
        <f t="shared" si="48"/>
        <v>189.475</v>
      </c>
      <c r="M114" s="256">
        <v>0.00375</v>
      </c>
      <c r="N114" s="255">
        <v>107</v>
      </c>
      <c r="O114" s="256">
        <v>0.00196064814814815</v>
      </c>
      <c r="P114" s="255">
        <v>150</v>
      </c>
      <c r="Q114" s="257">
        <f t="shared" si="49"/>
        <v>446.475</v>
      </c>
      <c r="R114" s="258">
        <v>2009</v>
      </c>
      <c r="S114" s="6"/>
    </row>
    <row r="115" spans="1:19" ht="15">
      <c r="A115" s="252" t="s">
        <v>342</v>
      </c>
      <c r="B115" s="259" t="s">
        <v>75</v>
      </c>
      <c r="C115" s="254" t="s">
        <v>21</v>
      </c>
      <c r="D115" s="254">
        <v>2002</v>
      </c>
      <c r="E115" s="254">
        <v>85</v>
      </c>
      <c r="F115" s="254">
        <v>90</v>
      </c>
      <c r="G115" s="254">
        <f t="shared" si="46"/>
        <v>175</v>
      </c>
      <c r="H115" s="254">
        <v>17</v>
      </c>
      <c r="I115" s="254">
        <v>46</v>
      </c>
      <c r="J115" s="254">
        <v>47</v>
      </c>
      <c r="K115" s="254">
        <f>J115+I115+H115</f>
        <v>110</v>
      </c>
      <c r="L115" s="255">
        <f t="shared" si="48"/>
        <v>139.425</v>
      </c>
      <c r="M115" s="256">
        <v>0.00330555555555556</v>
      </c>
      <c r="N115" s="255">
        <v>162</v>
      </c>
      <c r="O115" s="256">
        <v>0.00200925925925926</v>
      </c>
      <c r="P115" s="255">
        <v>144</v>
      </c>
      <c r="Q115" s="257">
        <f t="shared" si="49"/>
        <v>445.425</v>
      </c>
      <c r="R115" s="258">
        <v>2019</v>
      </c>
      <c r="S115" s="6"/>
    </row>
    <row r="116" spans="1:19" ht="15">
      <c r="A116" s="252" t="s">
        <v>343</v>
      </c>
      <c r="B116" s="253" t="s">
        <v>344</v>
      </c>
      <c r="C116" s="254" t="s">
        <v>56</v>
      </c>
      <c r="D116" s="254">
        <v>2001</v>
      </c>
      <c r="E116" s="254">
        <v>80</v>
      </c>
      <c r="F116" s="254">
        <v>75</v>
      </c>
      <c r="G116" s="254">
        <v>155</v>
      </c>
      <c r="H116" s="254">
        <v>40</v>
      </c>
      <c r="I116" s="254">
        <v>58</v>
      </c>
      <c r="J116" s="254">
        <v>64</v>
      </c>
      <c r="K116" s="254">
        <v>162</v>
      </c>
      <c r="L116" s="255">
        <v>181.675</v>
      </c>
      <c r="M116" s="256">
        <v>0.00371180555555556</v>
      </c>
      <c r="N116" s="255">
        <v>112</v>
      </c>
      <c r="O116" s="256">
        <v>0.00198148148148148</v>
      </c>
      <c r="P116" s="255">
        <v>147</v>
      </c>
      <c r="Q116" s="257">
        <v>440.675</v>
      </c>
      <c r="R116" s="258">
        <v>2018</v>
      </c>
      <c r="S116" s="6"/>
    </row>
    <row r="117" spans="1:19" ht="15">
      <c r="A117" s="252" t="s">
        <v>345</v>
      </c>
      <c r="B117" s="253" t="s">
        <v>346</v>
      </c>
      <c r="C117" s="254" t="s">
        <v>23</v>
      </c>
      <c r="D117" s="254">
        <v>1998</v>
      </c>
      <c r="E117" s="254">
        <v>145</v>
      </c>
      <c r="F117" s="254">
        <v>135</v>
      </c>
      <c r="G117" s="254">
        <f aca="true" t="shared" si="54" ref="G117:G125">E117+F117</f>
        <v>280</v>
      </c>
      <c r="H117" s="254">
        <v>26</v>
      </c>
      <c r="I117" s="254">
        <v>100</v>
      </c>
      <c r="J117" s="254">
        <v>76</v>
      </c>
      <c r="K117" s="254">
        <f>H117+J117+I117</f>
        <v>202</v>
      </c>
      <c r="L117" s="255">
        <f aca="true" t="shared" si="55" ref="L117:L125">(G117/2+K117+H117)*0.65</f>
        <v>239.20000000000002</v>
      </c>
      <c r="M117" s="256">
        <v>0.00377314814814815</v>
      </c>
      <c r="N117" s="255">
        <v>104</v>
      </c>
      <c r="O117" s="256">
        <v>0.0021099537037037</v>
      </c>
      <c r="P117" s="255">
        <v>96</v>
      </c>
      <c r="Q117" s="257">
        <f aca="true" t="shared" si="56" ref="Q117:Q125">P117+N117+L117</f>
        <v>439.20000000000005</v>
      </c>
      <c r="R117" s="258">
        <v>2016</v>
      </c>
      <c r="S117" s="6"/>
    </row>
    <row r="118" spans="1:19" ht="15">
      <c r="A118" s="252" t="s">
        <v>347</v>
      </c>
      <c r="B118" s="259" t="s">
        <v>46</v>
      </c>
      <c r="C118" s="254" t="s">
        <v>47</v>
      </c>
      <c r="D118" s="254">
        <v>2002</v>
      </c>
      <c r="E118" s="254">
        <v>105</v>
      </c>
      <c r="F118" s="254">
        <v>105</v>
      </c>
      <c r="G118" s="254">
        <f t="shared" si="54"/>
        <v>210</v>
      </c>
      <c r="H118" s="254">
        <v>32</v>
      </c>
      <c r="I118" s="254">
        <v>55</v>
      </c>
      <c r="J118" s="254">
        <v>57</v>
      </c>
      <c r="K118" s="254">
        <f aca="true" t="shared" si="57" ref="K118:K120">J118+I118+H118</f>
        <v>144</v>
      </c>
      <c r="L118" s="255">
        <f t="shared" si="55"/>
        <v>182.65</v>
      </c>
      <c r="M118" s="256">
        <v>0.00361805555555556</v>
      </c>
      <c r="N118" s="255">
        <v>123</v>
      </c>
      <c r="O118" s="256">
        <v>0.00210069444444444</v>
      </c>
      <c r="P118" s="255">
        <v>133</v>
      </c>
      <c r="Q118" s="257">
        <f t="shared" si="56"/>
        <v>438.65</v>
      </c>
      <c r="R118" s="258">
        <v>2019</v>
      </c>
      <c r="S118" s="6"/>
    </row>
    <row r="119" spans="1:19" ht="15">
      <c r="A119" s="252" t="s">
        <v>348</v>
      </c>
      <c r="B119" s="259" t="s">
        <v>69</v>
      </c>
      <c r="C119" s="254" t="s">
        <v>70</v>
      </c>
      <c r="D119" s="254">
        <v>2002</v>
      </c>
      <c r="E119" s="254">
        <v>90</v>
      </c>
      <c r="F119" s="254">
        <v>90</v>
      </c>
      <c r="G119" s="254">
        <f t="shared" si="54"/>
        <v>180</v>
      </c>
      <c r="H119" s="254">
        <v>40</v>
      </c>
      <c r="I119" s="254">
        <v>77</v>
      </c>
      <c r="J119" s="254">
        <v>62</v>
      </c>
      <c r="K119" s="254">
        <f t="shared" si="57"/>
        <v>179</v>
      </c>
      <c r="L119" s="255">
        <f t="shared" si="55"/>
        <v>200.85</v>
      </c>
      <c r="M119" s="256">
        <v>0.00348148148148148</v>
      </c>
      <c r="N119" s="255">
        <v>140</v>
      </c>
      <c r="O119" s="256">
        <v>0.00239930555555556</v>
      </c>
      <c r="P119" s="255">
        <v>97</v>
      </c>
      <c r="Q119" s="257">
        <f t="shared" si="56"/>
        <v>437.85</v>
      </c>
      <c r="R119" s="258">
        <v>2019</v>
      </c>
      <c r="S119" s="6"/>
    </row>
    <row r="120" spans="1:19" ht="15">
      <c r="A120" s="252" t="s">
        <v>349</v>
      </c>
      <c r="B120" s="259" t="s">
        <v>34</v>
      </c>
      <c r="C120" s="254" t="s">
        <v>21</v>
      </c>
      <c r="D120" s="254">
        <v>2002</v>
      </c>
      <c r="E120" s="254">
        <v>105</v>
      </c>
      <c r="F120" s="254">
        <v>110</v>
      </c>
      <c r="G120" s="254">
        <f t="shared" si="54"/>
        <v>215</v>
      </c>
      <c r="H120" s="254">
        <v>20</v>
      </c>
      <c r="I120" s="254">
        <v>67</v>
      </c>
      <c r="J120" s="254">
        <v>65</v>
      </c>
      <c r="K120" s="254">
        <f t="shared" si="57"/>
        <v>152</v>
      </c>
      <c r="L120" s="255">
        <f t="shared" si="55"/>
        <v>181.675</v>
      </c>
      <c r="M120" s="256">
        <v>0.00391087962962963</v>
      </c>
      <c r="N120" s="255">
        <v>87</v>
      </c>
      <c r="O120" s="256">
        <v>0.0018125</v>
      </c>
      <c r="P120" s="255">
        <v>169</v>
      </c>
      <c r="Q120" s="257">
        <f t="shared" si="56"/>
        <v>437.675</v>
      </c>
      <c r="R120" s="258">
        <v>2019</v>
      </c>
      <c r="S120" s="6"/>
    </row>
    <row r="121" spans="1:19" ht="15">
      <c r="A121" s="252" t="s">
        <v>350</v>
      </c>
      <c r="B121" s="253" t="s">
        <v>351</v>
      </c>
      <c r="C121" s="254" t="s">
        <v>56</v>
      </c>
      <c r="D121" s="254">
        <v>1996</v>
      </c>
      <c r="E121" s="254">
        <v>80</v>
      </c>
      <c r="F121" s="254">
        <v>80</v>
      </c>
      <c r="G121" s="254">
        <f t="shared" si="54"/>
        <v>160</v>
      </c>
      <c r="H121" s="254">
        <v>34</v>
      </c>
      <c r="I121" s="254">
        <v>74</v>
      </c>
      <c r="J121" s="254">
        <v>62</v>
      </c>
      <c r="K121" s="254">
        <f>H121+I121+J121</f>
        <v>170</v>
      </c>
      <c r="L121" s="255">
        <f t="shared" si="55"/>
        <v>184.6</v>
      </c>
      <c r="M121" s="256">
        <v>0.00367708333333333</v>
      </c>
      <c r="N121" s="255">
        <v>116</v>
      </c>
      <c r="O121" s="256">
        <v>0.00208217592592593</v>
      </c>
      <c r="P121" s="255">
        <v>135</v>
      </c>
      <c r="Q121" s="257">
        <f t="shared" si="56"/>
        <v>435.6</v>
      </c>
      <c r="R121" s="258">
        <v>2013</v>
      </c>
      <c r="S121" s="6"/>
    </row>
    <row r="122" spans="1:19" ht="15">
      <c r="A122" s="252" t="s">
        <v>352</v>
      </c>
      <c r="B122" s="259" t="s">
        <v>55</v>
      </c>
      <c r="C122" s="254" t="s">
        <v>56</v>
      </c>
      <c r="D122" s="254">
        <v>2002</v>
      </c>
      <c r="E122" s="254">
        <v>105</v>
      </c>
      <c r="F122" s="254">
        <v>95</v>
      </c>
      <c r="G122" s="254">
        <f t="shared" si="54"/>
        <v>200</v>
      </c>
      <c r="H122" s="254">
        <v>34</v>
      </c>
      <c r="I122" s="254">
        <v>52</v>
      </c>
      <c r="J122" s="254">
        <v>43</v>
      </c>
      <c r="K122" s="254">
        <f>J122+I122+H122</f>
        <v>129</v>
      </c>
      <c r="L122" s="255">
        <f t="shared" si="55"/>
        <v>170.95000000000002</v>
      </c>
      <c r="M122" s="256">
        <v>0.00359027777777778</v>
      </c>
      <c r="N122" s="255">
        <v>127</v>
      </c>
      <c r="O122" s="256">
        <v>0.00206712962962963</v>
      </c>
      <c r="P122" s="255">
        <v>137</v>
      </c>
      <c r="Q122" s="257">
        <f t="shared" si="56"/>
        <v>434.95000000000005</v>
      </c>
      <c r="R122" s="258">
        <v>2019</v>
      </c>
      <c r="S122" s="6"/>
    </row>
    <row r="123" spans="1:19" ht="15">
      <c r="A123" s="252" t="s">
        <v>353</v>
      </c>
      <c r="B123" s="253" t="s">
        <v>354</v>
      </c>
      <c r="C123" s="254" t="s">
        <v>98</v>
      </c>
      <c r="D123" s="254">
        <v>1995</v>
      </c>
      <c r="E123" s="254">
        <v>80</v>
      </c>
      <c r="F123" s="254">
        <v>70</v>
      </c>
      <c r="G123" s="254">
        <f t="shared" si="54"/>
        <v>150</v>
      </c>
      <c r="H123" s="254">
        <v>26</v>
      </c>
      <c r="I123" s="254">
        <v>79</v>
      </c>
      <c r="J123" s="254">
        <v>84</v>
      </c>
      <c r="K123" s="254">
        <f aca="true" t="shared" si="58" ref="K123:K124">H123+I123+J123</f>
        <v>189</v>
      </c>
      <c r="L123" s="255">
        <f t="shared" si="55"/>
        <v>188.5</v>
      </c>
      <c r="M123" s="256">
        <v>0.00358796296296296</v>
      </c>
      <c r="N123" s="255">
        <v>127</v>
      </c>
      <c r="O123" s="256">
        <v>0.00221759259259259</v>
      </c>
      <c r="P123" s="255">
        <v>119</v>
      </c>
      <c r="Q123" s="257">
        <f t="shared" si="56"/>
        <v>434.5</v>
      </c>
      <c r="R123" s="258">
        <v>2012</v>
      </c>
      <c r="S123" s="6"/>
    </row>
    <row r="124" spans="1:19" ht="15">
      <c r="A124" s="252" t="s">
        <v>355</v>
      </c>
      <c r="B124" s="253" t="s">
        <v>356</v>
      </c>
      <c r="C124" s="254" t="s">
        <v>54</v>
      </c>
      <c r="D124" s="254">
        <v>1991</v>
      </c>
      <c r="E124" s="254">
        <v>110</v>
      </c>
      <c r="F124" s="254">
        <v>75</v>
      </c>
      <c r="G124" s="254">
        <f t="shared" si="54"/>
        <v>185</v>
      </c>
      <c r="H124" s="254">
        <v>33</v>
      </c>
      <c r="I124" s="254">
        <v>80</v>
      </c>
      <c r="J124" s="254">
        <v>59</v>
      </c>
      <c r="K124" s="254">
        <f t="shared" si="58"/>
        <v>172</v>
      </c>
      <c r="L124" s="255">
        <f t="shared" si="55"/>
        <v>193.375</v>
      </c>
      <c r="M124" s="256">
        <v>0.00371180555555556</v>
      </c>
      <c r="N124" s="255">
        <v>112</v>
      </c>
      <c r="O124" s="256">
        <v>0.00215162037037037</v>
      </c>
      <c r="P124" s="255">
        <v>128</v>
      </c>
      <c r="Q124" s="257">
        <f t="shared" si="56"/>
        <v>433.375</v>
      </c>
      <c r="R124" s="258">
        <v>2009</v>
      </c>
      <c r="S124" s="6"/>
    </row>
    <row r="125" spans="1:19" ht="15">
      <c r="A125" s="252" t="s">
        <v>357</v>
      </c>
      <c r="B125" s="253" t="s">
        <v>358</v>
      </c>
      <c r="C125" s="254" t="s">
        <v>15</v>
      </c>
      <c r="D125" s="254">
        <v>2000</v>
      </c>
      <c r="E125" s="254">
        <v>75</v>
      </c>
      <c r="F125" s="254">
        <v>75</v>
      </c>
      <c r="G125" s="254">
        <f t="shared" si="54"/>
        <v>150</v>
      </c>
      <c r="H125" s="254">
        <v>26</v>
      </c>
      <c r="I125" s="254">
        <v>61</v>
      </c>
      <c r="J125" s="254">
        <v>59</v>
      </c>
      <c r="K125" s="254">
        <f>H125+J125+I125</f>
        <v>146</v>
      </c>
      <c r="L125" s="255">
        <f t="shared" si="55"/>
        <v>160.55</v>
      </c>
      <c r="M125" s="256">
        <v>0.00344675925925926</v>
      </c>
      <c r="N125" s="255">
        <v>144</v>
      </c>
      <c r="O125" s="256">
        <v>0.00214467592592593</v>
      </c>
      <c r="P125" s="255">
        <v>128</v>
      </c>
      <c r="Q125" s="257">
        <f t="shared" si="56"/>
        <v>432.55</v>
      </c>
      <c r="R125" s="258">
        <v>2017</v>
      </c>
      <c r="S125" s="6"/>
    </row>
    <row r="126" spans="1:19" ht="15">
      <c r="A126" s="252" t="s">
        <v>359</v>
      </c>
      <c r="B126" s="253" t="s">
        <v>360</v>
      </c>
      <c r="C126" s="254" t="s">
        <v>38</v>
      </c>
      <c r="D126" s="254">
        <v>2001</v>
      </c>
      <c r="E126" s="254">
        <v>105</v>
      </c>
      <c r="F126" s="254">
        <v>100</v>
      </c>
      <c r="G126" s="254">
        <v>205</v>
      </c>
      <c r="H126" s="254">
        <v>45</v>
      </c>
      <c r="I126" s="254">
        <v>77</v>
      </c>
      <c r="J126" s="254">
        <v>68</v>
      </c>
      <c r="K126" s="254">
        <v>190</v>
      </c>
      <c r="L126" s="255">
        <v>219.375</v>
      </c>
      <c r="M126" s="256">
        <v>0.00348958333333333</v>
      </c>
      <c r="N126" s="255">
        <v>139</v>
      </c>
      <c r="O126" s="256">
        <v>0.00272569444444444</v>
      </c>
      <c r="P126" s="255">
        <v>63</v>
      </c>
      <c r="Q126" s="257">
        <v>421.375</v>
      </c>
      <c r="R126" s="258">
        <v>2018</v>
      </c>
      <c r="S126" s="6"/>
    </row>
    <row r="127" spans="1:19" ht="15">
      <c r="A127" s="252" t="s">
        <v>361</v>
      </c>
      <c r="B127" s="253" t="s">
        <v>362</v>
      </c>
      <c r="C127" s="254" t="s">
        <v>21</v>
      </c>
      <c r="D127" s="254">
        <v>1995</v>
      </c>
      <c r="E127" s="254">
        <v>120</v>
      </c>
      <c r="F127" s="254">
        <v>115</v>
      </c>
      <c r="G127" s="254">
        <f aca="true" t="shared" si="59" ref="G127:G131">E127+F127</f>
        <v>235</v>
      </c>
      <c r="H127" s="254">
        <v>21</v>
      </c>
      <c r="I127" s="254">
        <v>81</v>
      </c>
      <c r="J127" s="254">
        <v>63</v>
      </c>
      <c r="K127" s="254">
        <f aca="true" t="shared" si="60" ref="K127:K128">H127+I127+J127</f>
        <v>165</v>
      </c>
      <c r="L127" s="255">
        <f aca="true" t="shared" si="61" ref="L127:L131">(G127/2+K127+H127)*0.65</f>
        <v>197.275</v>
      </c>
      <c r="M127" s="256">
        <v>0.00386805555555556</v>
      </c>
      <c r="N127" s="255">
        <v>92</v>
      </c>
      <c r="O127" s="256">
        <v>0.00216550925925926</v>
      </c>
      <c r="P127" s="255">
        <v>125</v>
      </c>
      <c r="Q127" s="257">
        <f aca="true" t="shared" si="62" ref="Q127:Q131">P127+N127+L127</f>
        <v>414.275</v>
      </c>
      <c r="R127" s="258">
        <v>2012</v>
      </c>
      <c r="S127" s="6"/>
    </row>
    <row r="128" spans="1:19" ht="15">
      <c r="A128" s="252" t="s">
        <v>363</v>
      </c>
      <c r="B128" s="253" t="s">
        <v>364</v>
      </c>
      <c r="C128" s="254" t="s">
        <v>197</v>
      </c>
      <c r="D128" s="254">
        <v>1994</v>
      </c>
      <c r="E128" s="254">
        <v>95</v>
      </c>
      <c r="F128" s="254">
        <v>100</v>
      </c>
      <c r="G128" s="254">
        <f t="shared" si="59"/>
        <v>195</v>
      </c>
      <c r="H128" s="254">
        <v>26</v>
      </c>
      <c r="I128" s="254">
        <v>70</v>
      </c>
      <c r="J128" s="254">
        <v>61</v>
      </c>
      <c r="K128" s="254">
        <f t="shared" si="60"/>
        <v>157</v>
      </c>
      <c r="L128" s="255">
        <f t="shared" si="61"/>
        <v>182.32500000000002</v>
      </c>
      <c r="M128" s="256">
        <v>0.00379976851851852</v>
      </c>
      <c r="N128" s="255">
        <v>101</v>
      </c>
      <c r="O128" s="256">
        <v>0.002125</v>
      </c>
      <c r="P128" s="255">
        <v>130</v>
      </c>
      <c r="Q128" s="257">
        <f t="shared" si="62"/>
        <v>413.32500000000005</v>
      </c>
      <c r="R128" s="258">
        <v>2012</v>
      </c>
      <c r="S128" s="6"/>
    </row>
    <row r="129" spans="1:19" ht="15">
      <c r="A129" s="252" t="s">
        <v>365</v>
      </c>
      <c r="B129" s="259" t="s">
        <v>63</v>
      </c>
      <c r="C129" s="254" t="s">
        <v>47</v>
      </c>
      <c r="D129" s="254">
        <v>2001</v>
      </c>
      <c r="E129" s="254">
        <v>90</v>
      </c>
      <c r="F129" s="254">
        <v>100</v>
      </c>
      <c r="G129" s="254">
        <f t="shared" si="59"/>
        <v>190</v>
      </c>
      <c r="H129" s="254">
        <v>45</v>
      </c>
      <c r="I129" s="254">
        <v>56</v>
      </c>
      <c r="J129" s="254">
        <v>54</v>
      </c>
      <c r="K129" s="254">
        <f>J129+I129+H129</f>
        <v>155</v>
      </c>
      <c r="L129" s="255">
        <f t="shared" si="61"/>
        <v>191.75</v>
      </c>
      <c r="M129" s="256">
        <v>0.00353009259259259</v>
      </c>
      <c r="N129" s="255">
        <v>134</v>
      </c>
      <c r="O129" s="256">
        <v>0.00249537037037037</v>
      </c>
      <c r="P129" s="255">
        <v>87</v>
      </c>
      <c r="Q129" s="257">
        <f t="shared" si="62"/>
        <v>412.75</v>
      </c>
      <c r="R129" s="258">
        <v>2019</v>
      </c>
      <c r="S129" s="6"/>
    </row>
    <row r="130" spans="1:19" ht="15">
      <c r="A130" s="252" t="s">
        <v>366</v>
      </c>
      <c r="B130" s="253" t="s">
        <v>367</v>
      </c>
      <c r="C130" s="254" t="s">
        <v>182</v>
      </c>
      <c r="D130" s="254">
        <v>2000</v>
      </c>
      <c r="E130" s="254">
        <v>85</v>
      </c>
      <c r="F130" s="254">
        <v>85</v>
      </c>
      <c r="G130" s="254">
        <f t="shared" si="59"/>
        <v>170</v>
      </c>
      <c r="H130" s="254">
        <v>25</v>
      </c>
      <c r="I130" s="254">
        <v>51</v>
      </c>
      <c r="J130" s="254">
        <v>53</v>
      </c>
      <c r="K130" s="254">
        <f>H130+J130+I130</f>
        <v>129</v>
      </c>
      <c r="L130" s="255">
        <f t="shared" si="61"/>
        <v>155.35</v>
      </c>
      <c r="M130" s="256">
        <v>0.00373032407407407</v>
      </c>
      <c r="N130" s="255">
        <v>109</v>
      </c>
      <c r="O130" s="256">
        <v>0.00198263888888889</v>
      </c>
      <c r="P130" s="255">
        <v>147</v>
      </c>
      <c r="Q130" s="257">
        <f t="shared" si="62"/>
        <v>411.35</v>
      </c>
      <c r="R130" s="258">
        <v>2017</v>
      </c>
      <c r="S130" s="6"/>
    </row>
    <row r="131" spans="1:19" ht="15">
      <c r="A131" s="252" t="s">
        <v>368</v>
      </c>
      <c r="B131" s="253" t="s">
        <v>369</v>
      </c>
      <c r="C131" s="254" t="s">
        <v>95</v>
      </c>
      <c r="D131" s="254">
        <v>1997</v>
      </c>
      <c r="E131" s="254">
        <v>85</v>
      </c>
      <c r="F131" s="254">
        <v>90</v>
      </c>
      <c r="G131" s="254">
        <f t="shared" si="59"/>
        <v>175</v>
      </c>
      <c r="H131" s="254">
        <v>42</v>
      </c>
      <c r="I131" s="254">
        <v>64</v>
      </c>
      <c r="J131" s="254">
        <v>53</v>
      </c>
      <c r="K131" s="254">
        <f>H131+I131+J131</f>
        <v>159</v>
      </c>
      <c r="L131" s="255">
        <f t="shared" si="61"/>
        <v>187.525</v>
      </c>
      <c r="M131" s="256">
        <v>0.00365393518518519</v>
      </c>
      <c r="N131" s="255">
        <v>119</v>
      </c>
      <c r="O131" s="256">
        <v>0.00236805555555556</v>
      </c>
      <c r="P131" s="255">
        <v>102</v>
      </c>
      <c r="Q131" s="257">
        <f t="shared" si="62"/>
        <v>408.525</v>
      </c>
      <c r="R131" s="258">
        <v>2013</v>
      </c>
      <c r="S131" s="6"/>
    </row>
    <row r="132" spans="1:19" ht="15">
      <c r="A132" s="252" t="s">
        <v>370</v>
      </c>
      <c r="B132" s="253" t="s">
        <v>371</v>
      </c>
      <c r="C132" s="254" t="s">
        <v>42</v>
      </c>
      <c r="D132" s="254">
        <v>2001</v>
      </c>
      <c r="E132" s="254">
        <v>90</v>
      </c>
      <c r="F132" s="254">
        <v>90</v>
      </c>
      <c r="G132" s="254">
        <v>180</v>
      </c>
      <c r="H132" s="254">
        <v>20</v>
      </c>
      <c r="I132" s="254">
        <v>62</v>
      </c>
      <c r="J132" s="254">
        <v>54</v>
      </c>
      <c r="K132" s="254">
        <v>136</v>
      </c>
      <c r="L132" s="255">
        <v>159.9</v>
      </c>
      <c r="M132" s="256">
        <v>0.00372685185185185</v>
      </c>
      <c r="N132" s="255">
        <v>109</v>
      </c>
      <c r="O132" s="256">
        <v>0.00205324074074074</v>
      </c>
      <c r="P132" s="255">
        <v>139</v>
      </c>
      <c r="Q132" s="257">
        <v>407.9</v>
      </c>
      <c r="R132" s="258">
        <v>2018</v>
      </c>
      <c r="S132" s="6"/>
    </row>
    <row r="133" spans="1:19" ht="15">
      <c r="A133" s="252" t="s">
        <v>372</v>
      </c>
      <c r="B133" s="253" t="s">
        <v>373</v>
      </c>
      <c r="C133" s="254" t="s">
        <v>15</v>
      </c>
      <c r="D133" s="254">
        <v>1996</v>
      </c>
      <c r="E133" s="254">
        <v>90</v>
      </c>
      <c r="F133" s="254">
        <v>80</v>
      </c>
      <c r="G133" s="254">
        <f>E133+F133</f>
        <v>170</v>
      </c>
      <c r="H133" s="254">
        <v>16</v>
      </c>
      <c r="I133" s="254">
        <v>72</v>
      </c>
      <c r="J133" s="254">
        <v>66</v>
      </c>
      <c r="K133" s="254">
        <f>H133+I133+J133</f>
        <v>154</v>
      </c>
      <c r="L133" s="255">
        <f>(G133/2+K133+H133)*0.65</f>
        <v>165.75</v>
      </c>
      <c r="M133" s="256">
        <v>0.00339814814814815</v>
      </c>
      <c r="N133" s="255">
        <v>150</v>
      </c>
      <c r="O133" s="256">
        <v>0.00245833333333333</v>
      </c>
      <c r="P133" s="255">
        <v>91</v>
      </c>
      <c r="Q133" s="257">
        <f>P133+N133+L133</f>
        <v>406.75</v>
      </c>
      <c r="R133" s="258">
        <v>2013</v>
      </c>
      <c r="S133" s="6"/>
    </row>
    <row r="134" spans="1:19" ht="15">
      <c r="A134" s="252" t="s">
        <v>374</v>
      </c>
      <c r="B134" s="253" t="s">
        <v>375</v>
      </c>
      <c r="C134" s="254" t="s">
        <v>338</v>
      </c>
      <c r="D134" s="254">
        <v>2000</v>
      </c>
      <c r="E134" s="254">
        <v>100</v>
      </c>
      <c r="F134" s="254">
        <v>85</v>
      </c>
      <c r="G134" s="254">
        <v>185</v>
      </c>
      <c r="H134" s="254">
        <v>28</v>
      </c>
      <c r="I134" s="254">
        <v>63</v>
      </c>
      <c r="J134" s="254">
        <v>41</v>
      </c>
      <c r="K134" s="254">
        <v>132</v>
      </c>
      <c r="L134" s="255">
        <v>164.125</v>
      </c>
      <c r="M134" s="256">
        <v>0.00335069444444444</v>
      </c>
      <c r="N134" s="255">
        <v>156</v>
      </c>
      <c r="O134" s="256">
        <v>0.00251388888888889</v>
      </c>
      <c r="P134" s="255">
        <v>85</v>
      </c>
      <c r="Q134" s="257">
        <v>405.125</v>
      </c>
      <c r="R134" s="258">
        <v>2018</v>
      </c>
      <c r="S134" s="6"/>
    </row>
    <row r="135" spans="1:19" ht="15">
      <c r="A135" s="252" t="s">
        <v>376</v>
      </c>
      <c r="B135" s="253" t="s">
        <v>377</v>
      </c>
      <c r="C135" s="254" t="s">
        <v>378</v>
      </c>
      <c r="D135" s="254">
        <v>1990</v>
      </c>
      <c r="E135" s="254">
        <v>85</v>
      </c>
      <c r="F135" s="254">
        <v>75</v>
      </c>
      <c r="G135" s="254">
        <f aca="true" t="shared" si="63" ref="G135:G137">E135+F135</f>
        <v>160</v>
      </c>
      <c r="H135" s="254">
        <v>18</v>
      </c>
      <c r="I135" s="254">
        <v>68</v>
      </c>
      <c r="J135" s="254">
        <v>58</v>
      </c>
      <c r="K135" s="254">
        <f aca="true" t="shared" si="64" ref="K135:K136">H135+I135+J135</f>
        <v>144</v>
      </c>
      <c r="L135" s="255">
        <f aca="true" t="shared" si="65" ref="L135:L137">(G135/2+K135+H135)*0.65</f>
        <v>157.3</v>
      </c>
      <c r="M135" s="256">
        <v>0.00369097222222222</v>
      </c>
      <c r="N135" s="255">
        <v>114</v>
      </c>
      <c r="O135" s="256">
        <v>0.00211921296296296</v>
      </c>
      <c r="P135" s="255">
        <v>131</v>
      </c>
      <c r="Q135" s="257">
        <f aca="true" t="shared" si="66" ref="Q135:Q137">P135+N135+L135</f>
        <v>402.3</v>
      </c>
      <c r="R135" s="258">
        <v>2008</v>
      </c>
      <c r="S135" s="6"/>
    </row>
    <row r="136" spans="1:19" ht="15">
      <c r="A136" s="252" t="s">
        <v>379</v>
      </c>
      <c r="B136" s="253" t="s">
        <v>380</v>
      </c>
      <c r="C136" s="254" t="s">
        <v>95</v>
      </c>
      <c r="D136" s="254">
        <v>1996</v>
      </c>
      <c r="E136" s="254">
        <v>110</v>
      </c>
      <c r="F136" s="254">
        <v>100</v>
      </c>
      <c r="G136" s="254">
        <f t="shared" si="63"/>
        <v>210</v>
      </c>
      <c r="H136" s="254">
        <v>20</v>
      </c>
      <c r="I136" s="254">
        <v>79</v>
      </c>
      <c r="J136" s="254">
        <v>57</v>
      </c>
      <c r="K136" s="254">
        <f t="shared" si="64"/>
        <v>156</v>
      </c>
      <c r="L136" s="255">
        <f t="shared" si="65"/>
        <v>182.65</v>
      </c>
      <c r="M136" s="256">
        <v>0.00394675925925926</v>
      </c>
      <c r="N136" s="255">
        <v>83</v>
      </c>
      <c r="O136" s="256">
        <v>0.00211342592592593</v>
      </c>
      <c r="P136" s="255">
        <v>133</v>
      </c>
      <c r="Q136" s="257">
        <f t="shared" si="66"/>
        <v>398.65</v>
      </c>
      <c r="R136" s="258">
        <v>2013</v>
      </c>
      <c r="S136" s="6"/>
    </row>
    <row r="137" spans="1:19" ht="15">
      <c r="A137" s="252" t="s">
        <v>381</v>
      </c>
      <c r="B137" s="259" t="s">
        <v>71</v>
      </c>
      <c r="C137" s="254" t="s">
        <v>21</v>
      </c>
      <c r="D137" s="254">
        <v>2002</v>
      </c>
      <c r="E137" s="254">
        <v>95</v>
      </c>
      <c r="F137" s="254">
        <v>85</v>
      </c>
      <c r="G137" s="254">
        <f t="shared" si="63"/>
        <v>180</v>
      </c>
      <c r="H137" s="254">
        <v>14</v>
      </c>
      <c r="I137" s="254">
        <v>70</v>
      </c>
      <c r="J137" s="254">
        <v>57</v>
      </c>
      <c r="K137" s="254">
        <f>J137+I137+H137</f>
        <v>141</v>
      </c>
      <c r="L137" s="255">
        <f t="shared" si="65"/>
        <v>159.25</v>
      </c>
      <c r="M137" s="256">
        <v>0.00382638888888889</v>
      </c>
      <c r="N137" s="255">
        <v>98</v>
      </c>
      <c r="O137" s="256">
        <v>0.00205439814814815</v>
      </c>
      <c r="P137" s="255">
        <v>138</v>
      </c>
      <c r="Q137" s="257">
        <f t="shared" si="66"/>
        <v>395.25</v>
      </c>
      <c r="R137" s="258">
        <v>2019</v>
      </c>
      <c r="S137" s="6"/>
    </row>
    <row r="138" spans="1:19" ht="15">
      <c r="A138" s="252" t="s">
        <v>382</v>
      </c>
      <c r="B138" s="253" t="s">
        <v>383</v>
      </c>
      <c r="C138" s="254" t="s">
        <v>23</v>
      </c>
      <c r="D138" s="254">
        <v>2000</v>
      </c>
      <c r="E138" s="254">
        <v>100</v>
      </c>
      <c r="F138" s="254">
        <v>100</v>
      </c>
      <c r="G138" s="254">
        <v>200</v>
      </c>
      <c r="H138" s="254">
        <v>26</v>
      </c>
      <c r="I138" s="254">
        <v>66</v>
      </c>
      <c r="J138" s="254">
        <v>54</v>
      </c>
      <c r="K138" s="254">
        <v>146</v>
      </c>
      <c r="L138" s="255">
        <v>176.8</v>
      </c>
      <c r="M138" s="256">
        <v>0.00370486111111111</v>
      </c>
      <c r="N138" s="255">
        <v>113</v>
      </c>
      <c r="O138" s="256">
        <v>0.00237037037037037</v>
      </c>
      <c r="P138" s="255">
        <v>100</v>
      </c>
      <c r="Q138" s="257">
        <v>389.8</v>
      </c>
      <c r="R138" s="258">
        <v>2015</v>
      </c>
      <c r="S138" s="6"/>
    </row>
    <row r="139" spans="1:19" ht="15">
      <c r="A139" s="252" t="s">
        <v>384</v>
      </c>
      <c r="B139" s="253" t="s">
        <v>385</v>
      </c>
      <c r="C139" s="254" t="s">
        <v>95</v>
      </c>
      <c r="D139" s="254">
        <v>1992</v>
      </c>
      <c r="E139" s="254">
        <v>100</v>
      </c>
      <c r="F139" s="254">
        <v>90</v>
      </c>
      <c r="G139" s="254">
        <f aca="true" t="shared" si="67" ref="G139:G145">E139+F139</f>
        <v>190</v>
      </c>
      <c r="H139" s="254">
        <v>16</v>
      </c>
      <c r="I139" s="254">
        <v>80</v>
      </c>
      <c r="J139" s="254">
        <v>58</v>
      </c>
      <c r="K139" s="254">
        <f aca="true" t="shared" si="68" ref="K139:K140">H139+I139+J139</f>
        <v>154</v>
      </c>
      <c r="L139" s="255">
        <f aca="true" t="shared" si="69" ref="L139:L145">(G139/2+K139+H139)*0.65</f>
        <v>172.25</v>
      </c>
      <c r="M139" s="256">
        <v>0.00374189814814815</v>
      </c>
      <c r="N139" s="255">
        <v>108</v>
      </c>
      <c r="O139" s="256">
        <v>0.00233680555555556</v>
      </c>
      <c r="P139" s="255">
        <v>104</v>
      </c>
      <c r="Q139" s="257">
        <f aca="true" t="shared" si="70" ref="Q139:Q145">P139+N139+L139</f>
        <v>384.25</v>
      </c>
      <c r="R139" s="258">
        <v>2010</v>
      </c>
      <c r="S139" s="6"/>
    </row>
    <row r="140" spans="1:19" ht="15">
      <c r="A140" s="252" t="s">
        <v>386</v>
      </c>
      <c r="B140" s="253" t="s">
        <v>387</v>
      </c>
      <c r="C140" s="254" t="s">
        <v>10</v>
      </c>
      <c r="D140" s="254">
        <v>1991</v>
      </c>
      <c r="E140" s="254">
        <v>105</v>
      </c>
      <c r="F140" s="254">
        <v>95</v>
      </c>
      <c r="G140" s="254">
        <f t="shared" si="67"/>
        <v>200</v>
      </c>
      <c r="H140" s="254">
        <v>19</v>
      </c>
      <c r="I140" s="254">
        <v>65</v>
      </c>
      <c r="J140" s="254">
        <v>60</v>
      </c>
      <c r="K140" s="254">
        <f t="shared" si="68"/>
        <v>144</v>
      </c>
      <c r="L140" s="255">
        <f t="shared" si="69"/>
        <v>170.95000000000002</v>
      </c>
      <c r="M140" s="256">
        <v>0.00345601851851852</v>
      </c>
      <c r="N140" s="255">
        <v>144</v>
      </c>
      <c r="O140" s="256">
        <v>0.0027037037037037</v>
      </c>
      <c r="P140" s="255">
        <v>65</v>
      </c>
      <c r="Q140" s="257">
        <f t="shared" si="70"/>
        <v>379.95000000000005</v>
      </c>
      <c r="R140" s="258">
        <v>2009</v>
      </c>
      <c r="S140" s="6"/>
    </row>
    <row r="141" spans="1:19" ht="15">
      <c r="A141" s="252" t="s">
        <v>388</v>
      </c>
      <c r="B141" s="259" t="s">
        <v>72</v>
      </c>
      <c r="C141" s="254" t="s">
        <v>42</v>
      </c>
      <c r="D141" s="254">
        <v>2002</v>
      </c>
      <c r="E141" s="254">
        <v>90</v>
      </c>
      <c r="F141" s="254">
        <v>90</v>
      </c>
      <c r="G141" s="254">
        <f t="shared" si="67"/>
        <v>180</v>
      </c>
      <c r="H141" s="254">
        <v>9</v>
      </c>
      <c r="I141" s="254">
        <v>66</v>
      </c>
      <c r="J141" s="254">
        <v>54</v>
      </c>
      <c r="K141" s="254">
        <f>J141+I141+H141</f>
        <v>129</v>
      </c>
      <c r="L141" s="255">
        <f t="shared" si="69"/>
        <v>148.20000000000002</v>
      </c>
      <c r="M141" s="256">
        <v>0.00394444444444444</v>
      </c>
      <c r="N141" s="255">
        <v>83</v>
      </c>
      <c r="O141" s="256">
        <v>0.00216898148148148</v>
      </c>
      <c r="P141" s="255">
        <v>125</v>
      </c>
      <c r="Q141" s="257">
        <f t="shared" si="70"/>
        <v>356.20000000000005</v>
      </c>
      <c r="R141" s="258">
        <v>2019</v>
      </c>
      <c r="S141" s="6"/>
    </row>
    <row r="142" spans="1:19" ht="15">
      <c r="A142" s="252" t="s">
        <v>389</v>
      </c>
      <c r="B142" s="253" t="s">
        <v>390</v>
      </c>
      <c r="C142" s="254" t="s">
        <v>170</v>
      </c>
      <c r="D142" s="254">
        <v>1995</v>
      </c>
      <c r="E142" s="254">
        <v>90</v>
      </c>
      <c r="F142" s="254">
        <v>85</v>
      </c>
      <c r="G142" s="254">
        <f t="shared" si="67"/>
        <v>175</v>
      </c>
      <c r="H142" s="254">
        <v>19</v>
      </c>
      <c r="I142" s="254">
        <v>63</v>
      </c>
      <c r="J142" s="254">
        <v>45</v>
      </c>
      <c r="K142" s="254">
        <f aca="true" t="shared" si="71" ref="K142:K143">H142+I142+J142</f>
        <v>127</v>
      </c>
      <c r="L142" s="255">
        <f t="shared" si="69"/>
        <v>151.775</v>
      </c>
      <c r="M142" s="256">
        <v>0.00371180555555556</v>
      </c>
      <c r="N142" s="255">
        <v>112</v>
      </c>
      <c r="O142" s="256">
        <v>0.00245717592592593</v>
      </c>
      <c r="P142" s="255">
        <v>91</v>
      </c>
      <c r="Q142" s="257">
        <f t="shared" si="70"/>
        <v>354.775</v>
      </c>
      <c r="R142" s="258">
        <v>2012</v>
      </c>
      <c r="S142" s="6"/>
    </row>
    <row r="143" spans="1:19" ht="15">
      <c r="A143" s="252" t="s">
        <v>391</v>
      </c>
      <c r="B143" s="253" t="s">
        <v>392</v>
      </c>
      <c r="C143" s="254" t="s">
        <v>23</v>
      </c>
      <c r="D143" s="254">
        <v>1990</v>
      </c>
      <c r="E143" s="254">
        <v>140</v>
      </c>
      <c r="F143" s="254">
        <v>120</v>
      </c>
      <c r="G143" s="254">
        <f t="shared" si="67"/>
        <v>260</v>
      </c>
      <c r="H143" s="254">
        <v>26</v>
      </c>
      <c r="I143" s="254">
        <v>65</v>
      </c>
      <c r="J143" s="254">
        <v>46</v>
      </c>
      <c r="K143" s="254">
        <f t="shared" si="71"/>
        <v>137</v>
      </c>
      <c r="L143" s="255">
        <f t="shared" si="69"/>
        <v>190.45000000000002</v>
      </c>
      <c r="M143" s="256">
        <v>0.00407523148148148</v>
      </c>
      <c r="N143" s="255">
        <v>67</v>
      </c>
      <c r="O143" s="256">
        <v>0.00239930555555556</v>
      </c>
      <c r="P143" s="255">
        <v>97</v>
      </c>
      <c r="Q143" s="257">
        <f t="shared" si="70"/>
        <v>354.45000000000005</v>
      </c>
      <c r="R143" s="258">
        <v>2008</v>
      </c>
      <c r="S143" s="6"/>
    </row>
    <row r="144" spans="1:19" ht="15">
      <c r="A144" s="252" t="s">
        <v>393</v>
      </c>
      <c r="B144" s="259" t="s">
        <v>73</v>
      </c>
      <c r="C144" s="254" t="s">
        <v>23</v>
      </c>
      <c r="D144" s="254">
        <v>2002</v>
      </c>
      <c r="E144" s="254">
        <v>90</v>
      </c>
      <c r="F144" s="254">
        <v>90</v>
      </c>
      <c r="G144" s="254">
        <f t="shared" si="67"/>
        <v>180</v>
      </c>
      <c r="H144" s="254">
        <v>30</v>
      </c>
      <c r="I144" s="254">
        <v>74</v>
      </c>
      <c r="J144" s="254">
        <v>51</v>
      </c>
      <c r="K144" s="254">
        <f aca="true" t="shared" si="72" ref="K144:K145">J144+I144+H144</f>
        <v>155</v>
      </c>
      <c r="L144" s="255">
        <f t="shared" si="69"/>
        <v>178.75</v>
      </c>
      <c r="M144" s="256">
        <v>0.00370023148148148</v>
      </c>
      <c r="N144" s="255">
        <v>113</v>
      </c>
      <c r="O144" s="256">
        <v>0.00282523148148148</v>
      </c>
      <c r="P144" s="255">
        <v>53</v>
      </c>
      <c r="Q144" s="257">
        <f t="shared" si="70"/>
        <v>344.75</v>
      </c>
      <c r="R144" s="258">
        <v>2019</v>
      </c>
      <c r="S144" s="6"/>
    </row>
    <row r="145" spans="1:19" ht="15">
      <c r="A145" s="260" t="s">
        <v>394</v>
      </c>
      <c r="B145" s="261" t="s">
        <v>79</v>
      </c>
      <c r="C145" s="262" t="s">
        <v>70</v>
      </c>
      <c r="D145" s="262">
        <v>2002</v>
      </c>
      <c r="E145" s="262">
        <v>80</v>
      </c>
      <c r="F145" s="262">
        <v>80</v>
      </c>
      <c r="G145" s="262">
        <f t="shared" si="67"/>
        <v>160</v>
      </c>
      <c r="H145" s="262">
        <v>8</v>
      </c>
      <c r="I145" s="262">
        <v>55</v>
      </c>
      <c r="J145" s="262">
        <v>48</v>
      </c>
      <c r="K145" s="262">
        <f t="shared" si="72"/>
        <v>111</v>
      </c>
      <c r="L145" s="255">
        <f t="shared" si="69"/>
        <v>129.35</v>
      </c>
      <c r="M145" s="263">
        <v>0.00362615740740741</v>
      </c>
      <c r="N145" s="264">
        <v>122</v>
      </c>
      <c r="O145" s="263">
        <v>0.00246527777777778</v>
      </c>
      <c r="P145" s="264">
        <v>90</v>
      </c>
      <c r="Q145" s="265">
        <f t="shared" si="70"/>
        <v>341.35</v>
      </c>
      <c r="R145" s="266">
        <v>2019</v>
      </c>
      <c r="S145" s="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0"/>
  <sheetViews>
    <sheetView zoomScale="75" zoomScaleNormal="75" workbookViewId="0" topLeftCell="A1">
      <selection activeCell="W78" sqref="W78"/>
    </sheetView>
  </sheetViews>
  <sheetFormatPr defaultColWidth="8.00390625" defaultRowHeight="15"/>
  <cols>
    <col min="1" max="1" width="9.421875" style="0" customWidth="1"/>
    <col min="2" max="2" width="24.00390625" style="0" customWidth="1"/>
    <col min="3" max="6" width="5.7109375" style="0" customWidth="1"/>
    <col min="7" max="7" width="8.140625" style="0" customWidth="1"/>
    <col min="8" max="11" width="7.421875" style="0" customWidth="1"/>
    <col min="12" max="12" width="7.57421875" style="0" customWidth="1"/>
    <col min="13" max="13" width="8.421875" style="0" customWidth="1"/>
    <col min="14" max="14" width="6.28125" style="0" customWidth="1"/>
    <col min="15" max="15" width="8.28125" style="0" customWidth="1"/>
    <col min="16" max="16" width="6.7109375" style="0" customWidth="1"/>
    <col min="17" max="17" width="9.00390625" style="0" customWidth="1"/>
    <col min="18" max="18" width="8.421875" style="0" customWidth="1"/>
    <col min="19" max="253" width="9.140625" style="0" customWidth="1"/>
    <col min="254" max="254" width="3.00390625" style="0" customWidth="1"/>
    <col min="255" max="255" width="22.140625" style="0" customWidth="1"/>
    <col min="256" max="16384" width="5.7109375" style="0" customWidth="1"/>
  </cols>
  <sheetData>
    <row r="1" spans="1:19" ht="13.5" customHeight="1">
      <c r="A1" s="236" t="s">
        <v>153</v>
      </c>
      <c r="B1" s="237" t="s">
        <v>1</v>
      </c>
      <c r="C1" s="238" t="s">
        <v>2</v>
      </c>
      <c r="D1" s="238" t="s">
        <v>3</v>
      </c>
      <c r="E1" s="238" t="s">
        <v>4</v>
      </c>
      <c r="F1" s="238" t="s">
        <v>5</v>
      </c>
      <c r="G1" s="238" t="s">
        <v>6</v>
      </c>
      <c r="H1" s="238" t="s">
        <v>154</v>
      </c>
      <c r="I1" s="238" t="s">
        <v>81</v>
      </c>
      <c r="J1" s="238" t="s">
        <v>82</v>
      </c>
      <c r="K1" s="238" t="s">
        <v>84</v>
      </c>
      <c r="L1" s="238" t="s">
        <v>132</v>
      </c>
      <c r="M1" s="238" t="s">
        <v>133</v>
      </c>
      <c r="N1" s="238" t="s">
        <v>133</v>
      </c>
      <c r="O1" s="238" t="s">
        <v>134</v>
      </c>
      <c r="P1" s="238" t="s">
        <v>134</v>
      </c>
      <c r="Q1" s="238" t="s">
        <v>135</v>
      </c>
      <c r="R1" s="239" t="s">
        <v>155</v>
      </c>
      <c r="S1" s="6"/>
    </row>
    <row r="2" spans="1:19" ht="13.5" customHeight="1">
      <c r="A2" s="240" t="s">
        <v>156</v>
      </c>
      <c r="B2" s="241"/>
      <c r="C2" s="242"/>
      <c r="D2" s="242"/>
      <c r="E2" s="242" t="s">
        <v>7</v>
      </c>
      <c r="F2" s="242" t="s">
        <v>7</v>
      </c>
      <c r="G2" s="242" t="s">
        <v>7</v>
      </c>
      <c r="H2" s="242" t="s">
        <v>85</v>
      </c>
      <c r="I2" s="242" t="s">
        <v>85</v>
      </c>
      <c r="J2" s="242" t="s">
        <v>85</v>
      </c>
      <c r="K2" s="242" t="s">
        <v>85</v>
      </c>
      <c r="L2" s="242" t="s">
        <v>136</v>
      </c>
      <c r="M2" s="243" t="s">
        <v>125</v>
      </c>
      <c r="N2" s="242" t="s">
        <v>136</v>
      </c>
      <c r="O2" s="243" t="s">
        <v>125</v>
      </c>
      <c r="P2" s="242" t="s">
        <v>136</v>
      </c>
      <c r="Q2" s="242" t="s">
        <v>137</v>
      </c>
      <c r="R2" s="244" t="s">
        <v>157</v>
      </c>
      <c r="S2" s="6"/>
    </row>
    <row r="3" spans="1:19" ht="13.5" customHeight="1">
      <c r="A3" s="267" t="s">
        <v>8</v>
      </c>
      <c r="B3" s="268" t="s">
        <v>395</v>
      </c>
      <c r="C3" s="269" t="s">
        <v>38</v>
      </c>
      <c r="D3" s="269">
        <v>1992</v>
      </c>
      <c r="E3" s="269">
        <v>75</v>
      </c>
      <c r="F3" s="269">
        <v>65</v>
      </c>
      <c r="G3" s="269">
        <f aca="true" t="shared" si="0" ref="G3:G5">E3+F3</f>
        <v>140</v>
      </c>
      <c r="H3" s="269">
        <v>35</v>
      </c>
      <c r="I3" s="269">
        <v>88</v>
      </c>
      <c r="J3" s="269">
        <v>76</v>
      </c>
      <c r="K3" s="269">
        <f>H3+I3+J3</f>
        <v>199</v>
      </c>
      <c r="L3" s="270">
        <f aca="true" t="shared" si="1" ref="L3:L5">(G3/2+K3+H3)*0.65</f>
        <v>197.6</v>
      </c>
      <c r="M3" s="271">
        <v>0.00189814814814815</v>
      </c>
      <c r="N3" s="270">
        <v>143</v>
      </c>
      <c r="O3" s="271">
        <v>0.00180208333333333</v>
      </c>
      <c r="P3" s="270">
        <v>204</v>
      </c>
      <c r="Q3" s="272">
        <f aca="true" t="shared" si="2" ref="Q3:Q5">P3+N3+L3</f>
        <v>544.6</v>
      </c>
      <c r="R3" s="273">
        <v>2009</v>
      </c>
      <c r="S3" s="60"/>
    </row>
    <row r="4" spans="1:19" ht="13.5" customHeight="1">
      <c r="A4" s="252" t="s">
        <v>13</v>
      </c>
      <c r="B4" s="274" t="s">
        <v>396</v>
      </c>
      <c r="C4" s="275" t="s">
        <v>38</v>
      </c>
      <c r="D4" s="275">
        <v>1997</v>
      </c>
      <c r="E4" s="275">
        <v>62.5</v>
      </c>
      <c r="F4" s="275">
        <v>62.5</v>
      </c>
      <c r="G4" s="275">
        <f t="shared" si="0"/>
        <v>125</v>
      </c>
      <c r="H4" s="275">
        <v>40</v>
      </c>
      <c r="I4" s="275">
        <v>49</v>
      </c>
      <c r="J4" s="275">
        <v>58</v>
      </c>
      <c r="K4" s="275">
        <f aca="true" t="shared" si="3" ref="K4:K5">H4+J4+I4</f>
        <v>147</v>
      </c>
      <c r="L4" s="276">
        <f t="shared" si="1"/>
        <v>162.175</v>
      </c>
      <c r="M4" s="277">
        <v>0.00185069444444444</v>
      </c>
      <c r="N4" s="276">
        <v>154</v>
      </c>
      <c r="O4" s="277">
        <v>0.00169097222222222</v>
      </c>
      <c r="P4" s="276">
        <v>223</v>
      </c>
      <c r="Q4" s="278">
        <f t="shared" si="2"/>
        <v>539.175</v>
      </c>
      <c r="R4" s="279">
        <v>2015</v>
      </c>
      <c r="S4" s="60"/>
    </row>
    <row r="5" spans="1:19" ht="13.5" customHeight="1">
      <c r="A5" s="252" t="s">
        <v>19</v>
      </c>
      <c r="B5" s="274" t="s">
        <v>397</v>
      </c>
      <c r="C5" s="275" t="s">
        <v>38</v>
      </c>
      <c r="D5" s="275">
        <v>1998</v>
      </c>
      <c r="E5" s="275">
        <v>72.5</v>
      </c>
      <c r="F5" s="275">
        <v>62.5</v>
      </c>
      <c r="G5" s="275">
        <f t="shared" si="0"/>
        <v>135</v>
      </c>
      <c r="H5" s="275">
        <v>41</v>
      </c>
      <c r="I5" s="275">
        <v>78</v>
      </c>
      <c r="J5" s="275">
        <v>61</v>
      </c>
      <c r="K5" s="275">
        <f t="shared" si="3"/>
        <v>180</v>
      </c>
      <c r="L5" s="276">
        <f t="shared" si="1"/>
        <v>187.525</v>
      </c>
      <c r="M5" s="277">
        <v>0.00185185185185185</v>
      </c>
      <c r="N5" s="276">
        <v>154</v>
      </c>
      <c r="O5" s="277">
        <v>0.00184722222222222</v>
      </c>
      <c r="P5" s="276">
        <v>196</v>
      </c>
      <c r="Q5" s="278">
        <f t="shared" si="2"/>
        <v>537.525</v>
      </c>
      <c r="R5" s="279">
        <v>2016</v>
      </c>
      <c r="S5" s="6"/>
    </row>
    <row r="6" spans="1:19" ht="13.5" customHeight="1">
      <c r="A6" s="252" t="s">
        <v>86</v>
      </c>
      <c r="B6" s="274" t="s">
        <v>20</v>
      </c>
      <c r="C6" s="275" t="s">
        <v>21</v>
      </c>
      <c r="D6" s="275">
        <v>2001</v>
      </c>
      <c r="E6" s="275">
        <v>67.5</v>
      </c>
      <c r="F6" s="275">
        <v>60</v>
      </c>
      <c r="G6" s="275">
        <v>127.5</v>
      </c>
      <c r="H6" s="275">
        <v>28</v>
      </c>
      <c r="I6" s="275">
        <v>64</v>
      </c>
      <c r="J6" s="275">
        <v>64</v>
      </c>
      <c r="K6" s="275">
        <v>156</v>
      </c>
      <c r="L6" s="276">
        <v>161.0375</v>
      </c>
      <c r="M6" s="277">
        <v>0.00187268518518519</v>
      </c>
      <c r="N6" s="276">
        <v>149</v>
      </c>
      <c r="O6" s="277">
        <v>0.0018900462962963</v>
      </c>
      <c r="P6" s="276">
        <v>189</v>
      </c>
      <c r="Q6" s="278">
        <v>499.0375</v>
      </c>
      <c r="R6" s="279">
        <v>2018</v>
      </c>
      <c r="S6" s="280"/>
    </row>
    <row r="7" spans="1:19" ht="13.5" customHeight="1">
      <c r="A7" s="252" t="s">
        <v>25</v>
      </c>
      <c r="B7" s="274" t="s">
        <v>398</v>
      </c>
      <c r="C7" s="275" t="s">
        <v>15</v>
      </c>
      <c r="D7" s="275">
        <v>1993</v>
      </c>
      <c r="E7" s="275">
        <v>57.5</v>
      </c>
      <c r="F7" s="275">
        <v>62.5</v>
      </c>
      <c r="G7" s="275">
        <f aca="true" t="shared" si="4" ref="G7:G12">E7+F7</f>
        <v>120</v>
      </c>
      <c r="H7" s="275">
        <v>26</v>
      </c>
      <c r="I7" s="275">
        <v>58</v>
      </c>
      <c r="J7" s="275">
        <v>65</v>
      </c>
      <c r="K7" s="275">
        <f>H7+I7+J7</f>
        <v>149</v>
      </c>
      <c r="L7" s="276">
        <f aca="true" t="shared" si="5" ref="L7:L12">(G7/2+K7+H7)*0.65</f>
        <v>152.75</v>
      </c>
      <c r="M7" s="277">
        <v>0.00190740740740741</v>
      </c>
      <c r="N7" s="276">
        <v>141</v>
      </c>
      <c r="O7" s="277">
        <v>0.0018912037037037</v>
      </c>
      <c r="P7" s="276">
        <v>188</v>
      </c>
      <c r="Q7" s="278">
        <f aca="true" t="shared" si="6" ref="Q7:Q12">P7+N7+L7</f>
        <v>481.75</v>
      </c>
      <c r="R7" s="279">
        <v>2011</v>
      </c>
      <c r="S7" s="6"/>
    </row>
    <row r="8" spans="1:19" ht="13.5" customHeight="1">
      <c r="A8" s="252" t="s">
        <v>29</v>
      </c>
      <c r="B8" s="274" t="s">
        <v>399</v>
      </c>
      <c r="C8" s="275" t="s">
        <v>21</v>
      </c>
      <c r="D8" s="275">
        <v>2002</v>
      </c>
      <c r="E8" s="275">
        <v>52.5</v>
      </c>
      <c r="F8" s="275">
        <v>55</v>
      </c>
      <c r="G8" s="275">
        <f t="shared" si="4"/>
        <v>107.5</v>
      </c>
      <c r="H8" s="275">
        <v>15</v>
      </c>
      <c r="I8" s="275">
        <v>57</v>
      </c>
      <c r="J8" s="275">
        <v>55</v>
      </c>
      <c r="K8" s="275">
        <f>H8+J8+I8</f>
        <v>127</v>
      </c>
      <c r="L8" s="276">
        <f t="shared" si="5"/>
        <v>127.23750000000001</v>
      </c>
      <c r="M8" s="277">
        <v>0.00181597222222222</v>
      </c>
      <c r="N8" s="276">
        <v>162</v>
      </c>
      <c r="O8" s="277">
        <v>0.00188310185185185</v>
      </c>
      <c r="P8" s="276">
        <v>190</v>
      </c>
      <c r="Q8" s="278">
        <f t="shared" si="6"/>
        <v>479.2375</v>
      </c>
      <c r="R8" s="279">
        <v>2017</v>
      </c>
      <c r="S8" s="6"/>
    </row>
    <row r="9" spans="1:19" ht="13.5" customHeight="1">
      <c r="A9" s="252" t="s">
        <v>33</v>
      </c>
      <c r="B9" s="281" t="s">
        <v>16</v>
      </c>
      <c r="C9" s="282" t="s">
        <v>12</v>
      </c>
      <c r="D9" s="282">
        <v>2001</v>
      </c>
      <c r="E9" s="282">
        <v>70</v>
      </c>
      <c r="F9" s="282">
        <v>80</v>
      </c>
      <c r="G9" s="254">
        <f t="shared" si="4"/>
        <v>150</v>
      </c>
      <c r="H9" s="254">
        <v>25</v>
      </c>
      <c r="I9" s="254">
        <v>63</v>
      </c>
      <c r="J9" s="254">
        <v>59</v>
      </c>
      <c r="K9" s="254">
        <f>J9+I9+H9</f>
        <v>147</v>
      </c>
      <c r="L9" s="255">
        <f t="shared" si="5"/>
        <v>160.55</v>
      </c>
      <c r="M9" s="256">
        <v>0.00176388888888889</v>
      </c>
      <c r="N9" s="255">
        <v>173</v>
      </c>
      <c r="O9" s="256">
        <v>0.00227083333333333</v>
      </c>
      <c r="P9" s="255">
        <v>139</v>
      </c>
      <c r="Q9" s="257">
        <f t="shared" si="6"/>
        <v>472.55</v>
      </c>
      <c r="R9" s="283">
        <v>2019</v>
      </c>
      <c r="S9" s="6"/>
    </row>
    <row r="10" spans="1:19" ht="13.5" customHeight="1">
      <c r="A10" s="252" t="s">
        <v>36</v>
      </c>
      <c r="B10" s="274" t="s">
        <v>400</v>
      </c>
      <c r="C10" s="275" t="s">
        <v>12</v>
      </c>
      <c r="D10" s="275">
        <v>1998</v>
      </c>
      <c r="E10" s="275">
        <v>72.5</v>
      </c>
      <c r="F10" s="275">
        <v>72.5</v>
      </c>
      <c r="G10" s="275">
        <f t="shared" si="4"/>
        <v>145</v>
      </c>
      <c r="H10" s="275">
        <v>7</v>
      </c>
      <c r="I10" s="275">
        <v>60</v>
      </c>
      <c r="J10" s="275">
        <v>49</v>
      </c>
      <c r="K10" s="275">
        <f>H10+J10+I10</f>
        <v>116</v>
      </c>
      <c r="L10" s="276">
        <f t="shared" si="5"/>
        <v>127.075</v>
      </c>
      <c r="M10" s="277">
        <v>0.00188657407407407</v>
      </c>
      <c r="N10" s="276">
        <v>146</v>
      </c>
      <c r="O10" s="277">
        <v>0.00183796296296296</v>
      </c>
      <c r="P10" s="276">
        <v>198</v>
      </c>
      <c r="Q10" s="278">
        <f t="shared" si="6"/>
        <v>471.075</v>
      </c>
      <c r="R10" s="279">
        <v>2017</v>
      </c>
      <c r="S10" s="6"/>
    </row>
    <row r="11" spans="1:19" ht="13.5" customHeight="1">
      <c r="A11" s="252" t="s">
        <v>43</v>
      </c>
      <c r="B11" s="274" t="s">
        <v>401</v>
      </c>
      <c r="C11" s="275" t="s">
        <v>95</v>
      </c>
      <c r="D11" s="275">
        <v>1996</v>
      </c>
      <c r="E11" s="275">
        <v>72.5</v>
      </c>
      <c r="F11" s="275">
        <v>57.5</v>
      </c>
      <c r="G11" s="275">
        <f t="shared" si="4"/>
        <v>130</v>
      </c>
      <c r="H11" s="275">
        <v>21</v>
      </c>
      <c r="I11" s="275">
        <v>99</v>
      </c>
      <c r="J11" s="275">
        <v>62</v>
      </c>
      <c r="K11" s="275">
        <f>H11+I11+J11</f>
        <v>182</v>
      </c>
      <c r="L11" s="276">
        <f t="shared" si="5"/>
        <v>174.20000000000002</v>
      </c>
      <c r="M11" s="277">
        <v>0.0019224537037037</v>
      </c>
      <c r="N11" s="276">
        <v>138</v>
      </c>
      <c r="O11" s="277">
        <v>0.00212268518518519</v>
      </c>
      <c r="P11" s="276">
        <v>156</v>
      </c>
      <c r="Q11" s="278">
        <f t="shared" si="6"/>
        <v>468.20000000000005</v>
      </c>
      <c r="R11" s="279">
        <v>2013</v>
      </c>
      <c r="S11" s="6"/>
    </row>
    <row r="12" spans="1:19" ht="13.5" customHeight="1">
      <c r="A12" s="252" t="s">
        <v>89</v>
      </c>
      <c r="B12" s="274" t="s">
        <v>402</v>
      </c>
      <c r="C12" s="275" t="s">
        <v>12</v>
      </c>
      <c r="D12" s="275">
        <v>1998</v>
      </c>
      <c r="E12" s="275">
        <v>70</v>
      </c>
      <c r="F12" s="275">
        <v>65</v>
      </c>
      <c r="G12" s="275">
        <f t="shared" si="4"/>
        <v>135</v>
      </c>
      <c r="H12" s="275">
        <v>26</v>
      </c>
      <c r="I12" s="275">
        <v>83</v>
      </c>
      <c r="J12" s="275">
        <v>58</v>
      </c>
      <c r="K12" s="275">
        <f>H12+J12+I12</f>
        <v>167</v>
      </c>
      <c r="L12" s="276">
        <f t="shared" si="5"/>
        <v>169.32500000000002</v>
      </c>
      <c r="M12" s="277">
        <v>0.00190972222222222</v>
      </c>
      <c r="N12" s="276">
        <v>141</v>
      </c>
      <c r="O12" s="277">
        <v>0.00213773148148148</v>
      </c>
      <c r="P12" s="276">
        <v>154</v>
      </c>
      <c r="Q12" s="278">
        <f t="shared" si="6"/>
        <v>464.32500000000005</v>
      </c>
      <c r="R12" s="279">
        <v>2016</v>
      </c>
      <c r="S12" s="6"/>
    </row>
    <row r="13" spans="1:19" ht="13.5" customHeight="1">
      <c r="A13" s="252" t="s">
        <v>48</v>
      </c>
      <c r="B13" s="274" t="s">
        <v>403</v>
      </c>
      <c r="C13" s="275" t="s">
        <v>45</v>
      </c>
      <c r="D13" s="275">
        <v>2000</v>
      </c>
      <c r="E13" s="275">
        <v>60</v>
      </c>
      <c r="F13" s="275">
        <v>65</v>
      </c>
      <c r="G13" s="275">
        <v>125</v>
      </c>
      <c r="H13" s="275">
        <v>16</v>
      </c>
      <c r="I13" s="275">
        <v>50</v>
      </c>
      <c r="J13" s="275">
        <v>54</v>
      </c>
      <c r="K13" s="275">
        <v>120</v>
      </c>
      <c r="L13" s="276">
        <v>129.025</v>
      </c>
      <c r="M13" s="277">
        <v>0.00179861111111111</v>
      </c>
      <c r="N13" s="276">
        <v>166</v>
      </c>
      <c r="O13" s="277">
        <v>0.0020150462962963</v>
      </c>
      <c r="P13" s="276">
        <v>169</v>
      </c>
      <c r="Q13" s="278">
        <v>464.025</v>
      </c>
      <c r="R13" s="279">
        <v>2018</v>
      </c>
      <c r="S13" s="6"/>
    </row>
    <row r="14" spans="1:19" ht="13.5" customHeight="1">
      <c r="A14" s="252" t="s">
        <v>92</v>
      </c>
      <c r="B14" s="274" t="s">
        <v>404</v>
      </c>
      <c r="C14" s="275" t="s">
        <v>95</v>
      </c>
      <c r="D14" s="275">
        <v>1991</v>
      </c>
      <c r="E14" s="275">
        <v>75</v>
      </c>
      <c r="F14" s="275">
        <v>60</v>
      </c>
      <c r="G14" s="275">
        <f aca="true" t="shared" si="7" ref="G14:G24">E14+F14</f>
        <v>135</v>
      </c>
      <c r="H14" s="275">
        <v>23</v>
      </c>
      <c r="I14" s="275">
        <v>80</v>
      </c>
      <c r="J14" s="275">
        <v>63</v>
      </c>
      <c r="K14" s="275">
        <f aca="true" t="shared" si="8" ref="K14:K16">H14+I14+J14</f>
        <v>166</v>
      </c>
      <c r="L14" s="276">
        <f aca="true" t="shared" si="9" ref="L14:L24">(G14/2+K14+H14)*0.65</f>
        <v>166.725</v>
      </c>
      <c r="M14" s="277">
        <v>0.00188657407407407</v>
      </c>
      <c r="N14" s="276">
        <v>146</v>
      </c>
      <c r="O14" s="277">
        <v>0.00216203703703704</v>
      </c>
      <c r="P14" s="276">
        <v>151</v>
      </c>
      <c r="Q14" s="278">
        <f aca="true" t="shared" si="10" ref="Q14:Q24">P14+N14+L14</f>
        <v>463.725</v>
      </c>
      <c r="R14" s="279">
        <v>2009</v>
      </c>
      <c r="S14" s="6"/>
    </row>
    <row r="15" spans="1:19" ht="13.5" customHeight="1">
      <c r="A15" s="252" t="s">
        <v>51</v>
      </c>
      <c r="B15" s="274" t="s">
        <v>405</v>
      </c>
      <c r="C15" s="275" t="s">
        <v>95</v>
      </c>
      <c r="D15" s="275">
        <v>1996</v>
      </c>
      <c r="E15" s="275">
        <v>72.5</v>
      </c>
      <c r="F15" s="275">
        <v>62.5</v>
      </c>
      <c r="G15" s="275">
        <f t="shared" si="7"/>
        <v>135</v>
      </c>
      <c r="H15" s="275">
        <v>13</v>
      </c>
      <c r="I15" s="275">
        <v>88</v>
      </c>
      <c r="J15" s="275">
        <v>69</v>
      </c>
      <c r="K15" s="275">
        <f t="shared" si="8"/>
        <v>170</v>
      </c>
      <c r="L15" s="276">
        <f t="shared" si="9"/>
        <v>162.82500000000002</v>
      </c>
      <c r="M15" s="277">
        <v>0.00201157407407407</v>
      </c>
      <c r="N15" s="276">
        <v>118</v>
      </c>
      <c r="O15" s="277">
        <v>0.00195949074074074</v>
      </c>
      <c r="P15" s="276">
        <v>178</v>
      </c>
      <c r="Q15" s="278">
        <f t="shared" si="10"/>
        <v>458.82500000000005</v>
      </c>
      <c r="R15" s="279">
        <v>2014</v>
      </c>
      <c r="S15" s="6"/>
    </row>
    <row r="16" spans="1:19" ht="13.5" customHeight="1">
      <c r="A16" s="252" t="s">
        <v>96</v>
      </c>
      <c r="B16" s="274" t="s">
        <v>406</v>
      </c>
      <c r="C16" s="275" t="s">
        <v>56</v>
      </c>
      <c r="D16" s="275">
        <v>1992</v>
      </c>
      <c r="E16" s="275">
        <v>55</v>
      </c>
      <c r="F16" s="275">
        <v>55</v>
      </c>
      <c r="G16" s="275">
        <f t="shared" si="7"/>
        <v>110</v>
      </c>
      <c r="H16" s="275">
        <v>10</v>
      </c>
      <c r="I16" s="275">
        <v>53</v>
      </c>
      <c r="J16" s="275">
        <v>51</v>
      </c>
      <c r="K16" s="275">
        <f t="shared" si="8"/>
        <v>114</v>
      </c>
      <c r="L16" s="276">
        <f t="shared" si="9"/>
        <v>116.35000000000001</v>
      </c>
      <c r="M16" s="277">
        <v>0.00197800925925926</v>
      </c>
      <c r="N16" s="276">
        <v>126</v>
      </c>
      <c r="O16" s="277">
        <v>0.00174421296296296</v>
      </c>
      <c r="P16" s="276">
        <v>214</v>
      </c>
      <c r="Q16" s="278">
        <f t="shared" si="10"/>
        <v>456.35</v>
      </c>
      <c r="R16" s="279">
        <v>2009</v>
      </c>
      <c r="S16" s="6"/>
    </row>
    <row r="17" spans="1:19" ht="13.5" customHeight="1">
      <c r="A17" s="252" t="s">
        <v>99</v>
      </c>
      <c r="B17" s="284" t="s">
        <v>11</v>
      </c>
      <c r="C17" s="254" t="s">
        <v>12</v>
      </c>
      <c r="D17" s="254">
        <v>2002</v>
      </c>
      <c r="E17" s="254">
        <v>82.5</v>
      </c>
      <c r="F17" s="254">
        <v>77.5</v>
      </c>
      <c r="G17" s="254">
        <f t="shared" si="7"/>
        <v>160</v>
      </c>
      <c r="H17" s="254">
        <v>27</v>
      </c>
      <c r="I17" s="254">
        <v>60</v>
      </c>
      <c r="J17" s="254">
        <v>61</v>
      </c>
      <c r="K17" s="254">
        <f>J17+I17+H17</f>
        <v>148</v>
      </c>
      <c r="L17" s="255">
        <f t="shared" si="9"/>
        <v>165.75</v>
      </c>
      <c r="M17" s="256">
        <v>0.00192708333333333</v>
      </c>
      <c r="N17" s="255">
        <v>137</v>
      </c>
      <c r="O17" s="256">
        <v>0.00219907407407407</v>
      </c>
      <c r="P17" s="255">
        <v>147</v>
      </c>
      <c r="Q17" s="257">
        <f t="shared" si="10"/>
        <v>449.75</v>
      </c>
      <c r="R17" s="283">
        <v>2019</v>
      </c>
      <c r="S17" s="6"/>
    </row>
    <row r="18" spans="1:19" ht="13.5" customHeight="1">
      <c r="A18" s="252" t="s">
        <v>58</v>
      </c>
      <c r="B18" s="274" t="s">
        <v>407</v>
      </c>
      <c r="C18" s="275" t="s">
        <v>21</v>
      </c>
      <c r="D18" s="275">
        <v>1990</v>
      </c>
      <c r="E18" s="275">
        <v>62.5</v>
      </c>
      <c r="F18" s="275">
        <v>65</v>
      </c>
      <c r="G18" s="275">
        <f t="shared" si="7"/>
        <v>127.5</v>
      </c>
      <c r="H18" s="275">
        <v>18</v>
      </c>
      <c r="I18" s="275">
        <v>59</v>
      </c>
      <c r="J18" s="275">
        <v>56</v>
      </c>
      <c r="K18" s="275">
        <f aca="true" t="shared" si="11" ref="K18:K23">H18+I18+J18</f>
        <v>133</v>
      </c>
      <c r="L18" s="276">
        <f t="shared" si="9"/>
        <v>139.5875</v>
      </c>
      <c r="M18" s="277">
        <v>0.00185069444444444</v>
      </c>
      <c r="N18" s="276">
        <v>154</v>
      </c>
      <c r="O18" s="277">
        <v>0.00212152777777778</v>
      </c>
      <c r="P18" s="276">
        <v>156</v>
      </c>
      <c r="Q18" s="278">
        <f t="shared" si="10"/>
        <v>449.5875</v>
      </c>
      <c r="R18" s="279">
        <v>2008</v>
      </c>
      <c r="S18" s="6"/>
    </row>
    <row r="19" spans="1:19" ht="13.5" customHeight="1">
      <c r="A19" s="252" t="s">
        <v>126</v>
      </c>
      <c r="B19" s="274" t="s">
        <v>408</v>
      </c>
      <c r="C19" s="275" t="s">
        <v>42</v>
      </c>
      <c r="D19" s="275">
        <v>1990</v>
      </c>
      <c r="E19" s="275">
        <v>65</v>
      </c>
      <c r="F19" s="275">
        <v>57.5</v>
      </c>
      <c r="G19" s="275">
        <f t="shared" si="7"/>
        <v>122.5</v>
      </c>
      <c r="H19" s="275">
        <v>20</v>
      </c>
      <c r="I19" s="275">
        <v>69</v>
      </c>
      <c r="J19" s="275">
        <v>66</v>
      </c>
      <c r="K19" s="275">
        <f t="shared" si="11"/>
        <v>155</v>
      </c>
      <c r="L19" s="276">
        <f t="shared" si="9"/>
        <v>153.5625</v>
      </c>
      <c r="M19" s="277">
        <v>0.00198726851851852</v>
      </c>
      <c r="N19" s="276">
        <v>123</v>
      </c>
      <c r="O19" s="277">
        <v>0.00199421296296296</v>
      </c>
      <c r="P19" s="276">
        <v>172</v>
      </c>
      <c r="Q19" s="278">
        <f t="shared" si="10"/>
        <v>448.5625</v>
      </c>
      <c r="R19" s="279">
        <v>2008</v>
      </c>
      <c r="S19" s="6"/>
    </row>
    <row r="20" spans="1:19" ht="13.5" customHeight="1">
      <c r="A20" s="252" t="s">
        <v>103</v>
      </c>
      <c r="B20" s="274" t="s">
        <v>409</v>
      </c>
      <c r="C20" s="275" t="s">
        <v>273</v>
      </c>
      <c r="D20" s="275">
        <v>1991</v>
      </c>
      <c r="E20" s="275">
        <v>75</v>
      </c>
      <c r="F20" s="275">
        <v>77.5</v>
      </c>
      <c r="G20" s="275">
        <f t="shared" si="7"/>
        <v>152.5</v>
      </c>
      <c r="H20" s="275">
        <v>27</v>
      </c>
      <c r="I20" s="275">
        <v>78</v>
      </c>
      <c r="J20" s="275">
        <v>62</v>
      </c>
      <c r="K20" s="275">
        <f t="shared" si="11"/>
        <v>167</v>
      </c>
      <c r="L20" s="276">
        <f t="shared" si="9"/>
        <v>175.6625</v>
      </c>
      <c r="M20" s="277">
        <v>0.00189930555555556</v>
      </c>
      <c r="N20" s="276">
        <v>143</v>
      </c>
      <c r="O20" s="277">
        <v>0.00240625</v>
      </c>
      <c r="P20" s="276">
        <v>125</v>
      </c>
      <c r="Q20" s="278">
        <f t="shared" si="10"/>
        <v>443.6625</v>
      </c>
      <c r="R20" s="279">
        <v>2009</v>
      </c>
      <c r="S20" s="6"/>
    </row>
    <row r="21" spans="1:19" ht="13.5" customHeight="1">
      <c r="A21" s="252" t="s">
        <v>62</v>
      </c>
      <c r="B21" s="274" t="s">
        <v>410</v>
      </c>
      <c r="C21" s="275" t="s">
        <v>12</v>
      </c>
      <c r="D21" s="275">
        <v>1993</v>
      </c>
      <c r="E21" s="275">
        <v>60</v>
      </c>
      <c r="F21" s="275">
        <v>57.5</v>
      </c>
      <c r="G21" s="275">
        <f t="shared" si="7"/>
        <v>117.5</v>
      </c>
      <c r="H21" s="275">
        <v>29</v>
      </c>
      <c r="I21" s="275">
        <v>80</v>
      </c>
      <c r="J21" s="275">
        <v>70</v>
      </c>
      <c r="K21" s="275">
        <f t="shared" si="11"/>
        <v>179</v>
      </c>
      <c r="L21" s="276">
        <f t="shared" si="9"/>
        <v>173.38750000000002</v>
      </c>
      <c r="M21" s="277">
        <v>0.00186689814814815</v>
      </c>
      <c r="N21" s="276">
        <v>150</v>
      </c>
      <c r="O21" s="277">
        <v>0.0024525462962963</v>
      </c>
      <c r="P21" s="276">
        <v>120</v>
      </c>
      <c r="Q21" s="278">
        <f t="shared" si="10"/>
        <v>443.38750000000005</v>
      </c>
      <c r="R21" s="279">
        <v>2009</v>
      </c>
      <c r="S21" s="6"/>
    </row>
    <row r="22" spans="1:19" ht="13.5" customHeight="1">
      <c r="A22" s="252" t="s">
        <v>105</v>
      </c>
      <c r="B22" s="274" t="s">
        <v>411</v>
      </c>
      <c r="C22" s="275" t="s">
        <v>23</v>
      </c>
      <c r="D22" s="275">
        <v>1995</v>
      </c>
      <c r="E22" s="275">
        <v>60</v>
      </c>
      <c r="F22" s="275">
        <v>65</v>
      </c>
      <c r="G22" s="275">
        <f t="shared" si="7"/>
        <v>125</v>
      </c>
      <c r="H22" s="275">
        <v>22</v>
      </c>
      <c r="I22" s="275">
        <v>67</v>
      </c>
      <c r="J22" s="275">
        <v>67</v>
      </c>
      <c r="K22" s="275">
        <f t="shared" si="11"/>
        <v>156</v>
      </c>
      <c r="L22" s="276">
        <f t="shared" si="9"/>
        <v>156.32500000000002</v>
      </c>
      <c r="M22" s="277">
        <v>0.0018287037037037</v>
      </c>
      <c r="N22" s="276">
        <v>159</v>
      </c>
      <c r="O22" s="277">
        <v>0.00243171296296296</v>
      </c>
      <c r="P22" s="276">
        <v>122</v>
      </c>
      <c r="Q22" s="278">
        <f t="shared" si="10"/>
        <v>437.32500000000005</v>
      </c>
      <c r="R22" s="279">
        <v>2013</v>
      </c>
      <c r="S22" s="6"/>
    </row>
    <row r="23" spans="1:19" ht="12.75" customHeight="1">
      <c r="A23" s="252" t="s">
        <v>65</v>
      </c>
      <c r="B23" s="274" t="s">
        <v>412</v>
      </c>
      <c r="C23" s="275" t="s">
        <v>413</v>
      </c>
      <c r="D23" s="275">
        <v>1991</v>
      </c>
      <c r="E23" s="275">
        <v>60</v>
      </c>
      <c r="F23" s="275">
        <v>65</v>
      </c>
      <c r="G23" s="275">
        <f t="shared" si="7"/>
        <v>125</v>
      </c>
      <c r="H23" s="275">
        <v>19</v>
      </c>
      <c r="I23" s="275">
        <v>58</v>
      </c>
      <c r="J23" s="275">
        <v>47</v>
      </c>
      <c r="K23" s="275">
        <f t="shared" si="11"/>
        <v>124</v>
      </c>
      <c r="L23" s="276">
        <f t="shared" si="9"/>
        <v>133.57500000000002</v>
      </c>
      <c r="M23" s="277">
        <v>0.00190393518518519</v>
      </c>
      <c r="N23" s="276">
        <v>142</v>
      </c>
      <c r="O23" s="277">
        <v>0.00210416666666667</v>
      </c>
      <c r="P23" s="276">
        <v>158</v>
      </c>
      <c r="Q23" s="278">
        <f t="shared" si="10"/>
        <v>433.57500000000005</v>
      </c>
      <c r="R23" s="279">
        <v>2008</v>
      </c>
      <c r="S23" s="6"/>
    </row>
    <row r="24" spans="1:19" ht="15">
      <c r="A24" s="252" t="s">
        <v>128</v>
      </c>
      <c r="B24" s="274" t="s">
        <v>414</v>
      </c>
      <c r="C24" s="275" t="s">
        <v>12</v>
      </c>
      <c r="D24" s="275">
        <v>1999</v>
      </c>
      <c r="E24" s="275">
        <v>57.5</v>
      </c>
      <c r="F24" s="275">
        <v>57.5</v>
      </c>
      <c r="G24" s="275">
        <f t="shared" si="7"/>
        <v>115</v>
      </c>
      <c r="H24" s="275">
        <v>11</v>
      </c>
      <c r="I24" s="275">
        <v>64</v>
      </c>
      <c r="J24" s="275">
        <v>56</v>
      </c>
      <c r="K24" s="275">
        <f>H24+J24+I24</f>
        <v>131</v>
      </c>
      <c r="L24" s="276">
        <f t="shared" si="9"/>
        <v>129.675</v>
      </c>
      <c r="M24" s="277">
        <v>0.00184027777777778</v>
      </c>
      <c r="N24" s="276">
        <v>156</v>
      </c>
      <c r="O24" s="277">
        <v>0.0022025462962963</v>
      </c>
      <c r="P24" s="276">
        <v>147</v>
      </c>
      <c r="Q24" s="278">
        <f t="shared" si="10"/>
        <v>432.675</v>
      </c>
      <c r="R24" s="279">
        <v>2016</v>
      </c>
      <c r="S24" s="6"/>
    </row>
    <row r="25" spans="1:19" ht="15">
      <c r="A25" s="252" t="s">
        <v>68</v>
      </c>
      <c r="B25" s="274" t="s">
        <v>415</v>
      </c>
      <c r="C25" s="275" t="s">
        <v>45</v>
      </c>
      <c r="D25" s="275">
        <v>2001</v>
      </c>
      <c r="E25" s="275">
        <v>55</v>
      </c>
      <c r="F25" s="275">
        <v>52.5</v>
      </c>
      <c r="G25" s="275">
        <v>107.5</v>
      </c>
      <c r="H25" s="275">
        <v>25</v>
      </c>
      <c r="I25" s="275">
        <v>65</v>
      </c>
      <c r="J25" s="275">
        <v>61</v>
      </c>
      <c r="K25" s="275">
        <v>151</v>
      </c>
      <c r="L25" s="276">
        <v>149.3375</v>
      </c>
      <c r="M25" s="277">
        <v>0.00190856481481481</v>
      </c>
      <c r="N25" s="276">
        <v>141</v>
      </c>
      <c r="O25" s="277">
        <v>0.00224768518518519</v>
      </c>
      <c r="P25" s="276">
        <v>142</v>
      </c>
      <c r="Q25" s="278">
        <v>432.3375</v>
      </c>
      <c r="R25" s="279">
        <v>2018</v>
      </c>
      <c r="S25" s="6"/>
    </row>
    <row r="26" spans="1:19" ht="15">
      <c r="A26" s="252" t="s">
        <v>107</v>
      </c>
      <c r="B26" s="274" t="s">
        <v>416</v>
      </c>
      <c r="C26" s="275" t="s">
        <v>95</v>
      </c>
      <c r="D26" s="275">
        <v>1995</v>
      </c>
      <c r="E26" s="275">
        <v>60</v>
      </c>
      <c r="F26" s="275">
        <v>57.5</v>
      </c>
      <c r="G26" s="275">
        <f aca="true" t="shared" si="12" ref="G26:G31">E26+F26</f>
        <v>117.5</v>
      </c>
      <c r="H26" s="275">
        <v>25</v>
      </c>
      <c r="I26" s="275">
        <v>88</v>
      </c>
      <c r="J26" s="275">
        <v>86</v>
      </c>
      <c r="K26" s="275">
        <f>H26+I26+J26</f>
        <v>199</v>
      </c>
      <c r="L26" s="276">
        <f aca="true" t="shared" si="13" ref="L26:L31">(G26/2+K26+H26)*0.65</f>
        <v>183.7875</v>
      </c>
      <c r="M26" s="277">
        <v>0.00187731481481481</v>
      </c>
      <c r="N26" s="276">
        <v>148</v>
      </c>
      <c r="O26" s="277">
        <v>0.00278125</v>
      </c>
      <c r="P26" s="276">
        <v>86</v>
      </c>
      <c r="Q26" s="278">
        <f aca="true" t="shared" si="14" ref="Q26:Q31">P26+N26+L26</f>
        <v>417.7875</v>
      </c>
      <c r="R26" s="279">
        <v>2012</v>
      </c>
      <c r="S26" s="6"/>
    </row>
    <row r="27" spans="1:19" ht="15">
      <c r="A27" s="252" t="s">
        <v>108</v>
      </c>
      <c r="B27" s="274" t="s">
        <v>417</v>
      </c>
      <c r="C27" s="275" t="s">
        <v>21</v>
      </c>
      <c r="D27" s="275">
        <v>2000</v>
      </c>
      <c r="E27" s="275"/>
      <c r="F27" s="275">
        <v>65</v>
      </c>
      <c r="G27" s="275">
        <f t="shared" si="12"/>
        <v>65</v>
      </c>
      <c r="H27" s="275">
        <v>16</v>
      </c>
      <c r="I27" s="275">
        <v>55</v>
      </c>
      <c r="J27" s="275">
        <v>45</v>
      </c>
      <c r="K27" s="275">
        <f>H27+J27+I27</f>
        <v>116</v>
      </c>
      <c r="L27" s="276">
        <f t="shared" si="13"/>
        <v>106.925</v>
      </c>
      <c r="M27" s="277">
        <v>0.00195601851851852</v>
      </c>
      <c r="N27" s="276">
        <v>130</v>
      </c>
      <c r="O27" s="277">
        <v>0.00196064814814815</v>
      </c>
      <c r="P27" s="276">
        <v>177</v>
      </c>
      <c r="Q27" s="278">
        <f t="shared" si="14"/>
        <v>413.925</v>
      </c>
      <c r="R27" s="279">
        <v>2016</v>
      </c>
      <c r="S27" s="6"/>
    </row>
    <row r="28" spans="1:19" ht="15">
      <c r="A28" s="252" t="s">
        <v>109</v>
      </c>
      <c r="B28" s="274" t="s">
        <v>418</v>
      </c>
      <c r="C28" s="275" t="s">
        <v>248</v>
      </c>
      <c r="D28" s="275">
        <v>1992</v>
      </c>
      <c r="E28" s="275">
        <v>87.5</v>
      </c>
      <c r="F28" s="275">
        <v>72.5</v>
      </c>
      <c r="G28" s="275">
        <f t="shared" si="12"/>
        <v>160</v>
      </c>
      <c r="H28" s="275">
        <v>27</v>
      </c>
      <c r="I28" s="275">
        <v>71</v>
      </c>
      <c r="J28" s="275">
        <v>73</v>
      </c>
      <c r="K28" s="275">
        <f aca="true" t="shared" si="15" ref="K28:K30">H28+I28+J28</f>
        <v>171</v>
      </c>
      <c r="L28" s="276">
        <f t="shared" si="13"/>
        <v>180.70000000000002</v>
      </c>
      <c r="M28" s="277">
        <v>0.00216898148148148</v>
      </c>
      <c r="N28" s="276">
        <v>82</v>
      </c>
      <c r="O28" s="277">
        <v>0.00216898148148148</v>
      </c>
      <c r="P28" s="276">
        <v>150</v>
      </c>
      <c r="Q28" s="278">
        <f t="shared" si="14"/>
        <v>412.70000000000005</v>
      </c>
      <c r="R28" s="279">
        <v>2009</v>
      </c>
      <c r="S28" s="6"/>
    </row>
    <row r="29" spans="1:19" ht="15">
      <c r="A29" s="252" t="s">
        <v>74</v>
      </c>
      <c r="B29" s="274" t="s">
        <v>419</v>
      </c>
      <c r="C29" s="275" t="s">
        <v>15</v>
      </c>
      <c r="D29" s="275">
        <v>1992</v>
      </c>
      <c r="E29" s="275">
        <v>65</v>
      </c>
      <c r="F29" s="275">
        <v>65</v>
      </c>
      <c r="G29" s="275">
        <f t="shared" si="12"/>
        <v>130</v>
      </c>
      <c r="H29" s="275">
        <v>25</v>
      </c>
      <c r="I29" s="275">
        <v>49</v>
      </c>
      <c r="J29" s="275">
        <v>66</v>
      </c>
      <c r="K29" s="275">
        <f t="shared" si="15"/>
        <v>140</v>
      </c>
      <c r="L29" s="276">
        <f t="shared" si="13"/>
        <v>149.5</v>
      </c>
      <c r="M29" s="277">
        <v>0.00202777777777778</v>
      </c>
      <c r="N29" s="276">
        <v>114</v>
      </c>
      <c r="O29" s="277">
        <v>0.00221064814814815</v>
      </c>
      <c r="P29" s="276">
        <v>146</v>
      </c>
      <c r="Q29" s="278">
        <f t="shared" si="14"/>
        <v>409.5</v>
      </c>
      <c r="R29" s="279">
        <v>2008</v>
      </c>
      <c r="S29" s="6"/>
    </row>
    <row r="30" spans="1:19" ht="15">
      <c r="A30" s="252" t="s">
        <v>76</v>
      </c>
      <c r="B30" s="274" t="s">
        <v>420</v>
      </c>
      <c r="C30" s="275" t="s">
        <v>95</v>
      </c>
      <c r="D30" s="275">
        <v>1994</v>
      </c>
      <c r="E30" s="275">
        <v>65</v>
      </c>
      <c r="F30" s="275">
        <v>57.5</v>
      </c>
      <c r="G30" s="275">
        <f t="shared" si="12"/>
        <v>122.5</v>
      </c>
      <c r="H30" s="275">
        <v>19</v>
      </c>
      <c r="I30" s="275">
        <v>66</v>
      </c>
      <c r="J30" s="275">
        <v>49</v>
      </c>
      <c r="K30" s="275">
        <f t="shared" si="15"/>
        <v>134</v>
      </c>
      <c r="L30" s="276">
        <f t="shared" si="13"/>
        <v>139.26250000000002</v>
      </c>
      <c r="M30" s="277">
        <v>0.00197800925925926</v>
      </c>
      <c r="N30" s="276">
        <v>125</v>
      </c>
      <c r="O30" s="277">
        <v>0.00221990740740741</v>
      </c>
      <c r="P30" s="276">
        <v>145</v>
      </c>
      <c r="Q30" s="278">
        <f t="shared" si="14"/>
        <v>409.26250000000005</v>
      </c>
      <c r="R30" s="279">
        <v>2012</v>
      </c>
      <c r="S30" s="6"/>
    </row>
    <row r="31" spans="1:19" ht="15">
      <c r="A31" s="252" t="s">
        <v>129</v>
      </c>
      <c r="B31" s="274" t="s">
        <v>421</v>
      </c>
      <c r="C31" s="275" t="s">
        <v>98</v>
      </c>
      <c r="D31" s="275">
        <v>1998</v>
      </c>
      <c r="E31" s="275">
        <v>60</v>
      </c>
      <c r="F31" s="275">
        <v>57.5</v>
      </c>
      <c r="G31" s="275">
        <f t="shared" si="12"/>
        <v>117.5</v>
      </c>
      <c r="H31" s="275">
        <v>24</v>
      </c>
      <c r="I31" s="275">
        <v>70</v>
      </c>
      <c r="J31" s="275">
        <v>74</v>
      </c>
      <c r="K31" s="275">
        <f>H31+J31+I31</f>
        <v>168</v>
      </c>
      <c r="L31" s="276">
        <f t="shared" si="13"/>
        <v>162.9875</v>
      </c>
      <c r="M31" s="277">
        <v>0.00207175925925926</v>
      </c>
      <c r="N31" s="276">
        <v>104</v>
      </c>
      <c r="O31" s="277">
        <v>0.00224537037037037</v>
      </c>
      <c r="P31" s="276">
        <v>142</v>
      </c>
      <c r="Q31" s="278">
        <f t="shared" si="14"/>
        <v>408.9875</v>
      </c>
      <c r="R31" s="279">
        <v>2016</v>
      </c>
      <c r="S31" s="6"/>
    </row>
    <row r="32" spans="1:19" ht="15">
      <c r="A32" s="252" t="s">
        <v>111</v>
      </c>
      <c r="B32" s="274" t="s">
        <v>422</v>
      </c>
      <c r="C32" s="275" t="s">
        <v>98</v>
      </c>
      <c r="D32" s="275">
        <v>2000</v>
      </c>
      <c r="E32" s="275">
        <v>67.5</v>
      </c>
      <c r="F32" s="275">
        <v>65</v>
      </c>
      <c r="G32" s="275">
        <v>132.5</v>
      </c>
      <c r="H32" s="275">
        <v>4</v>
      </c>
      <c r="I32" s="275">
        <v>52</v>
      </c>
      <c r="J32" s="275">
        <v>57</v>
      </c>
      <c r="K32" s="275">
        <v>113</v>
      </c>
      <c r="L32" s="276">
        <v>119.1125</v>
      </c>
      <c r="M32" s="277">
        <v>0.00201388888888889</v>
      </c>
      <c r="N32" s="276">
        <v>117</v>
      </c>
      <c r="O32" s="277">
        <v>0.002</v>
      </c>
      <c r="P32" s="276">
        <v>171</v>
      </c>
      <c r="Q32" s="278">
        <v>407.1125</v>
      </c>
      <c r="R32" s="279">
        <v>2018</v>
      </c>
      <c r="S32" s="6"/>
    </row>
    <row r="33" spans="1:19" ht="15">
      <c r="A33" s="252" t="s">
        <v>112</v>
      </c>
      <c r="B33" s="274" t="s">
        <v>35</v>
      </c>
      <c r="C33" s="275" t="s">
        <v>21</v>
      </c>
      <c r="D33" s="275">
        <v>2001</v>
      </c>
      <c r="E33" s="275">
        <v>62.5</v>
      </c>
      <c r="F33" s="275">
        <v>62.5</v>
      </c>
      <c r="G33" s="275">
        <v>125</v>
      </c>
      <c r="H33" s="275">
        <v>26</v>
      </c>
      <c r="I33" s="275">
        <v>60</v>
      </c>
      <c r="J33" s="275">
        <v>77</v>
      </c>
      <c r="K33" s="275">
        <v>163</v>
      </c>
      <c r="L33" s="276">
        <v>163.475</v>
      </c>
      <c r="M33" s="277">
        <v>0.00208680555555556</v>
      </c>
      <c r="N33" s="276">
        <v>101</v>
      </c>
      <c r="O33" s="277">
        <v>0.00228935185185185</v>
      </c>
      <c r="P33" s="276">
        <v>138</v>
      </c>
      <c r="Q33" s="278">
        <v>402.475</v>
      </c>
      <c r="R33" s="279">
        <v>2018</v>
      </c>
      <c r="S33" s="6"/>
    </row>
    <row r="34" spans="1:19" ht="15">
      <c r="A34" s="252" t="s">
        <v>114</v>
      </c>
      <c r="B34" s="274" t="s">
        <v>423</v>
      </c>
      <c r="C34" s="275" t="s">
        <v>12</v>
      </c>
      <c r="D34" s="275">
        <v>1997</v>
      </c>
      <c r="E34" s="275">
        <v>60</v>
      </c>
      <c r="F34" s="275">
        <v>62.5</v>
      </c>
      <c r="G34" s="275">
        <f aca="true" t="shared" si="16" ref="G34:G54">E34+F34</f>
        <v>122.5</v>
      </c>
      <c r="H34" s="275">
        <v>15</v>
      </c>
      <c r="I34" s="275">
        <v>46</v>
      </c>
      <c r="J34" s="275">
        <v>51</v>
      </c>
      <c r="K34" s="275">
        <f aca="true" t="shared" si="17" ref="K34:K35">H34+I34+J34</f>
        <v>112</v>
      </c>
      <c r="L34" s="276">
        <f aca="true" t="shared" si="18" ref="L34:L54">(G34/2+K34+H34)*0.65</f>
        <v>122.3625</v>
      </c>
      <c r="M34" s="277">
        <v>0.00196643518518519</v>
      </c>
      <c r="N34" s="276">
        <v>128</v>
      </c>
      <c r="O34" s="277">
        <v>0.00217708333333333</v>
      </c>
      <c r="P34" s="276">
        <v>149</v>
      </c>
      <c r="Q34" s="278">
        <f aca="true" t="shared" si="19" ref="Q34:Q54">P34+N34+L34</f>
        <v>399.3625</v>
      </c>
      <c r="R34" s="279">
        <v>2014</v>
      </c>
      <c r="S34" s="6"/>
    </row>
    <row r="35" spans="1:19" ht="15">
      <c r="A35" s="252" t="s">
        <v>116</v>
      </c>
      <c r="B35" s="274" t="s">
        <v>424</v>
      </c>
      <c r="C35" s="275" t="s">
        <v>273</v>
      </c>
      <c r="D35" s="275">
        <v>1993</v>
      </c>
      <c r="E35" s="275">
        <v>60</v>
      </c>
      <c r="F35" s="275">
        <v>62.5</v>
      </c>
      <c r="G35" s="275">
        <f t="shared" si="16"/>
        <v>122.5</v>
      </c>
      <c r="H35" s="275">
        <v>26</v>
      </c>
      <c r="I35" s="275">
        <v>66</v>
      </c>
      <c r="J35" s="275">
        <v>71</v>
      </c>
      <c r="K35" s="275">
        <f t="shared" si="17"/>
        <v>163</v>
      </c>
      <c r="L35" s="276">
        <f t="shared" si="18"/>
        <v>162.6625</v>
      </c>
      <c r="M35" s="277">
        <v>0.00199652777777778</v>
      </c>
      <c r="N35" s="276">
        <v>121</v>
      </c>
      <c r="O35" s="277">
        <v>0.00249884259259259</v>
      </c>
      <c r="P35" s="276">
        <v>115</v>
      </c>
      <c r="Q35" s="278">
        <f t="shared" si="19"/>
        <v>398.6625</v>
      </c>
      <c r="R35" s="279">
        <v>2011</v>
      </c>
      <c r="S35" s="6"/>
    </row>
    <row r="36" spans="1:19" ht="15">
      <c r="A36" s="252" t="s">
        <v>130</v>
      </c>
      <c r="B36" s="274" t="s">
        <v>425</v>
      </c>
      <c r="C36" s="275" t="s">
        <v>12</v>
      </c>
      <c r="D36" s="275">
        <v>2000</v>
      </c>
      <c r="E36" s="275">
        <v>57.5</v>
      </c>
      <c r="F36" s="275">
        <v>62.5</v>
      </c>
      <c r="G36" s="275">
        <f t="shared" si="16"/>
        <v>120</v>
      </c>
      <c r="H36" s="275">
        <v>15</v>
      </c>
      <c r="I36" s="275">
        <v>48</v>
      </c>
      <c r="J36" s="275">
        <v>47</v>
      </c>
      <c r="K36" s="275">
        <f>H36+J36+I36</f>
        <v>110</v>
      </c>
      <c r="L36" s="276">
        <f t="shared" si="18"/>
        <v>120.25</v>
      </c>
      <c r="M36" s="277">
        <v>0.00203703703703704</v>
      </c>
      <c r="N36" s="276">
        <v>112</v>
      </c>
      <c r="O36" s="277">
        <v>0.00203472222222222</v>
      </c>
      <c r="P36" s="276">
        <v>166</v>
      </c>
      <c r="Q36" s="278">
        <f t="shared" si="19"/>
        <v>398.25</v>
      </c>
      <c r="R36" s="279">
        <v>2016</v>
      </c>
      <c r="S36" s="6"/>
    </row>
    <row r="37" spans="1:19" ht="15">
      <c r="A37" s="252" t="s">
        <v>117</v>
      </c>
      <c r="B37" s="274" t="s">
        <v>426</v>
      </c>
      <c r="C37" s="275" t="s">
        <v>95</v>
      </c>
      <c r="D37" s="275">
        <v>1991</v>
      </c>
      <c r="E37" s="275">
        <v>75</v>
      </c>
      <c r="F37" s="275">
        <v>72.5</v>
      </c>
      <c r="G37" s="275">
        <f t="shared" si="16"/>
        <v>147.5</v>
      </c>
      <c r="H37" s="275">
        <v>20</v>
      </c>
      <c r="I37" s="275">
        <v>77</v>
      </c>
      <c r="J37" s="275">
        <v>63</v>
      </c>
      <c r="K37" s="275">
        <f aca="true" t="shared" si="20" ref="K37:K38">H37+I37+J37</f>
        <v>160</v>
      </c>
      <c r="L37" s="276">
        <f t="shared" si="18"/>
        <v>164.9375</v>
      </c>
      <c r="M37" s="277">
        <v>0.00221875</v>
      </c>
      <c r="N37" s="276">
        <v>71</v>
      </c>
      <c r="O37" s="277">
        <v>0.00207291666666667</v>
      </c>
      <c r="P37" s="276">
        <v>161</v>
      </c>
      <c r="Q37" s="278">
        <f t="shared" si="19"/>
        <v>396.9375</v>
      </c>
      <c r="R37" s="279">
        <v>2009</v>
      </c>
      <c r="S37" s="6"/>
    </row>
    <row r="38" spans="1:19" ht="15">
      <c r="A38" s="252" t="s">
        <v>119</v>
      </c>
      <c r="B38" s="274" t="s">
        <v>427</v>
      </c>
      <c r="C38" s="275" t="s">
        <v>170</v>
      </c>
      <c r="D38" s="275">
        <v>1994</v>
      </c>
      <c r="E38" s="275">
        <v>57.5</v>
      </c>
      <c r="F38" s="275">
        <v>67.5</v>
      </c>
      <c r="G38" s="275">
        <f t="shared" si="16"/>
        <v>125</v>
      </c>
      <c r="H38" s="275">
        <v>11</v>
      </c>
      <c r="I38" s="275">
        <v>48</v>
      </c>
      <c r="J38" s="275">
        <v>53</v>
      </c>
      <c r="K38" s="275">
        <f t="shared" si="20"/>
        <v>112</v>
      </c>
      <c r="L38" s="276">
        <f t="shared" si="18"/>
        <v>120.575</v>
      </c>
      <c r="M38" s="277">
        <v>0.00196759259259259</v>
      </c>
      <c r="N38" s="276">
        <v>128</v>
      </c>
      <c r="O38" s="277">
        <v>0.00219328703703704</v>
      </c>
      <c r="P38" s="276">
        <v>148</v>
      </c>
      <c r="Q38" s="278">
        <f t="shared" si="19"/>
        <v>396.575</v>
      </c>
      <c r="R38" s="279">
        <v>2012</v>
      </c>
      <c r="S38" s="6"/>
    </row>
    <row r="39" spans="1:19" ht="15">
      <c r="A39" s="252" t="s">
        <v>120</v>
      </c>
      <c r="B39" s="274" t="s">
        <v>428</v>
      </c>
      <c r="C39" s="275" t="s">
        <v>45</v>
      </c>
      <c r="D39" s="275">
        <v>1995</v>
      </c>
      <c r="E39" s="275">
        <v>85</v>
      </c>
      <c r="F39" s="275">
        <v>77.5</v>
      </c>
      <c r="G39" s="275">
        <f t="shared" si="16"/>
        <v>162.5</v>
      </c>
      <c r="H39" s="275">
        <v>13</v>
      </c>
      <c r="I39" s="275">
        <v>83</v>
      </c>
      <c r="J39" s="275">
        <v>57</v>
      </c>
      <c r="K39" s="275">
        <f>I39+J39</f>
        <v>140</v>
      </c>
      <c r="L39" s="276">
        <f t="shared" si="18"/>
        <v>152.26250000000002</v>
      </c>
      <c r="M39" s="277">
        <v>0.002125</v>
      </c>
      <c r="N39" s="276">
        <v>92</v>
      </c>
      <c r="O39" s="277">
        <v>0.00218518518518519</v>
      </c>
      <c r="P39" s="276">
        <v>149</v>
      </c>
      <c r="Q39" s="278">
        <f t="shared" si="19"/>
        <v>393.26250000000005</v>
      </c>
      <c r="R39" s="279">
        <v>2013</v>
      </c>
      <c r="S39" s="6"/>
    </row>
    <row r="40" spans="1:19" ht="15">
      <c r="A40" s="252" t="s">
        <v>195</v>
      </c>
      <c r="B40" s="274" t="s">
        <v>429</v>
      </c>
      <c r="C40" s="275" t="s">
        <v>21</v>
      </c>
      <c r="D40" s="275">
        <v>1994</v>
      </c>
      <c r="E40" s="275">
        <v>75</v>
      </c>
      <c r="F40" s="275">
        <v>67.5</v>
      </c>
      <c r="G40" s="275">
        <f t="shared" si="16"/>
        <v>142.5</v>
      </c>
      <c r="H40" s="275">
        <v>11</v>
      </c>
      <c r="I40" s="275">
        <v>72</v>
      </c>
      <c r="J40" s="275">
        <v>54</v>
      </c>
      <c r="K40" s="275">
        <f aca="true" t="shared" si="21" ref="K40:K42">H40+I40+J40</f>
        <v>137</v>
      </c>
      <c r="L40" s="276">
        <f t="shared" si="18"/>
        <v>142.51250000000002</v>
      </c>
      <c r="M40" s="277">
        <v>0.00210300925925926</v>
      </c>
      <c r="N40" s="276">
        <v>97</v>
      </c>
      <c r="O40" s="277">
        <v>0.00214467592592593</v>
      </c>
      <c r="P40" s="276">
        <v>153</v>
      </c>
      <c r="Q40" s="278">
        <f t="shared" si="19"/>
        <v>392.51250000000005</v>
      </c>
      <c r="R40" s="279">
        <v>2012</v>
      </c>
      <c r="S40" s="6"/>
    </row>
    <row r="41" spans="1:19" ht="15">
      <c r="A41" s="252" t="s">
        <v>121</v>
      </c>
      <c r="B41" s="274" t="s">
        <v>430</v>
      </c>
      <c r="C41" s="275" t="s">
        <v>38</v>
      </c>
      <c r="D41" s="275">
        <v>1997</v>
      </c>
      <c r="E41" s="275">
        <v>60</v>
      </c>
      <c r="F41" s="275">
        <v>62.5</v>
      </c>
      <c r="G41" s="275">
        <f t="shared" si="16"/>
        <v>122.5</v>
      </c>
      <c r="H41" s="275">
        <v>23</v>
      </c>
      <c r="I41" s="275">
        <v>50</v>
      </c>
      <c r="J41" s="275">
        <v>57</v>
      </c>
      <c r="K41" s="275">
        <f t="shared" si="21"/>
        <v>130</v>
      </c>
      <c r="L41" s="276">
        <f t="shared" si="18"/>
        <v>139.26250000000002</v>
      </c>
      <c r="M41" s="277">
        <v>0.00211226851851852</v>
      </c>
      <c r="N41" s="276">
        <v>95</v>
      </c>
      <c r="O41" s="277">
        <v>0.002125</v>
      </c>
      <c r="P41" s="276">
        <v>155</v>
      </c>
      <c r="Q41" s="278">
        <f t="shared" si="19"/>
        <v>389.26250000000005</v>
      </c>
      <c r="R41" s="279">
        <v>2014</v>
      </c>
      <c r="S41" s="6"/>
    </row>
    <row r="42" spans="1:19" ht="15">
      <c r="A42" s="252" t="s">
        <v>199</v>
      </c>
      <c r="B42" s="274" t="s">
        <v>431</v>
      </c>
      <c r="C42" s="275" t="s">
        <v>170</v>
      </c>
      <c r="D42" s="275">
        <v>1996</v>
      </c>
      <c r="E42" s="275">
        <v>77.5</v>
      </c>
      <c r="F42" s="275">
        <v>75</v>
      </c>
      <c r="G42" s="275">
        <f t="shared" si="16"/>
        <v>152.5</v>
      </c>
      <c r="H42" s="275">
        <v>21</v>
      </c>
      <c r="I42" s="275">
        <v>74</v>
      </c>
      <c r="J42" s="275">
        <v>64</v>
      </c>
      <c r="K42" s="275">
        <f t="shared" si="21"/>
        <v>159</v>
      </c>
      <c r="L42" s="276">
        <f t="shared" si="18"/>
        <v>166.5625</v>
      </c>
      <c r="M42" s="277">
        <v>0.00213310185185185</v>
      </c>
      <c r="N42" s="276">
        <v>90</v>
      </c>
      <c r="O42" s="277">
        <v>0.00235300925925926</v>
      </c>
      <c r="P42" s="276">
        <v>131</v>
      </c>
      <c r="Q42" s="278">
        <f t="shared" si="19"/>
        <v>387.5625</v>
      </c>
      <c r="R42" s="279">
        <v>2014</v>
      </c>
      <c r="S42" s="6"/>
    </row>
    <row r="43" spans="1:19" ht="15">
      <c r="A43" s="252" t="s">
        <v>201</v>
      </c>
      <c r="B43" s="274" t="s">
        <v>432</v>
      </c>
      <c r="C43" s="275" t="s">
        <v>56</v>
      </c>
      <c r="D43" s="275">
        <v>1998</v>
      </c>
      <c r="E43" s="275">
        <v>45</v>
      </c>
      <c r="F43" s="275">
        <v>45</v>
      </c>
      <c r="G43" s="275">
        <f t="shared" si="16"/>
        <v>90</v>
      </c>
      <c r="H43" s="275">
        <v>7</v>
      </c>
      <c r="I43" s="275">
        <v>33</v>
      </c>
      <c r="J43" s="275">
        <v>45</v>
      </c>
      <c r="K43" s="275">
        <f>H43+J43+I43</f>
        <v>85</v>
      </c>
      <c r="L43" s="276">
        <f t="shared" si="18"/>
        <v>89.05</v>
      </c>
      <c r="M43" s="277">
        <v>0.00185416666666667</v>
      </c>
      <c r="N43" s="276">
        <v>153</v>
      </c>
      <c r="O43" s="277">
        <v>0.00223032407407407</v>
      </c>
      <c r="P43" s="276">
        <v>144</v>
      </c>
      <c r="Q43" s="278">
        <f t="shared" si="19"/>
        <v>386.05</v>
      </c>
      <c r="R43" s="279">
        <v>2017</v>
      </c>
      <c r="S43" s="6"/>
    </row>
    <row r="44" spans="1:19" ht="15">
      <c r="A44" s="252" t="s">
        <v>203</v>
      </c>
      <c r="B44" s="274" t="s">
        <v>433</v>
      </c>
      <c r="C44" s="275" t="s">
        <v>54</v>
      </c>
      <c r="D44" s="275">
        <v>1996</v>
      </c>
      <c r="E44" s="275">
        <v>75</v>
      </c>
      <c r="F44" s="275">
        <v>70</v>
      </c>
      <c r="G44" s="275">
        <f t="shared" si="16"/>
        <v>145</v>
      </c>
      <c r="H44" s="275">
        <v>10</v>
      </c>
      <c r="I44" s="275">
        <v>57</v>
      </c>
      <c r="J44" s="275">
        <v>39</v>
      </c>
      <c r="K44" s="275">
        <f aca="true" t="shared" si="22" ref="K44:K46">H44+I44+J44</f>
        <v>106</v>
      </c>
      <c r="L44" s="276">
        <f t="shared" si="18"/>
        <v>122.525</v>
      </c>
      <c r="M44" s="277">
        <v>0.00184259259259259</v>
      </c>
      <c r="N44" s="276">
        <v>156</v>
      </c>
      <c r="O44" s="277">
        <v>0.00256712962962963</v>
      </c>
      <c r="P44" s="276">
        <v>107</v>
      </c>
      <c r="Q44" s="278">
        <f t="shared" si="19"/>
        <v>385.525</v>
      </c>
      <c r="R44" s="279">
        <v>2014</v>
      </c>
      <c r="S44" s="6"/>
    </row>
    <row r="45" spans="1:19" ht="15">
      <c r="A45" s="252" t="s">
        <v>205</v>
      </c>
      <c r="B45" s="274" t="s">
        <v>434</v>
      </c>
      <c r="C45" s="275" t="s">
        <v>95</v>
      </c>
      <c r="D45" s="275">
        <v>1993</v>
      </c>
      <c r="E45" s="275">
        <v>50</v>
      </c>
      <c r="F45" s="275">
        <v>57.5</v>
      </c>
      <c r="G45" s="275">
        <f t="shared" si="16"/>
        <v>107.5</v>
      </c>
      <c r="H45" s="275">
        <v>14</v>
      </c>
      <c r="I45" s="275">
        <v>37</v>
      </c>
      <c r="J45" s="275">
        <v>55</v>
      </c>
      <c r="K45" s="275">
        <f t="shared" si="22"/>
        <v>106</v>
      </c>
      <c r="L45" s="276">
        <f t="shared" si="18"/>
        <v>112.9375</v>
      </c>
      <c r="M45" s="277">
        <v>0.00204050925925926</v>
      </c>
      <c r="N45" s="276">
        <v>111</v>
      </c>
      <c r="O45" s="277">
        <v>0.00207175925925926</v>
      </c>
      <c r="P45" s="276">
        <v>161</v>
      </c>
      <c r="Q45" s="278">
        <f t="shared" si="19"/>
        <v>384.9375</v>
      </c>
      <c r="R45" s="279">
        <v>2010</v>
      </c>
      <c r="S45" s="6"/>
    </row>
    <row r="46" spans="1:19" ht="15">
      <c r="A46" s="252" t="s">
        <v>206</v>
      </c>
      <c r="B46" s="274" t="s">
        <v>435</v>
      </c>
      <c r="C46" s="275" t="s">
        <v>197</v>
      </c>
      <c r="D46" s="275">
        <v>1994</v>
      </c>
      <c r="E46" s="275">
        <v>57.5</v>
      </c>
      <c r="F46" s="275">
        <v>57.5</v>
      </c>
      <c r="G46" s="275">
        <f t="shared" si="16"/>
        <v>115</v>
      </c>
      <c r="H46" s="275">
        <v>18</v>
      </c>
      <c r="I46" s="275">
        <v>59</v>
      </c>
      <c r="J46" s="275">
        <v>54</v>
      </c>
      <c r="K46" s="275">
        <f t="shared" si="22"/>
        <v>131</v>
      </c>
      <c r="L46" s="276">
        <f t="shared" si="18"/>
        <v>134.225</v>
      </c>
      <c r="M46" s="277">
        <v>0.00214467592592593</v>
      </c>
      <c r="N46" s="276">
        <v>88</v>
      </c>
      <c r="O46" s="277">
        <v>0.00207638888888889</v>
      </c>
      <c r="P46" s="276">
        <v>161</v>
      </c>
      <c r="Q46" s="278">
        <f t="shared" si="19"/>
        <v>383.225</v>
      </c>
      <c r="R46" s="279">
        <v>2012</v>
      </c>
      <c r="S46" s="6"/>
    </row>
    <row r="47" spans="1:19" ht="15">
      <c r="A47" s="252" t="s">
        <v>208</v>
      </c>
      <c r="B47" s="284" t="s">
        <v>28</v>
      </c>
      <c r="C47" s="254" t="s">
        <v>12</v>
      </c>
      <c r="D47" s="254">
        <v>2001</v>
      </c>
      <c r="E47" s="254">
        <v>60</v>
      </c>
      <c r="F47" s="254">
        <v>65</v>
      </c>
      <c r="G47" s="254">
        <f t="shared" si="16"/>
        <v>125</v>
      </c>
      <c r="H47" s="254">
        <v>13</v>
      </c>
      <c r="I47" s="254">
        <v>70</v>
      </c>
      <c r="J47" s="254">
        <v>67</v>
      </c>
      <c r="K47" s="254">
        <f aca="true" t="shared" si="23" ref="K47:K49">J47+I47+H47</f>
        <v>150</v>
      </c>
      <c r="L47" s="255">
        <f t="shared" si="18"/>
        <v>146.57500000000002</v>
      </c>
      <c r="M47" s="256">
        <v>0.00205439814814815</v>
      </c>
      <c r="N47" s="255">
        <v>108</v>
      </c>
      <c r="O47" s="256">
        <v>0.00238194444444444</v>
      </c>
      <c r="P47" s="255">
        <v>128</v>
      </c>
      <c r="Q47" s="257">
        <f t="shared" si="19"/>
        <v>382.57500000000005</v>
      </c>
      <c r="R47" s="283">
        <v>2019</v>
      </c>
      <c r="S47" s="6"/>
    </row>
    <row r="48" spans="1:19" ht="15">
      <c r="A48" s="252" t="s">
        <v>209</v>
      </c>
      <c r="B48" s="281" t="s">
        <v>39</v>
      </c>
      <c r="C48" s="282" t="s">
        <v>40</v>
      </c>
      <c r="D48" s="254">
        <v>2001</v>
      </c>
      <c r="E48" s="282">
        <v>60</v>
      </c>
      <c r="F48" s="282">
        <v>52.5</v>
      </c>
      <c r="G48" s="254">
        <f t="shared" si="16"/>
        <v>112.5</v>
      </c>
      <c r="H48" s="254">
        <v>32</v>
      </c>
      <c r="I48" s="254">
        <v>55</v>
      </c>
      <c r="J48" s="254">
        <v>46</v>
      </c>
      <c r="K48" s="254">
        <f t="shared" si="23"/>
        <v>133</v>
      </c>
      <c r="L48" s="255">
        <f t="shared" si="18"/>
        <v>143.8125</v>
      </c>
      <c r="M48" s="256">
        <v>0.00212962962962963</v>
      </c>
      <c r="N48" s="255">
        <v>91</v>
      </c>
      <c r="O48" s="256">
        <v>0.00220717592592593</v>
      </c>
      <c r="P48" s="255">
        <v>146</v>
      </c>
      <c r="Q48" s="257">
        <f t="shared" si="19"/>
        <v>380.8125</v>
      </c>
      <c r="R48" s="283">
        <v>2019</v>
      </c>
      <c r="S48" s="6"/>
    </row>
    <row r="49" spans="1:19" ht="15">
      <c r="A49" s="252" t="s">
        <v>211</v>
      </c>
      <c r="B49" s="284" t="s">
        <v>31</v>
      </c>
      <c r="C49" s="254" t="s">
        <v>32</v>
      </c>
      <c r="D49" s="254">
        <v>2002</v>
      </c>
      <c r="E49" s="254">
        <v>65</v>
      </c>
      <c r="F49" s="254">
        <v>60</v>
      </c>
      <c r="G49" s="254">
        <f t="shared" si="16"/>
        <v>125</v>
      </c>
      <c r="H49" s="254">
        <v>17</v>
      </c>
      <c r="I49" s="254">
        <v>54</v>
      </c>
      <c r="J49" s="254">
        <v>56</v>
      </c>
      <c r="K49" s="254">
        <f t="shared" si="23"/>
        <v>127</v>
      </c>
      <c r="L49" s="255">
        <f t="shared" si="18"/>
        <v>134.225</v>
      </c>
      <c r="M49" s="256">
        <v>0.00204976851851852</v>
      </c>
      <c r="N49" s="255">
        <v>109</v>
      </c>
      <c r="O49" s="256">
        <v>0.00232986111111111</v>
      </c>
      <c r="P49" s="255">
        <v>133</v>
      </c>
      <c r="Q49" s="257">
        <f t="shared" si="19"/>
        <v>376.225</v>
      </c>
      <c r="R49" s="283">
        <v>2019</v>
      </c>
      <c r="S49" s="6"/>
    </row>
    <row r="50" spans="1:19" ht="15">
      <c r="A50" s="252" t="s">
        <v>213</v>
      </c>
      <c r="B50" s="274" t="s">
        <v>436</v>
      </c>
      <c r="C50" s="275" t="s">
        <v>95</v>
      </c>
      <c r="D50" s="275">
        <v>1993</v>
      </c>
      <c r="E50" s="275">
        <v>62.5</v>
      </c>
      <c r="F50" s="275">
        <v>62.5</v>
      </c>
      <c r="G50" s="275">
        <f t="shared" si="16"/>
        <v>125</v>
      </c>
      <c r="H50" s="275">
        <v>18</v>
      </c>
      <c r="I50" s="275">
        <v>58</v>
      </c>
      <c r="J50" s="275">
        <v>32</v>
      </c>
      <c r="K50" s="275">
        <f aca="true" t="shared" si="24" ref="K50:K53">H50+I50+J50</f>
        <v>108</v>
      </c>
      <c r="L50" s="276">
        <f t="shared" si="18"/>
        <v>122.525</v>
      </c>
      <c r="M50" s="277">
        <v>0.00198726851851852</v>
      </c>
      <c r="N50" s="276">
        <v>123</v>
      </c>
      <c r="O50" s="277">
        <v>0.00236574074074074</v>
      </c>
      <c r="P50" s="276">
        <v>130</v>
      </c>
      <c r="Q50" s="278">
        <f t="shared" si="19"/>
        <v>375.525</v>
      </c>
      <c r="R50" s="279">
        <v>2010</v>
      </c>
      <c r="S50" s="6"/>
    </row>
    <row r="51" spans="1:19" ht="15">
      <c r="A51" s="252" t="s">
        <v>215</v>
      </c>
      <c r="B51" s="274" t="s">
        <v>410</v>
      </c>
      <c r="C51" s="275" t="s">
        <v>12</v>
      </c>
      <c r="D51" s="275">
        <v>1993</v>
      </c>
      <c r="E51" s="275">
        <v>60</v>
      </c>
      <c r="F51" s="275">
        <v>57.5</v>
      </c>
      <c r="G51" s="275">
        <f t="shared" si="16"/>
        <v>117.5</v>
      </c>
      <c r="H51" s="275">
        <v>18</v>
      </c>
      <c r="I51" s="275">
        <v>75</v>
      </c>
      <c r="J51" s="275">
        <v>63</v>
      </c>
      <c r="K51" s="275">
        <f t="shared" si="24"/>
        <v>156</v>
      </c>
      <c r="L51" s="276">
        <f t="shared" si="18"/>
        <v>151.2875</v>
      </c>
      <c r="M51" s="277">
        <v>0.00211226851851852</v>
      </c>
      <c r="N51" s="276">
        <v>95</v>
      </c>
      <c r="O51" s="277">
        <v>0.00240625</v>
      </c>
      <c r="P51" s="276">
        <v>125</v>
      </c>
      <c r="Q51" s="278">
        <f t="shared" si="19"/>
        <v>371.2875</v>
      </c>
      <c r="R51" s="279">
        <v>2010</v>
      </c>
      <c r="S51" s="6"/>
    </row>
    <row r="52" spans="1:19" ht="15">
      <c r="A52" s="252" t="s">
        <v>216</v>
      </c>
      <c r="B52" s="274" t="s">
        <v>437</v>
      </c>
      <c r="C52" s="275" t="s">
        <v>164</v>
      </c>
      <c r="D52" s="275">
        <v>1990</v>
      </c>
      <c r="E52" s="275">
        <v>60</v>
      </c>
      <c r="F52" s="275">
        <v>57.5</v>
      </c>
      <c r="G52" s="275">
        <f t="shared" si="16"/>
        <v>117.5</v>
      </c>
      <c r="H52" s="275">
        <v>13</v>
      </c>
      <c r="I52" s="275">
        <v>52</v>
      </c>
      <c r="J52" s="275">
        <v>55</v>
      </c>
      <c r="K52" s="275">
        <f t="shared" si="24"/>
        <v>120</v>
      </c>
      <c r="L52" s="276">
        <f t="shared" si="18"/>
        <v>124.6375</v>
      </c>
      <c r="M52" s="277">
        <v>0.00195833333333333</v>
      </c>
      <c r="N52" s="276">
        <v>130</v>
      </c>
      <c r="O52" s="277">
        <v>0.0025</v>
      </c>
      <c r="P52" s="276">
        <v>115</v>
      </c>
      <c r="Q52" s="278">
        <f t="shared" si="19"/>
        <v>369.6375</v>
      </c>
      <c r="R52" s="279">
        <v>2008</v>
      </c>
      <c r="S52" s="6"/>
    </row>
    <row r="53" spans="1:19" ht="15">
      <c r="A53" s="252" t="s">
        <v>218</v>
      </c>
      <c r="B53" s="274" t="s">
        <v>438</v>
      </c>
      <c r="C53" s="275" t="s">
        <v>338</v>
      </c>
      <c r="D53" s="275">
        <v>1996</v>
      </c>
      <c r="E53" s="275">
        <v>75</v>
      </c>
      <c r="F53" s="275">
        <v>80</v>
      </c>
      <c r="G53" s="275">
        <f t="shared" si="16"/>
        <v>155</v>
      </c>
      <c r="H53" s="275">
        <v>9</v>
      </c>
      <c r="I53" s="275">
        <v>51</v>
      </c>
      <c r="J53" s="275">
        <v>49</v>
      </c>
      <c r="K53" s="275">
        <f t="shared" si="24"/>
        <v>109</v>
      </c>
      <c r="L53" s="276">
        <f t="shared" si="18"/>
        <v>127.075</v>
      </c>
      <c r="M53" s="277">
        <v>0.00201273148148148</v>
      </c>
      <c r="N53" s="276">
        <v>117</v>
      </c>
      <c r="O53" s="277">
        <v>0.0024375</v>
      </c>
      <c r="P53" s="276">
        <v>122</v>
      </c>
      <c r="Q53" s="278">
        <f t="shared" si="19"/>
        <v>366.075</v>
      </c>
      <c r="R53" s="279">
        <v>2012</v>
      </c>
      <c r="S53" s="6"/>
    </row>
    <row r="54" spans="1:19" ht="15">
      <c r="A54" s="252" t="s">
        <v>220</v>
      </c>
      <c r="B54" s="274" t="s">
        <v>439</v>
      </c>
      <c r="C54" s="275" t="s">
        <v>18</v>
      </c>
      <c r="D54" s="275">
        <v>1999</v>
      </c>
      <c r="E54" s="275">
        <v>55</v>
      </c>
      <c r="F54" s="275">
        <v>50</v>
      </c>
      <c r="G54" s="275">
        <f t="shared" si="16"/>
        <v>105</v>
      </c>
      <c r="H54" s="275">
        <v>1</v>
      </c>
      <c r="I54" s="275">
        <v>42</v>
      </c>
      <c r="J54" s="275">
        <v>42</v>
      </c>
      <c r="K54" s="275">
        <f>H54+J54+I54</f>
        <v>85</v>
      </c>
      <c r="L54" s="276">
        <f t="shared" si="18"/>
        <v>90.025</v>
      </c>
      <c r="M54" s="277">
        <v>0.00215972222222222</v>
      </c>
      <c r="N54" s="276">
        <v>84</v>
      </c>
      <c r="O54" s="277">
        <v>0.00215856481481481</v>
      </c>
      <c r="P54" s="276">
        <v>152</v>
      </c>
      <c r="Q54" s="278">
        <f t="shared" si="19"/>
        <v>326.025</v>
      </c>
      <c r="R54" s="279">
        <v>2017</v>
      </c>
      <c r="S54" s="6"/>
    </row>
    <row r="55" spans="1:19" ht="15">
      <c r="A55" s="252" t="s">
        <v>222</v>
      </c>
      <c r="B55" s="274" t="s">
        <v>440</v>
      </c>
      <c r="C55" s="275" t="s">
        <v>170</v>
      </c>
      <c r="D55" s="275">
        <v>2001</v>
      </c>
      <c r="E55" s="275">
        <v>45</v>
      </c>
      <c r="F55" s="275">
        <v>45</v>
      </c>
      <c r="G55" s="275">
        <v>90</v>
      </c>
      <c r="H55" s="275">
        <v>13</v>
      </c>
      <c r="I55" s="275">
        <v>52</v>
      </c>
      <c r="J55" s="275">
        <v>55</v>
      </c>
      <c r="K55" s="275">
        <v>120</v>
      </c>
      <c r="L55" s="276">
        <v>115.7</v>
      </c>
      <c r="M55" s="277">
        <v>0.00211111111111111</v>
      </c>
      <c r="N55" s="276">
        <v>95</v>
      </c>
      <c r="O55" s="277">
        <v>0.00253356481481481</v>
      </c>
      <c r="P55" s="276">
        <v>111</v>
      </c>
      <c r="Q55" s="278">
        <v>321.7</v>
      </c>
      <c r="R55" s="279">
        <v>2018</v>
      </c>
      <c r="S55" s="6"/>
    </row>
    <row r="56" spans="1:19" ht="15">
      <c r="A56" s="252" t="s">
        <v>224</v>
      </c>
      <c r="B56" s="274" t="s">
        <v>441</v>
      </c>
      <c r="C56" s="275" t="s">
        <v>291</v>
      </c>
      <c r="D56" s="275">
        <v>1993</v>
      </c>
      <c r="E56" s="275">
        <v>67.5</v>
      </c>
      <c r="F56" s="275">
        <v>60</v>
      </c>
      <c r="G56" s="275">
        <f aca="true" t="shared" si="25" ref="G56:G58">E56+F56</f>
        <v>127.5</v>
      </c>
      <c r="H56" s="275">
        <v>5</v>
      </c>
      <c r="I56" s="275">
        <v>68</v>
      </c>
      <c r="J56" s="275">
        <v>48</v>
      </c>
      <c r="K56" s="275">
        <f aca="true" t="shared" si="26" ref="K56:K57">H56+I56+J56</f>
        <v>121</v>
      </c>
      <c r="L56" s="276">
        <f aca="true" t="shared" si="27" ref="L56:L58">(G56/2+K56+H56)*0.65</f>
        <v>123.3375</v>
      </c>
      <c r="M56" s="277">
        <v>0.0021712962962963</v>
      </c>
      <c r="N56" s="276">
        <v>82</v>
      </c>
      <c r="O56" s="277">
        <v>0.00273263888888889</v>
      </c>
      <c r="P56" s="276">
        <v>91</v>
      </c>
      <c r="Q56" s="278">
        <f aca="true" t="shared" si="28" ref="Q56:Q58">P56+N56+L56</f>
        <v>296.3375</v>
      </c>
      <c r="R56" s="279">
        <v>2011</v>
      </c>
      <c r="S56" s="6"/>
    </row>
    <row r="57" spans="1:19" ht="15">
      <c r="A57" s="252" t="s">
        <v>225</v>
      </c>
      <c r="B57" s="274" t="s">
        <v>442</v>
      </c>
      <c r="C57" s="275" t="s">
        <v>338</v>
      </c>
      <c r="D57" s="275">
        <v>1995</v>
      </c>
      <c r="E57" s="275">
        <v>50</v>
      </c>
      <c r="F57" s="275">
        <v>57.5</v>
      </c>
      <c r="G57" s="275">
        <f t="shared" si="25"/>
        <v>107.5</v>
      </c>
      <c r="H57" s="275">
        <v>19</v>
      </c>
      <c r="I57" s="275">
        <v>57</v>
      </c>
      <c r="J57" s="275">
        <v>52</v>
      </c>
      <c r="K57" s="275">
        <f t="shared" si="26"/>
        <v>128</v>
      </c>
      <c r="L57" s="276">
        <f t="shared" si="27"/>
        <v>130.4875</v>
      </c>
      <c r="M57" s="277">
        <v>0.00208101851851852</v>
      </c>
      <c r="N57" s="276">
        <v>102</v>
      </c>
      <c r="O57" s="277">
        <v>0.00302083333333333</v>
      </c>
      <c r="P57" s="276">
        <v>63</v>
      </c>
      <c r="Q57" s="278">
        <f t="shared" si="28"/>
        <v>295.4875</v>
      </c>
      <c r="R57" s="279">
        <v>2012</v>
      </c>
      <c r="S57" s="6"/>
    </row>
    <row r="58" spans="1:19" ht="15">
      <c r="A58" s="252" t="s">
        <v>227</v>
      </c>
      <c r="B58" s="284" t="s">
        <v>44</v>
      </c>
      <c r="C58" s="254" t="s">
        <v>45</v>
      </c>
      <c r="D58" s="254">
        <v>2002</v>
      </c>
      <c r="E58" s="254">
        <v>50</v>
      </c>
      <c r="F58" s="254">
        <v>50</v>
      </c>
      <c r="G58" s="254">
        <f t="shared" si="25"/>
        <v>100</v>
      </c>
      <c r="H58" s="254">
        <v>0</v>
      </c>
      <c r="I58" s="254">
        <v>31</v>
      </c>
      <c r="J58" s="254">
        <v>29</v>
      </c>
      <c r="K58" s="254">
        <f>J58+I58+H58</f>
        <v>60</v>
      </c>
      <c r="L58" s="255">
        <f t="shared" si="27"/>
        <v>71.5</v>
      </c>
      <c r="M58" s="256">
        <v>0.00216666666666667</v>
      </c>
      <c r="N58" s="255">
        <v>83</v>
      </c>
      <c r="O58" s="256">
        <v>0.002375</v>
      </c>
      <c r="P58" s="255">
        <v>128</v>
      </c>
      <c r="Q58" s="257">
        <f t="shared" si="28"/>
        <v>282.5</v>
      </c>
      <c r="R58" s="283">
        <v>2019</v>
      </c>
      <c r="S58" s="6"/>
    </row>
    <row r="59" spans="1:19" ht="15">
      <c r="A59" s="252" t="s">
        <v>229</v>
      </c>
      <c r="B59" s="274" t="s">
        <v>443</v>
      </c>
      <c r="C59" s="275" t="s">
        <v>78</v>
      </c>
      <c r="D59" s="275">
        <v>2000</v>
      </c>
      <c r="E59" s="275">
        <v>45</v>
      </c>
      <c r="F59" s="275">
        <v>60</v>
      </c>
      <c r="G59" s="275">
        <v>105</v>
      </c>
      <c r="H59" s="275">
        <v>0</v>
      </c>
      <c r="I59" s="275">
        <v>25</v>
      </c>
      <c r="J59" s="275">
        <v>32</v>
      </c>
      <c r="K59" s="275">
        <v>57</v>
      </c>
      <c r="L59" s="276">
        <v>71.175</v>
      </c>
      <c r="M59" s="277">
        <v>0.0021712962962963</v>
      </c>
      <c r="N59" s="276">
        <v>82</v>
      </c>
      <c r="O59" s="277">
        <v>0.002375</v>
      </c>
      <c r="P59" s="276">
        <v>128</v>
      </c>
      <c r="Q59" s="278">
        <v>281.175</v>
      </c>
      <c r="R59" s="279">
        <v>2018</v>
      </c>
      <c r="S59" s="6"/>
    </row>
    <row r="60" spans="1:19" ht="15">
      <c r="A60" s="260" t="s">
        <v>231</v>
      </c>
      <c r="B60" s="241" t="s">
        <v>444</v>
      </c>
      <c r="C60" s="242" t="s">
        <v>27</v>
      </c>
      <c r="D60" s="242">
        <v>2001</v>
      </c>
      <c r="E60" s="242">
        <v>50</v>
      </c>
      <c r="F60" s="242">
        <v>52.5</v>
      </c>
      <c r="G60" s="242">
        <f>E60+F60</f>
        <v>102.5</v>
      </c>
      <c r="H60" s="242">
        <v>1</v>
      </c>
      <c r="I60" s="242">
        <v>20</v>
      </c>
      <c r="J60" s="242">
        <v>20</v>
      </c>
      <c r="K60" s="242">
        <f>H60+J60+I60</f>
        <v>41</v>
      </c>
      <c r="L60" s="285">
        <f>(G60/2+K60+H60)*0.65</f>
        <v>60.612500000000004</v>
      </c>
      <c r="M60" s="243">
        <v>0.00260648148148148</v>
      </c>
      <c r="N60" s="285">
        <v>0</v>
      </c>
      <c r="O60" s="243">
        <v>0.00274421296296296</v>
      </c>
      <c r="P60" s="285">
        <v>89</v>
      </c>
      <c r="Q60" s="286">
        <f>P60+N60+L60</f>
        <v>149.6125</v>
      </c>
      <c r="R60" s="244">
        <v>2017</v>
      </c>
      <c r="S60" s="6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/>
  <cp:lastPrinted>2018-01-28T10:53:38Z</cp:lastPrinted>
  <dcterms:created xsi:type="dcterms:W3CDTF">2015-11-04T10:04:51Z</dcterms:created>
  <dcterms:modified xsi:type="dcterms:W3CDTF">2019-01-28T20:14:57Z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