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90" windowHeight="7125" tabRatio="752" activeTab="0"/>
  </bookViews>
  <sheets>
    <sheet name="MUŽI" sheetId="1" r:id="rId1"/>
    <sheet name="ŽENY" sheetId="2" r:id="rId2"/>
    <sheet name="VETERÁNI" sheetId="3" r:id="rId3"/>
    <sheet name="JUNIOŘI U23" sheetId="4" r:id="rId4"/>
    <sheet name="JUNIORKY U23" sheetId="5" r:id="rId5"/>
    <sheet name="JUNIOŘI U19" sheetId="6" r:id="rId6"/>
  </sheets>
  <externalReferences>
    <externalReference r:id="rId9"/>
  </externalReferences>
  <definedNames>
    <definedName name="_xlnm.Print_Area" localSheetId="4">'JUNIORKY U23'!$A$1:$W$5</definedName>
    <definedName name="_xlnm.Print_Area" localSheetId="5">'JUNIOŘI U19'!$A$1:$U$5</definedName>
    <definedName name="_xlnm.Print_Area" localSheetId="3">'JUNIOŘI U23'!$A$1:$W$7</definedName>
    <definedName name="_xlnm.Print_Area" localSheetId="0">'MUŽI'!$A$1:$V$18</definedName>
    <definedName name="_xlnm.Print_Area" localSheetId="2">'VETERÁNI'!$A$1:$W$8</definedName>
    <definedName name="_xlnm.Print_Area" localSheetId="1">'ŽENY'!$A$1:$W$9</definedName>
  </definedNames>
  <calcPr fullCalcOnLoad="1"/>
</workbook>
</file>

<file path=xl/sharedStrings.xml><?xml version="1.0" encoding="utf-8"?>
<sst xmlns="http://schemas.openxmlformats.org/spreadsheetml/2006/main" count="404" uniqueCount="132">
  <si>
    <t>Pořadí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</si>
  <si>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</si>
  <si>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</si>
  <si>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</si>
  <si>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</si>
  <si>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</si>
  <si>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</si>
  <si>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</si>
  <si>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</si>
  <si>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4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</si>
  <si>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</si>
  <si>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</si>
  <si>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</si>
  <si>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</si>
  <si>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</si>
  <si>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</si>
  <si>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</si>
  <si>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Č. Vrbné</t>
  </si>
  <si>
    <t>Vrb</t>
  </si>
  <si>
    <t>Lipno</t>
  </si>
  <si>
    <t>3.</t>
  </si>
  <si>
    <t>Roud</t>
  </si>
  <si>
    <t>JEŽEK TEAM OLDIES</t>
  </si>
  <si>
    <t>Jiskra HB</t>
  </si>
  <si>
    <t>MB Team</t>
  </si>
  <si>
    <t>LET-GUN Letohrad</t>
  </si>
  <si>
    <t>6</t>
  </si>
  <si>
    <t>RK Troja</t>
  </si>
  <si>
    <t>HANACE rafters</t>
  </si>
  <si>
    <t>Kaplice A</t>
  </si>
  <si>
    <t>Raft klub Hodonín</t>
  </si>
  <si>
    <t>TRZUBR</t>
  </si>
  <si>
    <t>RK Troja – Čoromoro</t>
  </si>
  <si>
    <t>Hájos Racing Team Masters</t>
  </si>
  <si>
    <t>TR MASTERS A</t>
  </si>
  <si>
    <t>RK Troja Junioři</t>
  </si>
  <si>
    <t>AC Rafting Team Bula</t>
  </si>
  <si>
    <t>Triton</t>
  </si>
  <si>
    <t>RK Letohrad</t>
  </si>
  <si>
    <t>126</t>
  </si>
  <si>
    <t>RK Troja Baywatch</t>
  </si>
  <si>
    <t>109</t>
  </si>
  <si>
    <t>142</t>
  </si>
  <si>
    <t>Benhák  Jiří [56]
Krechler  Miroslav [52]
Šimánek  Robert [73]
Tomek  Petr [68]</t>
  </si>
  <si>
    <t>050</t>
  </si>
  <si>
    <t>Irain  Jiří [55]
Kysela  František [80]
Lerner  Luděk [60]
Procházka  Martin [78]</t>
  </si>
  <si>
    <t>113</t>
  </si>
  <si>
    <t>Hájek  Martin [64]
Svačina  Pavel [73]
Svačina  Petr [73]
Vávra  Jan [76]</t>
  </si>
  <si>
    <t>222</t>
  </si>
  <si>
    <t>TR HANACE juniors</t>
  </si>
  <si>
    <t>178</t>
  </si>
  <si>
    <t>RC juniorky HANACE</t>
  </si>
  <si>
    <t>Youngster YES R4</t>
  </si>
  <si>
    <t>237</t>
  </si>
  <si>
    <t>Drastich  Pavel [02]
Raděj  Tomáš [02]
Ručka  Vítězslav [02]
Vyroubal  Jakub [02]</t>
  </si>
  <si>
    <t>Ježek Team</t>
  </si>
  <si>
    <t>TR HIKO</t>
  </si>
  <si>
    <t>Irain Jiří
Kysela František
Lerner Luděk
Procházka Martin</t>
  </si>
  <si>
    <t>Kappa</t>
  </si>
  <si>
    <t>LET-GUN Letohrad M</t>
  </si>
  <si>
    <t>5</t>
  </si>
  <si>
    <t>Složení</t>
  </si>
  <si>
    <t>Poznámka</t>
  </si>
  <si>
    <t>TR Omega Tygříci</t>
  </si>
  <si>
    <t>Silnicová  Klára [94]
Fingrová  Zdeňka [85]
Brožová  Tereza [96]
Čapáková  Eliška [95]
Pospíšilová Jitka
Šuttová Zita</t>
  </si>
  <si>
    <t>TR Kaša</t>
  </si>
  <si>
    <t>Kaplice A veterán</t>
  </si>
  <si>
    <t>Šálek  Martin [99]
Skořepa  Vojtěch [99]
Novotný  Jan [98]
Šmoldas  Michal [98]
Zapletal Vojtěch
Příhoda Matouš</t>
  </si>
  <si>
    <t xml:space="preserve">Zemanová  Nika [99]
Kučerová  Veronika [99]
Bayerová  Markéta [00]
Huňková  Nikola [98]
Smetánková Klára </t>
  </si>
  <si>
    <t>Pampelišky YES U23</t>
  </si>
  <si>
    <t>YES Gang R4</t>
  </si>
  <si>
    <t>Jiskra HB junioři</t>
  </si>
  <si>
    <t>Doležal Petr
Švec Marek
Švec Vojtěch
Müller Aleš</t>
  </si>
  <si>
    <t>Krysáci YES</t>
  </si>
  <si>
    <t xml:space="preserve">Braun Michal
Cundrlová Anička
Raděj Alexandr
Vyroubal Adam </t>
  </si>
  <si>
    <t>Přikryl  Vojtěch [96]
Cuc  Michal [77]
Peška  Libor [87]
Zdráhal  Jan [85]
Mráz  Pavel [76]</t>
  </si>
  <si>
    <t>Mráz - Lipno</t>
  </si>
  <si>
    <t>Irain  Jiří [81]
Šantora  Jan [83]
Znamenáček  Milan [71]
Švadlena  Václav [85]
Malý Vojtěch
Jelínek  Filip [96]</t>
  </si>
  <si>
    <t>Malý - Troja sl.
Jelínek - Lipno</t>
  </si>
  <si>
    <t>Pražan  Milan [81]
Proks  Jakub [84]
Sehnal  Štěpán [85]
Tomek  Lukáš [87]
Páša  Jiří [78]
Kořínek Vilém</t>
  </si>
  <si>
    <t>Šotola Karel
Štercl Vítek
Walter Jakub
Bohatý Karel
Kořínek  Vilém [99]
Ruffer  Matěj [99]</t>
  </si>
  <si>
    <t>Kolátorová Lucie
Procházková Pavla
Valtrová Zuzana
Vandasová Lenka
Kratochvílová  Michaela [75]</t>
  </si>
  <si>
    <t>Kylar  Aleš [97]
Marek  Jan [98]
Moravec  Jakub [99]
Šlesingr  Michael [00]
Müller  Aleš [02]</t>
  </si>
  <si>
    <t>Ruffer  Matěj [99]
Šotola  Karel [97]
Štercl  Vítek [99]
Walter  Jakub [98]
Kořínek  Vilém [99]</t>
  </si>
  <si>
    <t>Koclířová  Adéla [98]
Flajsarová  Alexandra [98]
Horová  Klára [98]
Bartonová  Štěpánka [96]</t>
  </si>
  <si>
    <t>Cacek Pěček
Čížek Matěj
Ježek Ondřej
Lukáš Jan
Pěček Dominik [02]</t>
  </si>
  <si>
    <t>Kylar Aleš
Marek Jan
Moravec Jakub
Šlesinger Michael
Pecháček  Filip [96]</t>
  </si>
  <si>
    <t>Pecháček - Lipno</t>
  </si>
  <si>
    <t>Kořínek - Lipno
Ruffer - Lipno</t>
  </si>
  <si>
    <t>Páša - Troja sl.
Kořínek - Troja sl.</t>
  </si>
  <si>
    <t>PRSI Team Mladá Boleslav</t>
  </si>
  <si>
    <t>Daněk Aleš
Havlíček Jan
Vrzáň Jakub
Šťastný Jan
Pinkava Ondřej [77]</t>
  </si>
  <si>
    <t>Pinkava - Vrbné</t>
  </si>
  <si>
    <t>Blanář  Jindřich [93]
Chrenka  Vojtěch [91]
Janošek  Radek [91]
Martinka  Tomáš [93]
Příhoda Matouš [98]
Šmoldas Michal [98</t>
  </si>
  <si>
    <t>Příhoda - Vrbné
Šmoldas - Vrbné</t>
  </si>
  <si>
    <t>Růžička Václav
Hájek Filip
Otruba Lukáš
Myslivec Jan
Votruba Lukáš [64]
Myslivec Dan [91]</t>
  </si>
  <si>
    <t>Bauerová  Lenka [84]
Kašparová  Anna [85]
Kocmanová  Karolina [83]
Mulačová  Marta [86]
Irain Lernerová Terezie [84]</t>
  </si>
  <si>
    <t>Spitfire</t>
  </si>
  <si>
    <t>Votruba - Vrbné
Myslivec - Vrbné</t>
  </si>
  <si>
    <t>Kratochvílová - Lipno</t>
  </si>
  <si>
    <t>Zapletal - Troja sl.
Příhoda - Troja sl.</t>
  </si>
  <si>
    <t>7</t>
  </si>
  <si>
    <t>Trávníček Kamil [98]
Krejčí  Martin [95]
Müller  Aleš [02]
Pecháček  Filip [96]
Vařeka Jan
Šálek Martin</t>
  </si>
  <si>
    <t>Vařeka - Troja sl.
Šálek - Roudnice sl.</t>
  </si>
  <si>
    <t>Boček  Zdeněk [75]
Pešta  Jan [81]
Putzer  Pavel [67]
Veber  Jan [71]
Putzer Petr
Pospíšilová Jitka</t>
  </si>
  <si>
    <t>Putzer - Troja sl.
Pospíšilová - Roudnice sl.</t>
  </si>
  <si>
    <t>Beránková Barbora [92]
Pospíšilová Jitka [89]
Šuttová Zita [78]
Plachtová Alexandra [98]
Irain Lernerová Terezie
Danišová Terezie</t>
  </si>
  <si>
    <t>Hric  Michal [73]
Hric  Vítězslav [74]
Netopil  Zbyněk [60]
Šťastný  Jan [70]
Bozděch Zděnek [70]
Hajský Stanislav [69]
Pospíšil Jaroslav</t>
  </si>
  <si>
    <t>Kolátor Michal
Boček Zdeněk
Putzer Pavel
Putzer Petr
Krejčí Jindřich</t>
  </si>
  <si>
    <t>Klíma  Vojtěch [02]
Nachtigal  Richard [00]
Švagr  Rostislav [00]
Koblížek   Daniel [00]
Šálek Martin
Příhoda Lukáš [01]
Skořepa Vojtěch [99]
Muller Aleš</t>
  </si>
  <si>
    <t>Šálek -  Troja sl.
Příhoda - Vrbné
Skořepa - Vrbné
Muller - Roudnice</t>
  </si>
  <si>
    <t>8</t>
  </si>
  <si>
    <t>Smetánková - Troja sl.</t>
  </si>
  <si>
    <t>Cundrlová - Lipno</t>
  </si>
  <si>
    <t>Danišová Terezie
Hauke Adriana
Ručková Adéla
Šulcová Kateřina
Cundrlová  Anička [05]</t>
  </si>
  <si>
    <t>Pospíšil - Vrbné
Hric - Trnávka</t>
  </si>
  <si>
    <t>Hric  Vítězslav [74]
Kabrhel  Václav [83]
Kristek  Václav [96]
Lisický  David [81]
Pospíšil Jaroslav [73]
Hric Michal</t>
  </si>
  <si>
    <t>Černý  Michal [94]
Hnulík  Michal [88]
Vondráček  Vít [90]
Žák  Petr [95]
Štěpánek Vojtěch
Havlíček Ondřej</t>
  </si>
  <si>
    <t>Štěpánek - Troja sl.
Havlíček - Trn.</t>
  </si>
  <si>
    <t>Polák  Libor [67]
Dusatko  František [73]
Kmošťák  Svatomir [50]
Špaček  Jiri [74]
Hadaric Ctibor</t>
  </si>
  <si>
    <t>Hadaric - Trn.</t>
  </si>
  <si>
    <t>Kašparová Anna
Halašková Petra
Horová Klára
Panenková Alena</t>
  </si>
  <si>
    <t>Zemanová Nika
Kučerová Veronika
Bayerová Veronika
Huňková Nikola
Smetánková Klára [00]
Paloudová Karolína</t>
  </si>
  <si>
    <t>Smetánková - Vrb.
Paloudová - Trn.</t>
  </si>
  <si>
    <t>Lernerová - Vrb.</t>
  </si>
  <si>
    <t>Lernerová - Roud.
Danišová - Roud.</t>
  </si>
  <si>
    <t>Pospíšilová - Tro.sl.
Šuttová - Tro sl.</t>
  </si>
  <si>
    <t>Pospíšil - Troja sl.
Hajský - Vrbné</t>
  </si>
  <si>
    <t>Krejčí - Roudnice</t>
  </si>
  <si>
    <t xml:space="preserve"> Pěček - Lipno</t>
  </si>
  <si>
    <t>MČR</t>
  </si>
  <si>
    <t xml:space="preserve"> Kočičky Letohrad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</si>
</sst>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_)"/>
    <numFmt numFmtId="167" formatCode="dd/mm/yy"/>
    <numFmt numFmtId="168" formatCode="0_ ;[Red]\-0\ "/>
    <numFmt numFmtId="169" formatCode="h:mm:ss.0"/>
    <numFmt numFmtId="170" formatCode="hh:mm:ss.00"/>
    <numFmt numFmtId="171" formatCode="h:mm:ss.00"/>
    <numFmt numFmtId="172" formatCode="mm:ss.00"/>
    <numFmt numFmtId="173" formatCode="[$-405]d\.\ mmmm\ yyyy"/>
    <numFmt numFmtId="174" formatCode="mmm/yyyy"/>
    <numFmt numFmtId="175" formatCode="hh:mm:ss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[h]:mm:ss.00"/>
    <numFmt numFmtId="181" formatCode="[$¥€-2]\ #\ ##,000_);[Red]\([$€-2]\ #\ ##,000\)"/>
    <numFmt numFmtId="182" formatCode="h:mm;@"/>
    <numFmt numFmtId="183" formatCode="[$-F400]h:mm:ss\ AM/PM"/>
  </numFmts>
  <fonts count="57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17" borderId="0" applyNumberFormat="0" applyBorder="0" applyAlignment="0" applyProtection="0"/>
    <xf numFmtId="0" fontId="40" fillId="27" borderId="0" applyNumberFormat="0" applyBorder="0" applyAlignment="0" applyProtection="0"/>
    <xf numFmtId="0" fontId="17" fillId="19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0" fillId="32" borderId="0" applyNumberFormat="0" applyBorder="0" applyAlignment="0" applyProtection="0"/>
    <xf numFmtId="0" fontId="17" fillId="33" borderId="0" applyNumberFormat="0" applyBorder="0" applyAlignment="0" applyProtection="0"/>
    <xf numFmtId="0" fontId="41" fillId="0" borderId="1" applyNumberFormat="0" applyFill="0" applyAlignment="0" applyProtection="0"/>
    <xf numFmtId="0" fontId="18" fillId="0" borderId="2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2" fillId="34" borderId="3" applyNumberFormat="0" applyAlignment="0" applyProtection="0"/>
    <xf numFmtId="0" fontId="20" fillId="35" borderId="4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29" fillId="0" borderId="6" applyNumberFormat="0" applyFill="0" applyAlignment="0" applyProtection="0"/>
    <xf numFmtId="0" fontId="44" fillId="0" borderId="7" applyNumberFormat="0" applyFill="0" applyAlignment="0" applyProtection="0"/>
    <xf numFmtId="0" fontId="30" fillId="0" borderId="8" applyNumberFormat="0" applyFill="0" applyAlignment="0" applyProtection="0"/>
    <xf numFmtId="0" fontId="45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38" borderId="11" applyNumberFormat="0" applyFont="0" applyAlignment="0" applyProtection="0"/>
    <xf numFmtId="0" fontId="16" fillId="39" borderId="12" applyNumberFormat="0" applyFont="0" applyAlignment="0" applyProtection="0"/>
    <xf numFmtId="9" fontId="10" fillId="0" borderId="0" applyFont="0" applyFill="0" applyBorder="0" applyAlignment="0" applyProtection="0"/>
    <xf numFmtId="0" fontId="49" fillId="0" borderId="13" applyNumberFormat="0" applyFill="0" applyAlignment="0" applyProtection="0"/>
    <xf numFmtId="0" fontId="22" fillId="0" borderId="14" applyNumberFormat="0" applyFill="0" applyAlignment="0" applyProtection="0"/>
    <xf numFmtId="0" fontId="50" fillId="40" borderId="0" applyNumberFormat="0" applyBorder="0" applyAlignment="0" applyProtection="0"/>
    <xf numFmtId="0" fontId="23" fillId="7" borderId="0" applyNumberFormat="0" applyBorder="0" applyAlignment="0" applyProtection="0"/>
    <xf numFmtId="0" fontId="51" fillId="41" borderId="0" applyNumberFormat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42" borderId="15" applyNumberFormat="0" applyAlignment="0" applyProtection="0"/>
    <xf numFmtId="0" fontId="25" fillId="13" borderId="16" applyNumberFormat="0" applyAlignment="0" applyProtection="0"/>
    <xf numFmtId="0" fontId="54" fillId="43" borderId="15" applyNumberFormat="0" applyAlignment="0" applyProtection="0"/>
    <xf numFmtId="0" fontId="26" fillId="44" borderId="16" applyNumberFormat="0" applyAlignment="0" applyProtection="0"/>
    <xf numFmtId="0" fontId="55" fillId="43" borderId="17" applyNumberFormat="0" applyAlignment="0" applyProtection="0"/>
    <xf numFmtId="0" fontId="27" fillId="44" borderId="18" applyNumberFormat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17" fillId="46" borderId="0" applyNumberFormat="0" applyBorder="0" applyAlignment="0" applyProtection="0"/>
    <xf numFmtId="0" fontId="40" fillId="47" borderId="0" applyNumberFormat="0" applyBorder="0" applyAlignment="0" applyProtection="0"/>
    <xf numFmtId="0" fontId="17" fillId="48" borderId="0" applyNumberFormat="0" applyBorder="0" applyAlignment="0" applyProtection="0"/>
    <xf numFmtId="0" fontId="40" fillId="49" borderId="0" applyNumberFormat="0" applyBorder="0" applyAlignment="0" applyProtection="0"/>
    <xf numFmtId="0" fontId="17" fillId="50" borderId="0" applyNumberFormat="0" applyBorder="0" applyAlignment="0" applyProtection="0"/>
    <xf numFmtId="0" fontId="40" fillId="51" borderId="0" applyNumberFormat="0" applyBorder="0" applyAlignment="0" applyProtection="0"/>
    <xf numFmtId="0" fontId="17" fillId="29" borderId="0" applyNumberFormat="0" applyBorder="0" applyAlignment="0" applyProtection="0"/>
    <xf numFmtId="0" fontId="40" fillId="52" borderId="0" applyNumberFormat="0" applyBorder="0" applyAlignment="0" applyProtection="0"/>
    <xf numFmtId="0" fontId="17" fillId="31" borderId="0" applyNumberFormat="0" applyBorder="0" applyAlignment="0" applyProtection="0"/>
    <xf numFmtId="0" fontId="40" fillId="53" borderId="0" applyNumberFormat="0" applyBorder="0" applyAlignment="0" applyProtection="0"/>
    <xf numFmtId="0" fontId="17" fillId="54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7" fillId="0" borderId="23" xfId="94" applyNumberFormat="1" applyFont="1" applyFill="1" applyBorder="1" applyAlignment="1">
      <alignment horizontal="center" vertical="center" wrapText="1"/>
      <protection/>
    </xf>
    <xf numFmtId="168" fontId="6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7" fillId="0" borderId="27" xfId="9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8" fontId="7" fillId="0" borderId="25" xfId="0" applyNumberFormat="1" applyFont="1" applyFill="1" applyBorder="1" applyAlignment="1">
      <alignment horizontal="center" vertical="center"/>
    </xf>
    <xf numFmtId="168" fontId="7" fillId="0" borderId="2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8" fontId="6" fillId="23" borderId="31" xfId="0" applyNumberFormat="1" applyFont="1" applyFill="1" applyBorder="1" applyAlignment="1">
      <alignment horizontal="center" vertical="center"/>
    </xf>
    <xf numFmtId="168" fontId="6" fillId="23" borderId="32" xfId="0" applyNumberFormat="1" applyFont="1" applyFill="1" applyBorder="1" applyAlignment="1">
      <alignment horizontal="center" vertical="center"/>
    </xf>
    <xf numFmtId="168" fontId="7" fillId="0" borderId="33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168" fontId="6" fillId="19" borderId="37" xfId="0" applyNumberFormat="1" applyFont="1" applyFill="1" applyBorder="1" applyAlignment="1">
      <alignment horizontal="center" vertical="center"/>
    </xf>
    <xf numFmtId="1" fontId="15" fillId="19" borderId="37" xfId="0" applyNumberFormat="1" applyFont="1" applyFill="1" applyBorder="1" applyAlignment="1">
      <alignment horizontal="center" vertical="center"/>
    </xf>
    <xf numFmtId="0" fontId="15" fillId="19" borderId="37" xfId="0" applyFont="1" applyFill="1" applyBorder="1" applyAlignment="1">
      <alignment horizontal="center" vertical="center"/>
    </xf>
    <xf numFmtId="0" fontId="6" fillId="56" borderId="37" xfId="0" applyFont="1" applyFill="1" applyBorder="1" applyAlignment="1">
      <alignment horizontal="center" vertical="center"/>
    </xf>
    <xf numFmtId="168" fontId="6" fillId="56" borderId="37" xfId="0" applyNumberFormat="1" applyFont="1" applyFill="1" applyBorder="1" applyAlignment="1">
      <alignment horizontal="center" vertical="center"/>
    </xf>
    <xf numFmtId="1" fontId="15" fillId="56" borderId="37" xfId="0" applyNumberFormat="1" applyFont="1" applyFill="1" applyBorder="1" applyAlignment="1">
      <alignment horizontal="center" vertical="center"/>
    </xf>
    <xf numFmtId="0" fontId="15" fillId="56" borderId="37" xfId="0" applyFont="1" applyFill="1" applyBorder="1" applyAlignment="1">
      <alignment horizontal="center" vertical="center"/>
    </xf>
    <xf numFmtId="0" fontId="6" fillId="57" borderId="37" xfId="0" applyFont="1" applyFill="1" applyBorder="1" applyAlignment="1">
      <alignment horizontal="center" vertical="center"/>
    </xf>
    <xf numFmtId="168" fontId="6" fillId="57" borderId="37" xfId="0" applyNumberFormat="1" applyFont="1" applyFill="1" applyBorder="1" applyAlignment="1">
      <alignment horizontal="center" vertical="center"/>
    </xf>
    <xf numFmtId="1" fontId="15" fillId="57" borderId="37" xfId="0" applyNumberFormat="1" applyFont="1" applyFill="1" applyBorder="1" applyAlignment="1">
      <alignment horizontal="center" vertical="center"/>
    </xf>
    <xf numFmtId="0" fontId="15" fillId="57" borderId="37" xfId="0" applyFont="1" applyFill="1" applyBorder="1" applyAlignment="1">
      <alignment horizontal="center" vertical="center"/>
    </xf>
    <xf numFmtId="0" fontId="7" fillId="0" borderId="23" xfId="94" applyFont="1" applyFill="1" applyBorder="1" applyAlignment="1">
      <alignment horizontal="center" vertical="center" wrapText="1"/>
      <protection/>
    </xf>
    <xf numFmtId="0" fontId="6" fillId="0" borderId="23" xfId="94" applyFont="1" applyFill="1" applyBorder="1" applyAlignment="1">
      <alignment horizontal="center" vertical="center" wrapText="1"/>
      <protection/>
    </xf>
    <xf numFmtId="49" fontId="7" fillId="58" borderId="23" xfId="0" applyNumberFormat="1" applyFont="1" applyFill="1" applyBorder="1" applyAlignment="1">
      <alignment horizontal="center" vertical="center"/>
    </xf>
    <xf numFmtId="168" fontId="7" fillId="23" borderId="38" xfId="0" applyNumberFormat="1" applyFont="1" applyFill="1" applyBorder="1" applyAlignment="1">
      <alignment horizontal="center" vertical="center"/>
    </xf>
    <xf numFmtId="168" fontId="15" fillId="56" borderId="37" xfId="0" applyNumberFormat="1" applyFont="1" applyFill="1" applyBorder="1" applyAlignment="1">
      <alignment horizontal="center" vertical="center"/>
    </xf>
    <xf numFmtId="168" fontId="15" fillId="19" borderId="37" xfId="0" applyNumberFormat="1" applyFont="1" applyFill="1" applyBorder="1" applyAlignment="1">
      <alignment horizontal="center" vertical="center"/>
    </xf>
    <xf numFmtId="168" fontId="15" fillId="57" borderId="37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Alignment="1">
      <alignment horizontal="center" vertical="center"/>
    </xf>
    <xf numFmtId="167" fontId="34" fillId="56" borderId="37" xfId="0" applyNumberFormat="1" applyFont="1" applyFill="1" applyBorder="1" applyAlignment="1">
      <alignment horizontal="center" vertical="center"/>
    </xf>
    <xf numFmtId="167" fontId="34" fillId="19" borderId="37" xfId="0" applyNumberFormat="1" applyFont="1" applyFill="1" applyBorder="1" applyAlignment="1">
      <alignment horizontal="center" vertical="center"/>
    </xf>
    <xf numFmtId="167" fontId="34" fillId="57" borderId="37" xfId="0" applyNumberFormat="1" applyFont="1" applyFill="1" applyBorder="1" applyAlignment="1">
      <alignment horizontal="center" vertical="center"/>
    </xf>
    <xf numFmtId="167" fontId="34" fillId="0" borderId="0" xfId="0" applyNumberFormat="1" applyFont="1" applyAlignment="1">
      <alignment horizontal="center" vertical="center"/>
    </xf>
    <xf numFmtId="0" fontId="6" fillId="0" borderId="27" xfId="94" applyFont="1" applyFill="1" applyBorder="1" applyAlignment="1">
      <alignment horizontal="center" vertical="center" wrapText="1"/>
      <protection/>
    </xf>
    <xf numFmtId="0" fontId="7" fillId="0" borderId="27" xfId="94" applyFont="1" applyFill="1" applyBorder="1" applyAlignment="1">
      <alignment horizontal="center" vertical="center" wrapText="1"/>
      <protection/>
    </xf>
    <xf numFmtId="0" fontId="6" fillId="0" borderId="39" xfId="94" applyFont="1" applyFill="1" applyBorder="1" applyAlignment="1">
      <alignment horizontal="center" vertical="center" wrapText="1"/>
      <protection/>
    </xf>
    <xf numFmtId="0" fontId="7" fillId="0" borderId="39" xfId="94" applyFont="1" applyFill="1" applyBorder="1" applyAlignment="1">
      <alignment horizontal="center" vertical="center" wrapText="1"/>
      <protection/>
    </xf>
    <xf numFmtId="1" fontId="7" fillId="0" borderId="39" xfId="94" applyNumberFormat="1" applyFont="1" applyFill="1" applyBorder="1" applyAlignment="1">
      <alignment horizontal="center" vertical="center" wrapText="1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68" fontId="7" fillId="0" borderId="28" xfId="0" applyNumberFormat="1" applyFont="1" applyFill="1" applyBorder="1" applyAlignment="1">
      <alignment horizontal="center" vertical="center"/>
    </xf>
    <xf numFmtId="168" fontId="7" fillId="0" borderId="39" xfId="0" applyNumberFormat="1" applyFont="1" applyFill="1" applyBorder="1" applyAlignment="1">
      <alignment horizontal="center" vertical="center"/>
    </xf>
    <xf numFmtId="168" fontId="7" fillId="0" borderId="40" xfId="0" applyNumberFormat="1" applyFont="1" applyFill="1" applyBorder="1" applyAlignment="1">
      <alignment horizontal="center" vertical="center"/>
    </xf>
    <xf numFmtId="168" fontId="7" fillId="0" borderId="26" xfId="0" applyNumberFormat="1" applyFont="1" applyFill="1" applyBorder="1" applyAlignment="1">
      <alignment horizontal="center" vertical="center"/>
    </xf>
    <xf numFmtId="168" fontId="7" fillId="0" borderId="27" xfId="0" applyNumberFormat="1" applyFont="1" applyFill="1" applyBorder="1" applyAlignment="1">
      <alignment horizontal="center" vertical="center"/>
    </xf>
    <xf numFmtId="168" fontId="7" fillId="0" borderId="34" xfId="0" applyNumberFormat="1" applyFont="1" applyFill="1" applyBorder="1" applyAlignment="1">
      <alignment horizontal="center" vertical="center"/>
    </xf>
    <xf numFmtId="49" fontId="7" fillId="59" borderId="23" xfId="0" applyNumberFormat="1" applyFont="1" applyFill="1" applyBorder="1" applyAlignment="1">
      <alignment horizontal="center" vertical="center"/>
    </xf>
    <xf numFmtId="49" fontId="7" fillId="55" borderId="27" xfId="0" applyNumberFormat="1" applyFont="1" applyFill="1" applyBorder="1" applyAlignment="1">
      <alignment horizontal="center" vertical="center"/>
    </xf>
    <xf numFmtId="168" fontId="7" fillId="23" borderId="41" xfId="0" applyNumberFormat="1" applyFont="1" applyFill="1" applyBorder="1" applyAlignment="1">
      <alignment horizontal="center" vertical="center"/>
    </xf>
    <xf numFmtId="168" fontId="7" fillId="23" borderId="42" xfId="0" applyNumberFormat="1" applyFont="1" applyFill="1" applyBorder="1" applyAlignment="1">
      <alignment horizontal="center" vertical="center"/>
    </xf>
    <xf numFmtId="167" fontId="34" fillId="0" borderId="21" xfId="0" applyNumberFormat="1" applyFont="1" applyBorder="1" applyAlignment="1">
      <alignment horizontal="center" vertical="center"/>
    </xf>
    <xf numFmtId="0" fontId="6" fillId="60" borderId="19" xfId="0" applyFont="1" applyFill="1" applyBorder="1" applyAlignment="1">
      <alignment horizontal="center" vertical="center"/>
    </xf>
    <xf numFmtId="0" fontId="6" fillId="60" borderId="36" xfId="0" applyFont="1" applyFill="1" applyBorder="1" applyAlignment="1">
      <alignment horizontal="center" vertical="center"/>
    </xf>
    <xf numFmtId="49" fontId="7" fillId="59" borderId="27" xfId="0" applyNumberFormat="1" applyFont="1" applyFill="1" applyBorder="1" applyAlignment="1">
      <alignment horizontal="center" vertical="center"/>
    </xf>
    <xf numFmtId="167" fontId="34" fillId="0" borderId="19" xfId="0" applyNumberFormat="1" applyFont="1" applyFill="1" applyBorder="1" applyAlignment="1">
      <alignment horizontal="center" vertical="center"/>
    </xf>
    <xf numFmtId="167" fontId="34" fillId="0" borderId="36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167" fontId="34" fillId="0" borderId="21" xfId="0" applyNumberFormat="1" applyFont="1" applyFill="1" applyBorder="1" applyAlignment="1">
      <alignment horizontal="center" vertical="center"/>
    </xf>
    <xf numFmtId="167" fontId="34" fillId="0" borderId="24" xfId="0" applyNumberFormat="1" applyFont="1" applyFill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center" vertical="center"/>
    </xf>
    <xf numFmtId="168" fontId="7" fillId="23" borderId="46" xfId="0" applyNumberFormat="1" applyFont="1" applyFill="1" applyBorder="1" applyAlignment="1">
      <alignment horizontal="center" vertical="center"/>
    </xf>
    <xf numFmtId="168" fontId="7" fillId="23" borderId="47" xfId="0" applyNumberFormat="1" applyFont="1" applyFill="1" applyBorder="1" applyAlignment="1">
      <alignment horizontal="center" vertical="center"/>
    </xf>
    <xf numFmtId="168" fontId="7" fillId="23" borderId="48" xfId="0" applyNumberFormat="1" applyFont="1" applyFill="1" applyBorder="1" applyAlignment="1">
      <alignment horizontal="center" vertical="center"/>
    </xf>
    <xf numFmtId="168" fontId="7" fillId="0" borderId="43" xfId="0" applyNumberFormat="1" applyFont="1" applyFill="1" applyBorder="1" applyAlignment="1">
      <alignment horizontal="center" vertical="center"/>
    </xf>
    <xf numFmtId="168" fontId="7" fillId="0" borderId="44" xfId="0" applyNumberFormat="1" applyFont="1" applyFill="1" applyBorder="1" applyAlignment="1">
      <alignment horizontal="center" vertical="center"/>
    </xf>
    <xf numFmtId="168" fontId="7" fillId="0" borderId="4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60" borderId="4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/>
    </xf>
    <xf numFmtId="0" fontId="7" fillId="0" borderId="51" xfId="94" applyFont="1" applyFill="1" applyBorder="1" applyAlignment="1">
      <alignment horizontal="left" vertical="center" wrapText="1"/>
      <protection/>
    </xf>
    <xf numFmtId="0" fontId="7" fillId="0" borderId="52" xfId="94" applyFont="1" applyFill="1" applyBorder="1" applyAlignment="1">
      <alignment horizontal="left" vertical="center" wrapText="1"/>
      <protection/>
    </xf>
    <xf numFmtId="49" fontId="7" fillId="59" borderId="39" xfId="0" applyNumberFormat="1" applyFont="1" applyFill="1" applyBorder="1" applyAlignment="1">
      <alignment horizontal="center" vertical="center"/>
    </xf>
    <xf numFmtId="0" fontId="7" fillId="0" borderId="53" xfId="94" applyFont="1" applyFill="1" applyBorder="1" applyAlignment="1">
      <alignment horizontal="left" vertical="center" wrapText="1"/>
      <protection/>
    </xf>
    <xf numFmtId="0" fontId="35" fillId="0" borderId="43" xfId="94" applyFont="1" applyFill="1" applyBorder="1" applyAlignment="1">
      <alignment horizontal="center" vertical="center" wrapText="1"/>
      <protection/>
    </xf>
    <xf numFmtId="0" fontId="35" fillId="0" borderId="44" xfId="94" applyFont="1" applyFill="1" applyBorder="1" applyAlignment="1">
      <alignment horizontal="center" vertical="center" wrapText="1"/>
      <protection/>
    </xf>
    <xf numFmtId="0" fontId="35" fillId="0" borderId="45" xfId="94" applyFont="1" applyFill="1" applyBorder="1" applyAlignment="1">
      <alignment horizontal="center" vertical="center" wrapText="1"/>
      <protection/>
    </xf>
    <xf numFmtId="1" fontId="35" fillId="0" borderId="0" xfId="0" applyNumberFormat="1" applyFont="1" applyFill="1" applyAlignment="1">
      <alignment horizontal="center" vertical="center" wrapText="1"/>
    </xf>
    <xf numFmtId="49" fontId="7" fillId="58" borderId="39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49" fontId="7" fillId="55" borderId="39" xfId="0" applyNumberFormat="1" applyFont="1" applyFill="1" applyBorder="1" applyAlignment="1">
      <alignment horizontal="center" vertical="center"/>
    </xf>
    <xf numFmtId="49" fontId="7" fillId="58" borderId="27" xfId="0" applyNumberFormat="1" applyFont="1" applyFill="1" applyBorder="1" applyAlignment="1">
      <alignment horizontal="center" vertical="center"/>
    </xf>
    <xf numFmtId="0" fontId="6" fillId="57" borderId="54" xfId="0" applyFont="1" applyFill="1" applyBorder="1" applyAlignment="1">
      <alignment horizontal="center" vertical="center"/>
    </xf>
    <xf numFmtId="0" fontId="6" fillId="57" borderId="55" xfId="0" applyFont="1" applyFill="1" applyBorder="1" applyAlignment="1">
      <alignment horizontal="center" vertical="center"/>
    </xf>
    <xf numFmtId="0" fontId="6" fillId="57" borderId="56" xfId="0" applyFont="1" applyFill="1" applyBorder="1" applyAlignment="1">
      <alignment horizontal="center" vertical="center"/>
    </xf>
    <xf numFmtId="0" fontId="6" fillId="19" borderId="54" xfId="0" applyFont="1" applyFill="1" applyBorder="1" applyAlignment="1">
      <alignment horizontal="center" vertical="center"/>
    </xf>
    <xf numFmtId="0" fontId="6" fillId="19" borderId="55" xfId="0" applyFont="1" applyFill="1" applyBorder="1" applyAlignment="1">
      <alignment horizontal="center" vertical="center"/>
    </xf>
    <xf numFmtId="0" fontId="6" fillId="19" borderId="5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56" borderId="37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</cellXfs>
  <cellStyles count="11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0" xfId="74"/>
    <cellStyle name="normální 11" xfId="75"/>
    <cellStyle name="normální 12" xfId="76"/>
    <cellStyle name="normální 13" xfId="77"/>
    <cellStyle name="normální 14" xfId="78"/>
    <cellStyle name="normální 15" xfId="79"/>
    <cellStyle name="normální 16" xfId="80"/>
    <cellStyle name="Normální 17" xfId="81"/>
    <cellStyle name="Normální 18" xfId="82"/>
    <cellStyle name="Normální 19" xfId="83"/>
    <cellStyle name="normální 2" xfId="84"/>
    <cellStyle name="normální 2 2" xfId="85"/>
    <cellStyle name="normální 2 3" xfId="86"/>
    <cellStyle name="normální 3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_STARTOVKA R4 KAMENICE 2004" xfId="94"/>
    <cellStyle name="Followed Hyperlink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Špatně" xfId="103"/>
    <cellStyle name="Text upozornění" xfId="104"/>
    <cellStyle name="Text upozornění 2" xfId="105"/>
    <cellStyle name="Vstup" xfId="106"/>
    <cellStyle name="Vstup 2" xfId="107"/>
    <cellStyle name="Výpočet" xfId="108"/>
    <cellStyle name="Výpočet 2" xfId="109"/>
    <cellStyle name="Výstup" xfId="110"/>
    <cellStyle name="Výstup 2" xfId="111"/>
    <cellStyle name="Vysvětlující text" xfId="112"/>
    <cellStyle name="Vysvětlující text 2" xfId="113"/>
    <cellStyle name="Zvýraznění 1" xfId="114"/>
    <cellStyle name="Zvýraznění 1 2" xfId="115"/>
    <cellStyle name="Zvýraznění 2" xfId="116"/>
    <cellStyle name="Zvýraznění 2 2" xfId="117"/>
    <cellStyle name="Zvýraznění 3" xfId="118"/>
    <cellStyle name="Zvýraznění 3 2" xfId="119"/>
    <cellStyle name="Zvýraznění 4" xfId="120"/>
    <cellStyle name="Zvýraznění 4 2" xfId="121"/>
    <cellStyle name="Zvýraznění 5" xfId="122"/>
    <cellStyle name="Zvýraznění 5 2" xfId="123"/>
    <cellStyle name="Zvýraznění 6" xfId="124"/>
    <cellStyle name="Zvýraznění 6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18"/>
  <sheetViews>
    <sheetView tabSelected="1" zoomScale="80" zoomScaleNormal="80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101" bestFit="1" customWidth="1"/>
    <col min="4" max="4" width="8.7109375" style="115" bestFit="1" customWidth="1"/>
    <col min="5" max="5" width="21.7109375" style="32" hidden="1" customWidth="1"/>
    <col min="6" max="6" width="22.8515625" style="33" hidden="1" customWidth="1"/>
    <col min="7" max="7" width="8.7109375" style="7" hidden="1" customWidth="1"/>
    <col min="8" max="9" width="8.7109375" style="8" hidden="1" customWidth="1"/>
    <col min="10" max="10" width="8.7109375" style="8" bestFit="1" customWidth="1"/>
    <col min="11" max="11" width="8.7109375" style="8" hidden="1" customWidth="1"/>
    <col min="12" max="13" width="8.7109375" style="7" hidden="1" customWidth="1"/>
    <col min="14" max="15" width="9.140625" style="7" hidden="1" customWidth="1"/>
    <col min="16" max="17" width="8.7109375" style="8" bestFit="1" customWidth="1"/>
    <col min="18" max="18" width="20.7109375" style="27" hidden="1" customWidth="1"/>
    <col min="19" max="19" width="6.8515625" style="9" hidden="1" customWidth="1"/>
    <col min="20" max="20" width="9.28125" style="9" hidden="1" customWidth="1"/>
    <col min="21" max="21" width="8.28125" style="9" hidden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2" width="4.421875" style="9" hidden="1" customWidth="1"/>
    <col min="33" max="34" width="6.28125" style="9" hidden="1" customWidth="1"/>
    <col min="35" max="36" width="4.421875" style="9" hidden="1" customWidth="1"/>
    <col min="37" max="37" width="4.8515625" style="60" hidden="1" customWidth="1"/>
    <col min="38" max="39" width="4.421875" style="9" hidden="1" customWidth="1"/>
    <col min="40" max="40" width="5.8515625" style="9" hidden="1" customWidth="1"/>
    <col min="41" max="44" width="4.421875" style="9" hidden="1" customWidth="1"/>
    <col min="45" max="45" width="5.8515625" style="60" hidden="1" customWidth="1"/>
    <col min="46" max="47" width="4.421875" style="9" hidden="1" customWidth="1"/>
    <col min="48" max="48" width="5.8515625" style="9" hidden="1" customWidth="1"/>
    <col min="49" max="52" width="4.421875" style="9" hidden="1" customWidth="1"/>
    <col min="53" max="53" width="4.8515625" style="60" hidden="1" customWidth="1"/>
    <col min="54" max="80" width="37.28125" style="28" hidden="1" customWidth="1"/>
    <col min="81" max="81" width="5.8515625" style="28" hidden="1" customWidth="1"/>
    <col min="82" max="88" width="37.28125" style="28" hidden="1" customWidth="1"/>
    <col min="89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6" t="s">
        <v>16</v>
      </c>
      <c r="C1" s="126" t="s">
        <v>15</v>
      </c>
      <c r="D1" s="129" t="s">
        <v>14</v>
      </c>
      <c r="E1" s="131" t="s">
        <v>61</v>
      </c>
      <c r="F1" s="133" t="s">
        <v>62</v>
      </c>
      <c r="G1" s="5"/>
      <c r="H1" s="5"/>
      <c r="I1" s="39"/>
      <c r="J1" s="24" t="s">
        <v>19</v>
      </c>
      <c r="K1" s="5"/>
      <c r="L1" s="5"/>
      <c r="M1" s="5"/>
      <c r="N1" s="39"/>
      <c r="O1" s="39"/>
      <c r="P1" s="5" t="s">
        <v>1</v>
      </c>
      <c r="Q1" s="5" t="s">
        <v>1</v>
      </c>
      <c r="R1" s="26"/>
      <c r="S1" s="24" t="s">
        <v>5</v>
      </c>
      <c r="T1" s="25" t="s">
        <v>6</v>
      </c>
      <c r="U1" s="26" t="s">
        <v>7</v>
      </c>
      <c r="V1" s="34"/>
      <c r="W1" s="11"/>
      <c r="X1" s="11"/>
      <c r="Y1" s="11"/>
      <c r="Z1" s="11"/>
      <c r="AA1" s="11"/>
      <c r="AB1" s="11"/>
      <c r="AC1" s="11"/>
      <c r="AD1" s="15"/>
      <c r="AE1" s="15"/>
      <c r="AF1" s="135" t="s">
        <v>5</v>
      </c>
      <c r="AG1" s="135"/>
      <c r="AH1" s="135"/>
      <c r="AI1" s="135"/>
      <c r="AJ1" s="135"/>
      <c r="AK1" s="135"/>
      <c r="AL1" s="123" t="s">
        <v>6</v>
      </c>
      <c r="AM1" s="124"/>
      <c r="AN1" s="124"/>
      <c r="AO1" s="124"/>
      <c r="AP1" s="124"/>
      <c r="AQ1" s="124"/>
      <c r="AR1" s="124"/>
      <c r="AS1" s="125"/>
      <c r="AT1" s="120" t="s">
        <v>7</v>
      </c>
      <c r="AU1" s="121"/>
      <c r="AV1" s="121"/>
      <c r="AW1" s="121"/>
      <c r="AX1" s="121"/>
      <c r="AY1" s="121"/>
      <c r="AZ1" s="121"/>
      <c r="BA1" s="122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7"/>
      <c r="C2" s="128"/>
      <c r="D2" s="130"/>
      <c r="E2" s="132"/>
      <c r="F2" s="134"/>
      <c r="G2" s="12"/>
      <c r="H2" s="2"/>
      <c r="I2" s="40"/>
      <c r="J2" s="102" t="s">
        <v>2</v>
      </c>
      <c r="K2" s="40"/>
      <c r="L2" s="2"/>
      <c r="M2" s="2"/>
      <c r="N2" s="2"/>
      <c r="O2" s="2"/>
      <c r="P2" s="84" t="s">
        <v>3</v>
      </c>
      <c r="Q2" s="84" t="s">
        <v>4</v>
      </c>
      <c r="R2" s="17"/>
      <c r="S2" s="13" t="s">
        <v>8</v>
      </c>
      <c r="T2" s="12" t="s">
        <v>8</v>
      </c>
      <c r="U2" s="17" t="s">
        <v>8</v>
      </c>
      <c r="V2" s="35" t="s">
        <v>130</v>
      </c>
      <c r="W2" s="11"/>
      <c r="X2" s="11"/>
      <c r="Y2" s="11"/>
      <c r="Z2" s="11"/>
      <c r="AA2" s="11"/>
      <c r="AB2" s="11"/>
      <c r="AC2" s="11"/>
      <c r="AD2" s="15"/>
      <c r="AE2" s="15"/>
      <c r="AF2" s="45" t="s">
        <v>13</v>
      </c>
      <c r="AG2" s="45" t="s">
        <v>19</v>
      </c>
      <c r="AH2" s="45" t="s">
        <v>19</v>
      </c>
      <c r="AI2" s="45" t="s">
        <v>10</v>
      </c>
      <c r="AJ2" s="45" t="s">
        <v>11</v>
      </c>
      <c r="AK2" s="45" t="s">
        <v>8</v>
      </c>
      <c r="AL2" s="41" t="s">
        <v>12</v>
      </c>
      <c r="AM2" s="41" t="s">
        <v>18</v>
      </c>
      <c r="AN2" s="41" t="s">
        <v>21</v>
      </c>
      <c r="AO2" s="41" t="s">
        <v>13</v>
      </c>
      <c r="AP2" s="41" t="s">
        <v>10</v>
      </c>
      <c r="AQ2" s="41" t="s">
        <v>11</v>
      </c>
      <c r="AR2" s="41" t="s">
        <v>20</v>
      </c>
      <c r="AS2" s="41" t="s">
        <v>8</v>
      </c>
      <c r="AT2" s="49" t="s">
        <v>12</v>
      </c>
      <c r="AU2" s="49" t="s">
        <v>18</v>
      </c>
      <c r="AV2" s="49" t="s">
        <v>21</v>
      </c>
      <c r="AW2" s="49" t="s">
        <v>13</v>
      </c>
      <c r="AX2" s="49" t="s">
        <v>10</v>
      </c>
      <c r="AY2" s="49" t="s">
        <v>11</v>
      </c>
      <c r="AZ2" s="49" t="s">
        <v>20</v>
      </c>
      <c r="BA2" s="49" t="s">
        <v>8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5" customFormat="1" ht="14.25" thickBot="1">
      <c r="A3" s="83"/>
      <c r="B3" s="127"/>
      <c r="C3" s="128"/>
      <c r="D3" s="130"/>
      <c r="E3" s="132"/>
      <c r="F3" s="134"/>
      <c r="G3" s="87"/>
      <c r="H3" s="87"/>
      <c r="I3" s="88"/>
      <c r="J3" s="92">
        <v>44072</v>
      </c>
      <c r="K3" s="87"/>
      <c r="L3" s="87"/>
      <c r="M3" s="87"/>
      <c r="N3" s="88"/>
      <c r="O3" s="88"/>
      <c r="P3" s="87">
        <v>44100</v>
      </c>
      <c r="Q3" s="87">
        <v>44100</v>
      </c>
      <c r="R3" s="94"/>
      <c r="S3" s="92"/>
      <c r="T3" s="93"/>
      <c r="U3" s="94"/>
      <c r="V3" s="35"/>
      <c r="W3" s="11"/>
      <c r="X3" s="11"/>
      <c r="Y3" s="11"/>
      <c r="Z3" s="11"/>
      <c r="AA3" s="11"/>
      <c r="AB3" s="11"/>
      <c r="AC3" s="11"/>
      <c r="AD3" s="61"/>
      <c r="AE3" s="61"/>
      <c r="AF3" s="62"/>
      <c r="AG3" s="62"/>
      <c r="AH3" s="62"/>
      <c r="AI3" s="62"/>
      <c r="AJ3" s="62"/>
      <c r="AK3" s="46"/>
      <c r="AL3" s="63"/>
      <c r="AM3" s="63"/>
      <c r="AN3" s="63"/>
      <c r="AO3" s="63"/>
      <c r="AP3" s="63"/>
      <c r="AQ3" s="63"/>
      <c r="AR3" s="63"/>
      <c r="AS3" s="42"/>
      <c r="AT3" s="64"/>
      <c r="AU3" s="64"/>
      <c r="AV3" s="64"/>
      <c r="AW3" s="64"/>
      <c r="AX3" s="64"/>
      <c r="AY3" s="64"/>
      <c r="AZ3" s="64"/>
      <c r="BA3" s="50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</row>
    <row r="4" spans="1:81" ht="63.75">
      <c r="A4" s="18">
        <v>1</v>
      </c>
      <c r="B4" s="86" t="s">
        <v>60</v>
      </c>
      <c r="C4" s="66" t="s">
        <v>56</v>
      </c>
      <c r="D4" s="112">
        <v>109</v>
      </c>
      <c r="E4" s="108" t="s">
        <v>91</v>
      </c>
      <c r="F4" s="67" t="s">
        <v>92</v>
      </c>
      <c r="G4" s="21"/>
      <c r="H4" s="19"/>
      <c r="I4" s="37"/>
      <c r="J4" s="103">
        <v>301</v>
      </c>
      <c r="K4" s="19"/>
      <c r="L4" s="19"/>
      <c r="M4" s="19"/>
      <c r="N4" s="19"/>
      <c r="O4" s="19"/>
      <c r="P4" s="19">
        <v>350</v>
      </c>
      <c r="Q4" s="89">
        <v>200</v>
      </c>
      <c r="R4" s="104"/>
      <c r="S4" s="76">
        <f aca="true" t="shared" si="0" ref="S4:S18">AK4</f>
        <v>301</v>
      </c>
      <c r="T4" s="77">
        <f aca="true" t="shared" si="1" ref="T4:T18">AS4</f>
        <v>350</v>
      </c>
      <c r="U4" s="98">
        <f aca="true" t="shared" si="2" ref="U4:U18">BA4</f>
        <v>200</v>
      </c>
      <c r="V4" s="95">
        <f aca="true" t="shared" si="3" ref="V4:V18">SUM(S4:U4)</f>
        <v>851</v>
      </c>
      <c r="AF4" s="47">
        <f aca="true" t="shared" si="4" ref="AF4:AF18">G4</f>
        <v>0</v>
      </c>
      <c r="AG4" s="47">
        <f aca="true" t="shared" si="5" ref="AG4:AG18">J4</f>
        <v>301</v>
      </c>
      <c r="AH4" s="47">
        <f aca="true" t="shared" si="6" ref="AH4:AH18">K4</f>
        <v>0</v>
      </c>
      <c r="AI4" s="48">
        <f aca="true" t="shared" si="7" ref="AI4:AI18">LARGE(AF4:AH4,1)</f>
        <v>301</v>
      </c>
      <c r="AJ4" s="48">
        <f aca="true" t="shared" si="8" ref="AJ4:AJ18">LARGE(AF4:AH4,2)</f>
        <v>0</v>
      </c>
      <c r="AK4" s="57">
        <f aca="true" t="shared" si="9" ref="AK4:AK18">SUM(AI4:AJ4)</f>
        <v>301</v>
      </c>
      <c r="AL4" s="43">
        <f aca="true" t="shared" si="10" ref="AL4:AL18">H4</f>
        <v>0</v>
      </c>
      <c r="AM4" s="43">
        <f aca="true" t="shared" si="11" ref="AM4:AM18">L4</f>
        <v>0</v>
      </c>
      <c r="AN4" s="43">
        <f aca="true" t="shared" si="12" ref="AN4:AN18">N4</f>
        <v>0</v>
      </c>
      <c r="AO4" s="43">
        <f aca="true" t="shared" si="13" ref="AO4:AO18">P4</f>
        <v>350</v>
      </c>
      <c r="AP4" s="44">
        <f aca="true" t="shared" si="14" ref="AP4:AP18">LARGE(AL4:AO4,1)</f>
        <v>350</v>
      </c>
      <c r="AQ4" s="44">
        <f aca="true" t="shared" si="15" ref="AQ4:AQ18">LARGE(AL4:AO4,2)</f>
        <v>0</v>
      </c>
      <c r="AR4" s="44">
        <f aca="true" t="shared" si="16" ref="AR4:AR18">LARGE(AL4:AO4,3)</f>
        <v>0</v>
      </c>
      <c r="AS4" s="58">
        <f aca="true" t="shared" si="17" ref="AS4:AS18">SUM(AP4:AR4)</f>
        <v>350</v>
      </c>
      <c r="AT4" s="51">
        <f aca="true" t="shared" si="18" ref="AT4:AT18">I4</f>
        <v>0</v>
      </c>
      <c r="AU4" s="51">
        <f aca="true" t="shared" si="19" ref="AU4:AU18">M4</f>
        <v>0</v>
      </c>
      <c r="AV4" s="51">
        <f aca="true" t="shared" si="20" ref="AV4:AV18">O4</f>
        <v>0</v>
      </c>
      <c r="AW4" s="51">
        <f aca="true" t="shared" si="21" ref="AW4:AW18">Q4</f>
        <v>200</v>
      </c>
      <c r="AX4" s="52">
        <f aca="true" t="shared" si="22" ref="AX4:AX18">LARGE(AT4:AW4,1)</f>
        <v>200</v>
      </c>
      <c r="AY4" s="52">
        <f aca="true" t="shared" si="23" ref="AY4:AY18">LARGE(AT4:AW4,2)</f>
        <v>0</v>
      </c>
      <c r="AZ4" s="52">
        <f aca="true" t="shared" si="24" ref="AZ4:AZ18">LARGE(AT4:AW4,3)</f>
        <v>0</v>
      </c>
      <c r="BA4" s="59">
        <f aca="true" t="shared" si="25" ref="BA4:BA18">SUM(AX4:AZ4)</f>
        <v>200</v>
      </c>
      <c r="CC4" s="29">
        <f aca="true" t="shared" si="26" ref="CC4:CC18">V4</f>
        <v>851</v>
      </c>
    </row>
    <row r="5" spans="1:81" ht="76.5">
      <c r="A5" s="14">
        <v>2</v>
      </c>
      <c r="B5" s="55" t="s">
        <v>26</v>
      </c>
      <c r="C5" s="54" t="s">
        <v>31</v>
      </c>
      <c r="D5" s="113">
        <v>109</v>
      </c>
      <c r="E5" s="109" t="s">
        <v>116</v>
      </c>
      <c r="F5" s="53" t="s">
        <v>115</v>
      </c>
      <c r="G5" s="10"/>
      <c r="H5" s="6"/>
      <c r="I5" s="38"/>
      <c r="J5" s="105">
        <v>322</v>
      </c>
      <c r="K5" s="6"/>
      <c r="L5" s="6"/>
      <c r="M5" s="6"/>
      <c r="N5" s="6"/>
      <c r="O5" s="6"/>
      <c r="P5" s="6">
        <v>322</v>
      </c>
      <c r="Q5" s="90">
        <v>184</v>
      </c>
      <c r="R5" s="104"/>
      <c r="S5" s="30">
        <f t="shared" si="0"/>
        <v>322</v>
      </c>
      <c r="T5" s="31">
        <f t="shared" si="1"/>
        <v>322</v>
      </c>
      <c r="U5" s="99">
        <f t="shared" si="2"/>
        <v>184</v>
      </c>
      <c r="V5" s="96">
        <f t="shared" si="3"/>
        <v>828</v>
      </c>
      <c r="AF5" s="47">
        <f t="shared" si="4"/>
        <v>0</v>
      </c>
      <c r="AG5" s="47">
        <f t="shared" si="5"/>
        <v>322</v>
      </c>
      <c r="AH5" s="47">
        <f t="shared" si="6"/>
        <v>0</v>
      </c>
      <c r="AI5" s="48">
        <f t="shared" si="7"/>
        <v>322</v>
      </c>
      <c r="AJ5" s="48">
        <f t="shared" si="8"/>
        <v>0</v>
      </c>
      <c r="AK5" s="57">
        <f t="shared" si="9"/>
        <v>322</v>
      </c>
      <c r="AL5" s="43">
        <f t="shared" si="10"/>
        <v>0</v>
      </c>
      <c r="AM5" s="43">
        <f t="shared" si="11"/>
        <v>0</v>
      </c>
      <c r="AN5" s="43">
        <f t="shared" si="12"/>
        <v>0</v>
      </c>
      <c r="AO5" s="43">
        <f t="shared" si="13"/>
        <v>322</v>
      </c>
      <c r="AP5" s="44">
        <f t="shared" si="14"/>
        <v>322</v>
      </c>
      <c r="AQ5" s="44">
        <f t="shared" si="15"/>
        <v>0</v>
      </c>
      <c r="AR5" s="44">
        <f t="shared" si="16"/>
        <v>0</v>
      </c>
      <c r="AS5" s="58">
        <f t="shared" si="17"/>
        <v>322</v>
      </c>
      <c r="AT5" s="51">
        <f t="shared" si="18"/>
        <v>0</v>
      </c>
      <c r="AU5" s="51">
        <f t="shared" si="19"/>
        <v>0</v>
      </c>
      <c r="AV5" s="51">
        <f t="shared" si="20"/>
        <v>0</v>
      </c>
      <c r="AW5" s="51">
        <f t="shared" si="21"/>
        <v>184</v>
      </c>
      <c r="AX5" s="52">
        <f t="shared" si="22"/>
        <v>184</v>
      </c>
      <c r="AY5" s="52">
        <f t="shared" si="23"/>
        <v>0</v>
      </c>
      <c r="AZ5" s="52">
        <f t="shared" si="24"/>
        <v>0</v>
      </c>
      <c r="BA5" s="59">
        <f t="shared" si="25"/>
        <v>184</v>
      </c>
      <c r="CC5" s="29">
        <f t="shared" si="26"/>
        <v>828</v>
      </c>
    </row>
    <row r="6" spans="1:81" ht="76.5">
      <c r="A6" s="14">
        <v>3</v>
      </c>
      <c r="B6" s="55" t="s">
        <v>26</v>
      </c>
      <c r="C6" s="54" t="s">
        <v>90</v>
      </c>
      <c r="D6" s="113">
        <v>50</v>
      </c>
      <c r="E6" s="109" t="s">
        <v>77</v>
      </c>
      <c r="F6" s="53" t="s">
        <v>78</v>
      </c>
      <c r="G6" s="10"/>
      <c r="H6" s="6"/>
      <c r="I6" s="38"/>
      <c r="J6" s="105">
        <v>350</v>
      </c>
      <c r="K6" s="6"/>
      <c r="L6" s="6"/>
      <c r="M6" s="6"/>
      <c r="N6" s="6"/>
      <c r="O6" s="6"/>
      <c r="P6" s="6">
        <v>287</v>
      </c>
      <c r="Q6" s="90">
        <v>172</v>
      </c>
      <c r="R6" s="104"/>
      <c r="S6" s="30">
        <f t="shared" si="0"/>
        <v>350</v>
      </c>
      <c r="T6" s="31">
        <f t="shared" si="1"/>
        <v>287</v>
      </c>
      <c r="U6" s="99">
        <f t="shared" si="2"/>
        <v>172</v>
      </c>
      <c r="V6" s="96">
        <f t="shared" si="3"/>
        <v>809</v>
      </c>
      <c r="AF6" s="47">
        <f t="shared" si="4"/>
        <v>0</v>
      </c>
      <c r="AG6" s="47">
        <f t="shared" si="5"/>
        <v>350</v>
      </c>
      <c r="AH6" s="47">
        <f t="shared" si="6"/>
        <v>0</v>
      </c>
      <c r="AI6" s="48">
        <f t="shared" si="7"/>
        <v>350</v>
      </c>
      <c r="AJ6" s="48">
        <f t="shared" si="8"/>
        <v>0</v>
      </c>
      <c r="AK6" s="57">
        <f t="shared" si="9"/>
        <v>350</v>
      </c>
      <c r="AL6" s="43">
        <f t="shared" si="10"/>
        <v>0</v>
      </c>
      <c r="AM6" s="43">
        <f t="shared" si="11"/>
        <v>0</v>
      </c>
      <c r="AN6" s="43">
        <f t="shared" si="12"/>
        <v>0</v>
      </c>
      <c r="AO6" s="43">
        <f t="shared" si="13"/>
        <v>287</v>
      </c>
      <c r="AP6" s="44">
        <f t="shared" si="14"/>
        <v>287</v>
      </c>
      <c r="AQ6" s="44">
        <f t="shared" si="15"/>
        <v>0</v>
      </c>
      <c r="AR6" s="44">
        <f t="shared" si="16"/>
        <v>0</v>
      </c>
      <c r="AS6" s="58">
        <f t="shared" si="17"/>
        <v>287</v>
      </c>
      <c r="AT6" s="51">
        <f t="shared" si="18"/>
        <v>0</v>
      </c>
      <c r="AU6" s="51">
        <f t="shared" si="19"/>
        <v>0</v>
      </c>
      <c r="AV6" s="51">
        <f t="shared" si="20"/>
        <v>0</v>
      </c>
      <c r="AW6" s="51">
        <f t="shared" si="21"/>
        <v>172</v>
      </c>
      <c r="AX6" s="52">
        <f t="shared" si="22"/>
        <v>172</v>
      </c>
      <c r="AY6" s="52">
        <f t="shared" si="23"/>
        <v>0</v>
      </c>
      <c r="AZ6" s="52">
        <f t="shared" si="24"/>
        <v>0</v>
      </c>
      <c r="BA6" s="59">
        <f t="shared" si="25"/>
        <v>172</v>
      </c>
      <c r="CC6" s="29">
        <f t="shared" si="26"/>
        <v>809</v>
      </c>
    </row>
    <row r="7" spans="1:81" ht="76.5">
      <c r="A7" s="14">
        <v>4</v>
      </c>
      <c r="B7" s="55" t="s">
        <v>26</v>
      </c>
      <c r="C7" s="54" t="s">
        <v>30</v>
      </c>
      <c r="D7" s="113">
        <v>147</v>
      </c>
      <c r="E7" s="109" t="s">
        <v>93</v>
      </c>
      <c r="F7" s="53" t="s">
        <v>94</v>
      </c>
      <c r="G7" s="10"/>
      <c r="H7" s="6"/>
      <c r="I7" s="38"/>
      <c r="J7" s="105">
        <v>224</v>
      </c>
      <c r="K7" s="6"/>
      <c r="L7" s="6"/>
      <c r="M7" s="6"/>
      <c r="N7" s="6"/>
      <c r="O7" s="6"/>
      <c r="P7" s="6">
        <v>301</v>
      </c>
      <c r="Q7" s="90">
        <v>164</v>
      </c>
      <c r="R7" s="104"/>
      <c r="S7" s="30">
        <f t="shared" si="0"/>
        <v>224</v>
      </c>
      <c r="T7" s="31">
        <f t="shared" si="1"/>
        <v>301</v>
      </c>
      <c r="U7" s="99">
        <f t="shared" si="2"/>
        <v>164</v>
      </c>
      <c r="V7" s="96">
        <f t="shared" si="3"/>
        <v>689</v>
      </c>
      <c r="AF7" s="47">
        <f t="shared" si="4"/>
        <v>0</v>
      </c>
      <c r="AG7" s="47">
        <f t="shared" si="5"/>
        <v>224</v>
      </c>
      <c r="AH7" s="47">
        <f t="shared" si="6"/>
        <v>0</v>
      </c>
      <c r="AI7" s="48">
        <f t="shared" si="7"/>
        <v>224</v>
      </c>
      <c r="AJ7" s="48">
        <f t="shared" si="8"/>
        <v>0</v>
      </c>
      <c r="AK7" s="57">
        <f t="shared" si="9"/>
        <v>224</v>
      </c>
      <c r="AL7" s="43">
        <f t="shared" si="10"/>
        <v>0</v>
      </c>
      <c r="AM7" s="43">
        <f t="shared" si="11"/>
        <v>0</v>
      </c>
      <c r="AN7" s="43">
        <f t="shared" si="12"/>
        <v>0</v>
      </c>
      <c r="AO7" s="43">
        <f t="shared" si="13"/>
        <v>301</v>
      </c>
      <c r="AP7" s="44">
        <f t="shared" si="14"/>
        <v>301</v>
      </c>
      <c r="AQ7" s="44">
        <f t="shared" si="15"/>
        <v>0</v>
      </c>
      <c r="AR7" s="44">
        <f t="shared" si="16"/>
        <v>0</v>
      </c>
      <c r="AS7" s="58">
        <f t="shared" si="17"/>
        <v>301</v>
      </c>
      <c r="AT7" s="51">
        <f t="shared" si="18"/>
        <v>0</v>
      </c>
      <c r="AU7" s="51">
        <f t="shared" si="19"/>
        <v>0</v>
      </c>
      <c r="AV7" s="51">
        <f t="shared" si="20"/>
        <v>0</v>
      </c>
      <c r="AW7" s="51">
        <f t="shared" si="21"/>
        <v>164</v>
      </c>
      <c r="AX7" s="52">
        <f t="shared" si="22"/>
        <v>164</v>
      </c>
      <c r="AY7" s="52">
        <f t="shared" si="23"/>
        <v>0</v>
      </c>
      <c r="AZ7" s="52">
        <f t="shared" si="24"/>
        <v>0</v>
      </c>
      <c r="BA7" s="59">
        <f t="shared" si="25"/>
        <v>164</v>
      </c>
      <c r="CC7" s="29">
        <f t="shared" si="26"/>
        <v>689</v>
      </c>
    </row>
    <row r="8" spans="1:81" ht="51">
      <c r="A8" s="14">
        <v>5</v>
      </c>
      <c r="B8" s="16" t="s">
        <v>9</v>
      </c>
      <c r="C8" s="54" t="s">
        <v>24</v>
      </c>
      <c r="D8" s="113">
        <v>50</v>
      </c>
      <c r="E8" s="109" t="s">
        <v>57</v>
      </c>
      <c r="F8" s="53"/>
      <c r="G8" s="10"/>
      <c r="H8" s="6"/>
      <c r="I8" s="38"/>
      <c r="J8" s="105">
        <v>235</v>
      </c>
      <c r="K8" s="6"/>
      <c r="L8" s="6"/>
      <c r="M8" s="6"/>
      <c r="N8" s="6"/>
      <c r="O8" s="6"/>
      <c r="P8" s="6">
        <v>277</v>
      </c>
      <c r="Q8" s="90">
        <v>158</v>
      </c>
      <c r="R8" s="104"/>
      <c r="S8" s="30">
        <f t="shared" si="0"/>
        <v>235</v>
      </c>
      <c r="T8" s="31">
        <f t="shared" si="1"/>
        <v>277</v>
      </c>
      <c r="U8" s="99">
        <f t="shared" si="2"/>
        <v>158</v>
      </c>
      <c r="V8" s="96">
        <f t="shared" si="3"/>
        <v>670</v>
      </c>
      <c r="AF8" s="47">
        <f t="shared" si="4"/>
        <v>0</v>
      </c>
      <c r="AG8" s="47">
        <f t="shared" si="5"/>
        <v>235</v>
      </c>
      <c r="AH8" s="47">
        <f t="shared" si="6"/>
        <v>0</v>
      </c>
      <c r="AI8" s="48">
        <f t="shared" si="7"/>
        <v>235</v>
      </c>
      <c r="AJ8" s="48">
        <f t="shared" si="8"/>
        <v>0</v>
      </c>
      <c r="AK8" s="57">
        <f t="shared" si="9"/>
        <v>235</v>
      </c>
      <c r="AL8" s="43">
        <f t="shared" si="10"/>
        <v>0</v>
      </c>
      <c r="AM8" s="43">
        <f t="shared" si="11"/>
        <v>0</v>
      </c>
      <c r="AN8" s="43">
        <f t="shared" si="12"/>
        <v>0</v>
      </c>
      <c r="AO8" s="43">
        <f t="shared" si="13"/>
        <v>277</v>
      </c>
      <c r="AP8" s="44">
        <f t="shared" si="14"/>
        <v>277</v>
      </c>
      <c r="AQ8" s="44">
        <f t="shared" si="15"/>
        <v>0</v>
      </c>
      <c r="AR8" s="44">
        <f t="shared" si="16"/>
        <v>0</v>
      </c>
      <c r="AS8" s="58">
        <f t="shared" si="17"/>
        <v>277</v>
      </c>
      <c r="AT8" s="51">
        <f t="shared" si="18"/>
        <v>0</v>
      </c>
      <c r="AU8" s="51">
        <f t="shared" si="19"/>
        <v>0</v>
      </c>
      <c r="AV8" s="51">
        <f t="shared" si="20"/>
        <v>0</v>
      </c>
      <c r="AW8" s="51">
        <f t="shared" si="21"/>
        <v>158</v>
      </c>
      <c r="AX8" s="52">
        <f t="shared" si="22"/>
        <v>158</v>
      </c>
      <c r="AY8" s="52">
        <f t="shared" si="23"/>
        <v>0</v>
      </c>
      <c r="AZ8" s="52">
        <f t="shared" si="24"/>
        <v>0</v>
      </c>
      <c r="BA8" s="59">
        <f t="shared" si="25"/>
        <v>158</v>
      </c>
      <c r="CC8" s="29">
        <f t="shared" si="26"/>
        <v>670</v>
      </c>
    </row>
    <row r="9" spans="1:81" ht="63.75">
      <c r="A9" s="14">
        <v>6</v>
      </c>
      <c r="B9" s="79" t="s">
        <v>60</v>
      </c>
      <c r="C9" s="54" t="s">
        <v>59</v>
      </c>
      <c r="D9" s="113">
        <v>222</v>
      </c>
      <c r="E9" s="109" t="s">
        <v>86</v>
      </c>
      <c r="F9" s="53" t="s">
        <v>87</v>
      </c>
      <c r="G9" s="10"/>
      <c r="H9" s="6"/>
      <c r="I9" s="38"/>
      <c r="J9" s="105">
        <v>245</v>
      </c>
      <c r="K9" s="6"/>
      <c r="L9" s="6"/>
      <c r="M9" s="6"/>
      <c r="N9" s="6"/>
      <c r="O9" s="6"/>
      <c r="P9" s="6">
        <v>266</v>
      </c>
      <c r="Q9" s="90">
        <v>152</v>
      </c>
      <c r="R9" s="104"/>
      <c r="S9" s="30">
        <f t="shared" si="0"/>
        <v>245</v>
      </c>
      <c r="T9" s="31">
        <f t="shared" si="1"/>
        <v>266</v>
      </c>
      <c r="U9" s="99">
        <f t="shared" si="2"/>
        <v>152</v>
      </c>
      <c r="V9" s="96">
        <f t="shared" si="3"/>
        <v>663</v>
      </c>
      <c r="AF9" s="47">
        <f t="shared" si="4"/>
        <v>0</v>
      </c>
      <c r="AG9" s="47">
        <f t="shared" si="5"/>
        <v>245</v>
      </c>
      <c r="AH9" s="47">
        <f t="shared" si="6"/>
        <v>0</v>
      </c>
      <c r="AI9" s="48">
        <f t="shared" si="7"/>
        <v>245</v>
      </c>
      <c r="AJ9" s="48">
        <f t="shared" si="8"/>
        <v>0</v>
      </c>
      <c r="AK9" s="57">
        <f t="shared" si="9"/>
        <v>245</v>
      </c>
      <c r="AL9" s="43">
        <f t="shared" si="10"/>
        <v>0</v>
      </c>
      <c r="AM9" s="43">
        <f t="shared" si="11"/>
        <v>0</v>
      </c>
      <c r="AN9" s="43">
        <f t="shared" si="12"/>
        <v>0</v>
      </c>
      <c r="AO9" s="43">
        <f t="shared" si="13"/>
        <v>266</v>
      </c>
      <c r="AP9" s="44">
        <f t="shared" si="14"/>
        <v>266</v>
      </c>
      <c r="AQ9" s="44">
        <f t="shared" si="15"/>
        <v>0</v>
      </c>
      <c r="AR9" s="44">
        <f t="shared" si="16"/>
        <v>0</v>
      </c>
      <c r="AS9" s="58">
        <f t="shared" si="17"/>
        <v>266</v>
      </c>
      <c r="AT9" s="51">
        <f t="shared" si="18"/>
        <v>0</v>
      </c>
      <c r="AU9" s="51">
        <f t="shared" si="19"/>
        <v>0</v>
      </c>
      <c r="AV9" s="51">
        <f t="shared" si="20"/>
        <v>0</v>
      </c>
      <c r="AW9" s="51">
        <f t="shared" si="21"/>
        <v>152</v>
      </c>
      <c r="AX9" s="52">
        <f t="shared" si="22"/>
        <v>152</v>
      </c>
      <c r="AY9" s="52">
        <f t="shared" si="23"/>
        <v>0</v>
      </c>
      <c r="AZ9" s="52">
        <f t="shared" si="24"/>
        <v>0</v>
      </c>
      <c r="BA9" s="59">
        <f t="shared" si="25"/>
        <v>152</v>
      </c>
      <c r="CC9" s="29">
        <f t="shared" si="26"/>
        <v>663</v>
      </c>
    </row>
    <row r="10" spans="1:81" ht="76.5">
      <c r="A10" s="14">
        <v>7</v>
      </c>
      <c r="B10" s="55" t="s">
        <v>26</v>
      </c>
      <c r="C10" s="54" t="s">
        <v>29</v>
      </c>
      <c r="D10" s="113">
        <v>155</v>
      </c>
      <c r="E10" s="109" t="s">
        <v>104</v>
      </c>
      <c r="F10" s="53" t="s">
        <v>105</v>
      </c>
      <c r="G10" s="10"/>
      <c r="H10" s="6"/>
      <c r="I10" s="38"/>
      <c r="J10" s="105">
        <v>256</v>
      </c>
      <c r="K10" s="6"/>
      <c r="L10" s="6"/>
      <c r="M10" s="6"/>
      <c r="N10" s="6"/>
      <c r="O10" s="6"/>
      <c r="P10" s="6">
        <v>256</v>
      </c>
      <c r="Q10" s="90">
        <v>146</v>
      </c>
      <c r="R10" s="104"/>
      <c r="S10" s="30">
        <f t="shared" si="0"/>
        <v>256</v>
      </c>
      <c r="T10" s="31">
        <f t="shared" si="1"/>
        <v>256</v>
      </c>
      <c r="U10" s="99">
        <f t="shared" si="2"/>
        <v>146</v>
      </c>
      <c r="V10" s="96">
        <f t="shared" si="3"/>
        <v>658</v>
      </c>
      <c r="AF10" s="47">
        <f t="shared" si="4"/>
        <v>0</v>
      </c>
      <c r="AG10" s="47">
        <f t="shared" si="5"/>
        <v>256</v>
      </c>
      <c r="AH10" s="47">
        <f t="shared" si="6"/>
        <v>0</v>
      </c>
      <c r="AI10" s="48">
        <f t="shared" si="7"/>
        <v>256</v>
      </c>
      <c r="AJ10" s="48">
        <f t="shared" si="8"/>
        <v>0</v>
      </c>
      <c r="AK10" s="57">
        <f t="shared" si="9"/>
        <v>256</v>
      </c>
      <c r="AL10" s="43">
        <f t="shared" si="10"/>
        <v>0</v>
      </c>
      <c r="AM10" s="43">
        <f t="shared" si="11"/>
        <v>0</v>
      </c>
      <c r="AN10" s="43">
        <f t="shared" si="12"/>
        <v>0</v>
      </c>
      <c r="AO10" s="43">
        <f t="shared" si="13"/>
        <v>256</v>
      </c>
      <c r="AP10" s="44">
        <f t="shared" si="14"/>
        <v>256</v>
      </c>
      <c r="AQ10" s="44">
        <f t="shared" si="15"/>
        <v>0</v>
      </c>
      <c r="AR10" s="44">
        <f t="shared" si="16"/>
        <v>0</v>
      </c>
      <c r="AS10" s="58">
        <f t="shared" si="17"/>
        <v>256</v>
      </c>
      <c r="AT10" s="51">
        <f t="shared" si="18"/>
        <v>0</v>
      </c>
      <c r="AU10" s="51">
        <f t="shared" si="19"/>
        <v>0</v>
      </c>
      <c r="AV10" s="51">
        <f t="shared" si="20"/>
        <v>0</v>
      </c>
      <c r="AW10" s="51">
        <f t="shared" si="21"/>
        <v>146</v>
      </c>
      <c r="AX10" s="52">
        <f t="shared" si="22"/>
        <v>146</v>
      </c>
      <c r="AY10" s="52">
        <f t="shared" si="23"/>
        <v>0</v>
      </c>
      <c r="AZ10" s="52">
        <f t="shared" si="24"/>
        <v>0</v>
      </c>
      <c r="BA10" s="59">
        <f t="shared" si="25"/>
        <v>146</v>
      </c>
      <c r="CC10" s="29">
        <f t="shared" si="26"/>
        <v>658</v>
      </c>
    </row>
    <row r="11" spans="1:81" ht="76.5">
      <c r="A11" s="14">
        <v>8</v>
      </c>
      <c r="B11" s="55" t="s">
        <v>26</v>
      </c>
      <c r="C11" s="54" t="s">
        <v>35</v>
      </c>
      <c r="D11" s="113">
        <v>126</v>
      </c>
      <c r="E11" s="109" t="s">
        <v>80</v>
      </c>
      <c r="F11" s="53" t="s">
        <v>88</v>
      </c>
      <c r="G11" s="10"/>
      <c r="H11" s="6"/>
      <c r="I11" s="38"/>
      <c r="J11" s="105">
        <v>214</v>
      </c>
      <c r="K11" s="6"/>
      <c r="L11" s="6"/>
      <c r="M11" s="6"/>
      <c r="N11" s="6"/>
      <c r="O11" s="6"/>
      <c r="P11" s="6">
        <v>245</v>
      </c>
      <c r="Q11" s="90"/>
      <c r="R11" s="104"/>
      <c r="S11" s="30">
        <f t="shared" si="0"/>
        <v>214</v>
      </c>
      <c r="T11" s="31">
        <f t="shared" si="1"/>
        <v>245</v>
      </c>
      <c r="U11" s="99">
        <f t="shared" si="2"/>
        <v>0</v>
      </c>
      <c r="V11" s="96">
        <f t="shared" si="3"/>
        <v>459</v>
      </c>
      <c r="AF11" s="47">
        <f t="shared" si="4"/>
        <v>0</v>
      </c>
      <c r="AG11" s="47">
        <f t="shared" si="5"/>
        <v>214</v>
      </c>
      <c r="AH11" s="47">
        <f t="shared" si="6"/>
        <v>0</v>
      </c>
      <c r="AI11" s="48">
        <f t="shared" si="7"/>
        <v>214</v>
      </c>
      <c r="AJ11" s="48">
        <f t="shared" si="8"/>
        <v>0</v>
      </c>
      <c r="AK11" s="57">
        <f t="shared" si="9"/>
        <v>214</v>
      </c>
      <c r="AL11" s="43">
        <f t="shared" si="10"/>
        <v>0</v>
      </c>
      <c r="AM11" s="43">
        <f t="shared" si="11"/>
        <v>0</v>
      </c>
      <c r="AN11" s="43">
        <f t="shared" si="12"/>
        <v>0</v>
      </c>
      <c r="AO11" s="43">
        <f t="shared" si="13"/>
        <v>245</v>
      </c>
      <c r="AP11" s="44">
        <f t="shared" si="14"/>
        <v>245</v>
      </c>
      <c r="AQ11" s="44">
        <f t="shared" si="15"/>
        <v>0</v>
      </c>
      <c r="AR11" s="44">
        <f t="shared" si="16"/>
        <v>0</v>
      </c>
      <c r="AS11" s="58">
        <f t="shared" si="17"/>
        <v>245</v>
      </c>
      <c r="AT11" s="51">
        <f t="shared" si="18"/>
        <v>0</v>
      </c>
      <c r="AU11" s="51">
        <f t="shared" si="19"/>
        <v>0</v>
      </c>
      <c r="AV11" s="51">
        <f t="shared" si="20"/>
        <v>0</v>
      </c>
      <c r="AW11" s="51">
        <f t="shared" si="21"/>
        <v>0</v>
      </c>
      <c r="AX11" s="52">
        <f t="shared" si="22"/>
        <v>0</v>
      </c>
      <c r="AY11" s="52">
        <f t="shared" si="23"/>
        <v>0</v>
      </c>
      <c r="AZ11" s="52">
        <f t="shared" si="24"/>
        <v>0</v>
      </c>
      <c r="BA11" s="59">
        <f t="shared" si="25"/>
        <v>0</v>
      </c>
      <c r="CC11" s="29">
        <f t="shared" si="26"/>
        <v>459</v>
      </c>
    </row>
    <row r="12" spans="1:81" ht="76.5">
      <c r="A12" s="14">
        <v>9</v>
      </c>
      <c r="B12" s="55" t="s">
        <v>26</v>
      </c>
      <c r="C12" s="54" t="s">
        <v>23</v>
      </c>
      <c r="D12" s="113">
        <v>123</v>
      </c>
      <c r="E12" s="109" t="s">
        <v>117</v>
      </c>
      <c r="F12" s="53" t="s">
        <v>118</v>
      </c>
      <c r="G12" s="10"/>
      <c r="H12" s="6"/>
      <c r="I12" s="38"/>
      <c r="J12" s="105"/>
      <c r="K12" s="6"/>
      <c r="L12" s="6"/>
      <c r="M12" s="6"/>
      <c r="N12" s="6"/>
      <c r="O12" s="6"/>
      <c r="P12" s="6">
        <v>235</v>
      </c>
      <c r="Q12" s="90">
        <v>140</v>
      </c>
      <c r="R12" s="104"/>
      <c r="S12" s="30">
        <f t="shared" si="0"/>
        <v>0</v>
      </c>
      <c r="T12" s="31">
        <f t="shared" si="1"/>
        <v>235</v>
      </c>
      <c r="U12" s="99">
        <f t="shared" si="2"/>
        <v>140</v>
      </c>
      <c r="V12" s="96">
        <f t="shared" si="3"/>
        <v>375</v>
      </c>
      <c r="AF12" s="47">
        <f t="shared" si="4"/>
        <v>0</v>
      </c>
      <c r="AG12" s="47">
        <f t="shared" si="5"/>
        <v>0</v>
      </c>
      <c r="AH12" s="47">
        <f t="shared" si="6"/>
        <v>0</v>
      </c>
      <c r="AI12" s="48">
        <f t="shared" si="7"/>
        <v>0</v>
      </c>
      <c r="AJ12" s="48">
        <f t="shared" si="8"/>
        <v>0</v>
      </c>
      <c r="AK12" s="57">
        <f t="shared" si="9"/>
        <v>0</v>
      </c>
      <c r="AL12" s="43">
        <f t="shared" si="10"/>
        <v>0</v>
      </c>
      <c r="AM12" s="43">
        <f t="shared" si="11"/>
        <v>0</v>
      </c>
      <c r="AN12" s="43">
        <f t="shared" si="12"/>
        <v>0</v>
      </c>
      <c r="AO12" s="43">
        <f t="shared" si="13"/>
        <v>235</v>
      </c>
      <c r="AP12" s="44">
        <f t="shared" si="14"/>
        <v>235</v>
      </c>
      <c r="AQ12" s="44">
        <f t="shared" si="15"/>
        <v>0</v>
      </c>
      <c r="AR12" s="44">
        <f t="shared" si="16"/>
        <v>0</v>
      </c>
      <c r="AS12" s="58">
        <f t="shared" si="17"/>
        <v>235</v>
      </c>
      <c r="AT12" s="51">
        <f t="shared" si="18"/>
        <v>0</v>
      </c>
      <c r="AU12" s="51">
        <f t="shared" si="19"/>
        <v>0</v>
      </c>
      <c r="AV12" s="51">
        <f t="shared" si="20"/>
        <v>0</v>
      </c>
      <c r="AW12" s="51">
        <f t="shared" si="21"/>
        <v>140</v>
      </c>
      <c r="AX12" s="52">
        <f t="shared" si="22"/>
        <v>140</v>
      </c>
      <c r="AY12" s="52">
        <f t="shared" si="23"/>
        <v>0</v>
      </c>
      <c r="AZ12" s="52">
        <f t="shared" si="24"/>
        <v>0</v>
      </c>
      <c r="BA12" s="59">
        <f t="shared" si="25"/>
        <v>140</v>
      </c>
      <c r="CC12" s="29">
        <f t="shared" si="26"/>
        <v>375</v>
      </c>
    </row>
    <row r="13" spans="1:81" ht="76.5">
      <c r="A13" s="14">
        <v>10</v>
      </c>
      <c r="B13" s="55" t="s">
        <v>26</v>
      </c>
      <c r="C13" s="54" t="s">
        <v>58</v>
      </c>
      <c r="D13" s="113"/>
      <c r="E13" s="109" t="s">
        <v>95</v>
      </c>
      <c r="F13" s="53" t="s">
        <v>98</v>
      </c>
      <c r="G13" s="10"/>
      <c r="H13" s="6"/>
      <c r="I13" s="38"/>
      <c r="J13" s="105"/>
      <c r="K13" s="6"/>
      <c r="L13" s="6"/>
      <c r="M13" s="6"/>
      <c r="N13" s="6"/>
      <c r="O13" s="6"/>
      <c r="P13" s="6">
        <v>214</v>
      </c>
      <c r="Q13" s="90">
        <v>134</v>
      </c>
      <c r="R13" s="104"/>
      <c r="S13" s="30">
        <f t="shared" si="0"/>
        <v>0</v>
      </c>
      <c r="T13" s="31">
        <f t="shared" si="1"/>
        <v>214</v>
      </c>
      <c r="U13" s="99">
        <f t="shared" si="2"/>
        <v>134</v>
      </c>
      <c r="V13" s="96">
        <f t="shared" si="3"/>
        <v>348</v>
      </c>
      <c r="AF13" s="47">
        <f t="shared" si="4"/>
        <v>0</v>
      </c>
      <c r="AG13" s="47">
        <f t="shared" si="5"/>
        <v>0</v>
      </c>
      <c r="AH13" s="47">
        <f t="shared" si="6"/>
        <v>0</v>
      </c>
      <c r="AI13" s="48">
        <f t="shared" si="7"/>
        <v>0</v>
      </c>
      <c r="AJ13" s="48">
        <f t="shared" si="8"/>
        <v>0</v>
      </c>
      <c r="AK13" s="57">
        <f t="shared" si="9"/>
        <v>0</v>
      </c>
      <c r="AL13" s="43">
        <f t="shared" si="10"/>
        <v>0</v>
      </c>
      <c r="AM13" s="43">
        <f t="shared" si="11"/>
        <v>0</v>
      </c>
      <c r="AN13" s="43">
        <f t="shared" si="12"/>
        <v>0</v>
      </c>
      <c r="AO13" s="43">
        <f t="shared" si="13"/>
        <v>214</v>
      </c>
      <c r="AP13" s="44">
        <f t="shared" si="14"/>
        <v>214</v>
      </c>
      <c r="AQ13" s="44">
        <f t="shared" si="15"/>
        <v>0</v>
      </c>
      <c r="AR13" s="44">
        <f t="shared" si="16"/>
        <v>0</v>
      </c>
      <c r="AS13" s="58">
        <f t="shared" si="17"/>
        <v>214</v>
      </c>
      <c r="AT13" s="51">
        <f t="shared" si="18"/>
        <v>0</v>
      </c>
      <c r="AU13" s="51">
        <f t="shared" si="19"/>
        <v>0</v>
      </c>
      <c r="AV13" s="51">
        <f t="shared" si="20"/>
        <v>0</v>
      </c>
      <c r="AW13" s="51">
        <f t="shared" si="21"/>
        <v>134</v>
      </c>
      <c r="AX13" s="52">
        <f t="shared" si="22"/>
        <v>134</v>
      </c>
      <c r="AY13" s="52">
        <f t="shared" si="23"/>
        <v>0</v>
      </c>
      <c r="AZ13" s="52">
        <f t="shared" si="24"/>
        <v>0</v>
      </c>
      <c r="BA13" s="59">
        <f t="shared" si="25"/>
        <v>134</v>
      </c>
      <c r="CC13" s="29">
        <f t="shared" si="26"/>
        <v>348</v>
      </c>
    </row>
    <row r="14" spans="1:81" ht="76.5">
      <c r="A14" s="14">
        <v>11</v>
      </c>
      <c r="B14" s="79" t="s">
        <v>60</v>
      </c>
      <c r="C14" s="54" t="s">
        <v>38</v>
      </c>
      <c r="D14" s="113">
        <v>222</v>
      </c>
      <c r="E14" s="109" t="s">
        <v>102</v>
      </c>
      <c r="F14" s="53" t="s">
        <v>103</v>
      </c>
      <c r="G14" s="10"/>
      <c r="H14" s="6"/>
      <c r="I14" s="38"/>
      <c r="J14" s="105"/>
      <c r="K14" s="6"/>
      <c r="L14" s="6"/>
      <c r="M14" s="6"/>
      <c r="N14" s="6"/>
      <c r="O14" s="6"/>
      <c r="P14" s="6">
        <v>203</v>
      </c>
      <c r="Q14" s="90">
        <v>128</v>
      </c>
      <c r="R14" s="104"/>
      <c r="S14" s="30">
        <f t="shared" si="0"/>
        <v>0</v>
      </c>
      <c r="T14" s="31">
        <f t="shared" si="1"/>
        <v>203</v>
      </c>
      <c r="U14" s="99">
        <f t="shared" si="2"/>
        <v>128</v>
      </c>
      <c r="V14" s="96">
        <f t="shared" si="3"/>
        <v>331</v>
      </c>
      <c r="AF14" s="47">
        <f t="shared" si="4"/>
        <v>0</v>
      </c>
      <c r="AG14" s="47">
        <f t="shared" si="5"/>
        <v>0</v>
      </c>
      <c r="AH14" s="47">
        <f t="shared" si="6"/>
        <v>0</v>
      </c>
      <c r="AI14" s="48">
        <f t="shared" si="7"/>
        <v>0</v>
      </c>
      <c r="AJ14" s="48">
        <f t="shared" si="8"/>
        <v>0</v>
      </c>
      <c r="AK14" s="57">
        <f t="shared" si="9"/>
        <v>0</v>
      </c>
      <c r="AL14" s="43">
        <f t="shared" si="10"/>
        <v>0</v>
      </c>
      <c r="AM14" s="43">
        <f t="shared" si="11"/>
        <v>0</v>
      </c>
      <c r="AN14" s="43">
        <f t="shared" si="12"/>
        <v>0</v>
      </c>
      <c r="AO14" s="43">
        <f t="shared" si="13"/>
        <v>203</v>
      </c>
      <c r="AP14" s="44">
        <f t="shared" si="14"/>
        <v>203</v>
      </c>
      <c r="AQ14" s="44">
        <f t="shared" si="15"/>
        <v>0</v>
      </c>
      <c r="AR14" s="44">
        <f t="shared" si="16"/>
        <v>0</v>
      </c>
      <c r="AS14" s="58">
        <f t="shared" si="17"/>
        <v>203</v>
      </c>
      <c r="AT14" s="51">
        <f t="shared" si="18"/>
        <v>0</v>
      </c>
      <c r="AU14" s="51">
        <f t="shared" si="19"/>
        <v>0</v>
      </c>
      <c r="AV14" s="51">
        <f t="shared" si="20"/>
        <v>0</v>
      </c>
      <c r="AW14" s="51">
        <f t="shared" si="21"/>
        <v>128</v>
      </c>
      <c r="AX14" s="52">
        <f t="shared" si="22"/>
        <v>128</v>
      </c>
      <c r="AY14" s="52">
        <f t="shared" si="23"/>
        <v>0</v>
      </c>
      <c r="AZ14" s="52">
        <f t="shared" si="24"/>
        <v>0</v>
      </c>
      <c r="BA14" s="59">
        <f t="shared" si="25"/>
        <v>128</v>
      </c>
      <c r="CC14" s="29">
        <f t="shared" si="26"/>
        <v>331</v>
      </c>
    </row>
    <row r="15" spans="1:81" ht="63.75">
      <c r="A15" s="14">
        <v>12</v>
      </c>
      <c r="B15" s="79" t="s">
        <v>60</v>
      </c>
      <c r="C15" s="54" t="s">
        <v>28</v>
      </c>
      <c r="D15" s="113">
        <v>47</v>
      </c>
      <c r="E15" s="109" t="s">
        <v>75</v>
      </c>
      <c r="F15" s="53" t="s">
        <v>76</v>
      </c>
      <c r="G15" s="10"/>
      <c r="H15" s="6"/>
      <c r="I15" s="38"/>
      <c r="J15" s="105">
        <v>287</v>
      </c>
      <c r="K15" s="6"/>
      <c r="L15" s="6"/>
      <c r="M15" s="6"/>
      <c r="N15" s="6"/>
      <c r="O15" s="6"/>
      <c r="P15" s="6"/>
      <c r="Q15" s="90"/>
      <c r="R15" s="104"/>
      <c r="S15" s="30">
        <f t="shared" si="0"/>
        <v>287</v>
      </c>
      <c r="T15" s="31">
        <f t="shared" si="1"/>
        <v>0</v>
      </c>
      <c r="U15" s="99">
        <f t="shared" si="2"/>
        <v>0</v>
      </c>
      <c r="V15" s="96">
        <f t="shared" si="3"/>
        <v>287</v>
      </c>
      <c r="AF15" s="47">
        <f t="shared" si="4"/>
        <v>0</v>
      </c>
      <c r="AG15" s="47">
        <f t="shared" si="5"/>
        <v>287</v>
      </c>
      <c r="AH15" s="47">
        <f t="shared" si="6"/>
        <v>0</v>
      </c>
      <c r="AI15" s="48">
        <f t="shared" si="7"/>
        <v>287</v>
      </c>
      <c r="AJ15" s="48">
        <f t="shared" si="8"/>
        <v>0</v>
      </c>
      <c r="AK15" s="57">
        <f t="shared" si="9"/>
        <v>287</v>
      </c>
      <c r="AL15" s="43">
        <f t="shared" si="10"/>
        <v>0</v>
      </c>
      <c r="AM15" s="43">
        <f t="shared" si="11"/>
        <v>0</v>
      </c>
      <c r="AN15" s="43">
        <f t="shared" si="12"/>
        <v>0</v>
      </c>
      <c r="AO15" s="43">
        <f t="shared" si="13"/>
        <v>0</v>
      </c>
      <c r="AP15" s="44">
        <f t="shared" si="14"/>
        <v>0</v>
      </c>
      <c r="AQ15" s="44">
        <f t="shared" si="15"/>
        <v>0</v>
      </c>
      <c r="AR15" s="44">
        <f t="shared" si="16"/>
        <v>0</v>
      </c>
      <c r="AS15" s="58">
        <f t="shared" si="17"/>
        <v>0</v>
      </c>
      <c r="AT15" s="51">
        <f t="shared" si="18"/>
        <v>0</v>
      </c>
      <c r="AU15" s="51">
        <f t="shared" si="19"/>
        <v>0</v>
      </c>
      <c r="AV15" s="51">
        <f t="shared" si="20"/>
        <v>0</v>
      </c>
      <c r="AW15" s="51">
        <f t="shared" si="21"/>
        <v>0</v>
      </c>
      <c r="AX15" s="52">
        <f t="shared" si="22"/>
        <v>0</v>
      </c>
      <c r="AY15" s="52">
        <f t="shared" si="23"/>
        <v>0</v>
      </c>
      <c r="AZ15" s="52">
        <f t="shared" si="24"/>
        <v>0</v>
      </c>
      <c r="BA15" s="59">
        <f t="shared" si="25"/>
        <v>0</v>
      </c>
      <c r="CC15" s="29">
        <f t="shared" si="26"/>
        <v>287</v>
      </c>
    </row>
    <row r="16" spans="1:81" ht="76.5">
      <c r="A16" s="14">
        <v>13</v>
      </c>
      <c r="B16" s="55" t="s">
        <v>26</v>
      </c>
      <c r="C16" s="54" t="s">
        <v>27</v>
      </c>
      <c r="D16" s="113">
        <v>126</v>
      </c>
      <c r="E16" s="109" t="s">
        <v>79</v>
      </c>
      <c r="F16" s="53" t="s">
        <v>89</v>
      </c>
      <c r="G16" s="10"/>
      <c r="H16" s="6"/>
      <c r="I16" s="38"/>
      <c r="J16" s="105">
        <v>277</v>
      </c>
      <c r="K16" s="6"/>
      <c r="L16" s="6"/>
      <c r="M16" s="6"/>
      <c r="N16" s="6"/>
      <c r="O16" s="6"/>
      <c r="P16" s="6"/>
      <c r="Q16" s="90"/>
      <c r="R16" s="104"/>
      <c r="S16" s="30">
        <f t="shared" si="0"/>
        <v>277</v>
      </c>
      <c r="T16" s="31">
        <f t="shared" si="1"/>
        <v>0</v>
      </c>
      <c r="U16" s="99">
        <f t="shared" si="2"/>
        <v>0</v>
      </c>
      <c r="V16" s="96">
        <f t="shared" si="3"/>
        <v>277</v>
      </c>
      <c r="AF16" s="47">
        <f t="shared" si="4"/>
        <v>0</v>
      </c>
      <c r="AG16" s="47">
        <f t="shared" si="5"/>
        <v>277</v>
      </c>
      <c r="AH16" s="47">
        <f t="shared" si="6"/>
        <v>0</v>
      </c>
      <c r="AI16" s="48">
        <f t="shared" si="7"/>
        <v>277</v>
      </c>
      <c r="AJ16" s="48">
        <f t="shared" si="8"/>
        <v>0</v>
      </c>
      <c r="AK16" s="57">
        <f t="shared" si="9"/>
        <v>277</v>
      </c>
      <c r="AL16" s="43">
        <f t="shared" si="10"/>
        <v>0</v>
      </c>
      <c r="AM16" s="43">
        <f t="shared" si="11"/>
        <v>0</v>
      </c>
      <c r="AN16" s="43">
        <f t="shared" si="12"/>
        <v>0</v>
      </c>
      <c r="AO16" s="43">
        <f t="shared" si="13"/>
        <v>0</v>
      </c>
      <c r="AP16" s="44">
        <f t="shared" si="14"/>
        <v>0</v>
      </c>
      <c r="AQ16" s="44">
        <f t="shared" si="15"/>
        <v>0</v>
      </c>
      <c r="AR16" s="44">
        <f t="shared" si="16"/>
        <v>0</v>
      </c>
      <c r="AS16" s="58">
        <f t="shared" si="17"/>
        <v>0</v>
      </c>
      <c r="AT16" s="51">
        <f t="shared" si="18"/>
        <v>0</v>
      </c>
      <c r="AU16" s="51">
        <f t="shared" si="19"/>
        <v>0</v>
      </c>
      <c r="AV16" s="51">
        <f t="shared" si="20"/>
        <v>0</v>
      </c>
      <c r="AW16" s="51">
        <f t="shared" si="21"/>
        <v>0</v>
      </c>
      <c r="AX16" s="52">
        <f t="shared" si="22"/>
        <v>0</v>
      </c>
      <c r="AY16" s="52">
        <f t="shared" si="23"/>
        <v>0</v>
      </c>
      <c r="AZ16" s="52">
        <f t="shared" si="24"/>
        <v>0</v>
      </c>
      <c r="BA16" s="59">
        <f t="shared" si="25"/>
        <v>0</v>
      </c>
      <c r="CC16" s="29">
        <f t="shared" si="26"/>
        <v>277</v>
      </c>
    </row>
    <row r="17" spans="1:81" ht="51">
      <c r="A17" s="14">
        <v>14</v>
      </c>
      <c r="B17" s="16" t="s">
        <v>9</v>
      </c>
      <c r="C17" s="54" t="s">
        <v>55</v>
      </c>
      <c r="D17" s="113">
        <v>142</v>
      </c>
      <c r="E17" s="109" t="s">
        <v>43</v>
      </c>
      <c r="F17" s="53"/>
      <c r="G17" s="10"/>
      <c r="H17" s="6"/>
      <c r="I17" s="38"/>
      <c r="J17" s="105">
        <v>266</v>
      </c>
      <c r="K17" s="6"/>
      <c r="L17" s="6"/>
      <c r="M17" s="6"/>
      <c r="N17" s="6"/>
      <c r="O17" s="6"/>
      <c r="P17" s="6"/>
      <c r="Q17" s="90"/>
      <c r="R17" s="104"/>
      <c r="S17" s="30">
        <f t="shared" si="0"/>
        <v>266</v>
      </c>
      <c r="T17" s="31">
        <f t="shared" si="1"/>
        <v>0</v>
      </c>
      <c r="U17" s="99">
        <f t="shared" si="2"/>
        <v>0</v>
      </c>
      <c r="V17" s="96">
        <f t="shared" si="3"/>
        <v>266</v>
      </c>
      <c r="AF17" s="47">
        <f t="shared" si="4"/>
        <v>0</v>
      </c>
      <c r="AG17" s="47">
        <f t="shared" si="5"/>
        <v>266</v>
      </c>
      <c r="AH17" s="47">
        <f t="shared" si="6"/>
        <v>0</v>
      </c>
      <c r="AI17" s="48">
        <f t="shared" si="7"/>
        <v>266</v>
      </c>
      <c r="AJ17" s="48">
        <f t="shared" si="8"/>
        <v>0</v>
      </c>
      <c r="AK17" s="57">
        <f t="shared" si="9"/>
        <v>266</v>
      </c>
      <c r="AL17" s="43">
        <f t="shared" si="10"/>
        <v>0</v>
      </c>
      <c r="AM17" s="43">
        <f t="shared" si="11"/>
        <v>0</v>
      </c>
      <c r="AN17" s="43">
        <f t="shared" si="12"/>
        <v>0</v>
      </c>
      <c r="AO17" s="43">
        <f t="shared" si="13"/>
        <v>0</v>
      </c>
      <c r="AP17" s="44">
        <f t="shared" si="14"/>
        <v>0</v>
      </c>
      <c r="AQ17" s="44">
        <f t="shared" si="15"/>
        <v>0</v>
      </c>
      <c r="AR17" s="44">
        <f t="shared" si="16"/>
        <v>0</v>
      </c>
      <c r="AS17" s="58">
        <f t="shared" si="17"/>
        <v>0</v>
      </c>
      <c r="AT17" s="51">
        <f t="shared" si="18"/>
        <v>0</v>
      </c>
      <c r="AU17" s="51">
        <f t="shared" si="19"/>
        <v>0</v>
      </c>
      <c r="AV17" s="51">
        <f t="shared" si="20"/>
        <v>0</v>
      </c>
      <c r="AW17" s="51">
        <f t="shared" si="21"/>
        <v>0</v>
      </c>
      <c r="AX17" s="52">
        <f t="shared" si="22"/>
        <v>0</v>
      </c>
      <c r="AY17" s="52">
        <f t="shared" si="23"/>
        <v>0</v>
      </c>
      <c r="AZ17" s="52">
        <f t="shared" si="24"/>
        <v>0</v>
      </c>
      <c r="BA17" s="59">
        <f t="shared" si="25"/>
        <v>0</v>
      </c>
      <c r="CC17" s="29">
        <f t="shared" si="26"/>
        <v>266</v>
      </c>
    </row>
    <row r="18" spans="1:81" ht="64.5" thickBot="1">
      <c r="A18" s="20">
        <v>15</v>
      </c>
      <c r="B18" s="110" t="s">
        <v>60</v>
      </c>
      <c r="C18" s="68" t="s">
        <v>37</v>
      </c>
      <c r="D18" s="114">
        <v>129</v>
      </c>
      <c r="E18" s="109" t="s">
        <v>119</v>
      </c>
      <c r="F18" s="53" t="s">
        <v>120</v>
      </c>
      <c r="G18" s="10"/>
      <c r="H18" s="6"/>
      <c r="I18" s="38"/>
      <c r="J18" s="106"/>
      <c r="K18" s="71"/>
      <c r="L18" s="71"/>
      <c r="M18" s="71"/>
      <c r="N18" s="71"/>
      <c r="O18" s="71"/>
      <c r="P18" s="71">
        <v>224</v>
      </c>
      <c r="Q18" s="91"/>
      <c r="R18" s="107"/>
      <c r="S18" s="73">
        <f t="shared" si="0"/>
        <v>0</v>
      </c>
      <c r="T18" s="74">
        <f t="shared" si="1"/>
        <v>224</v>
      </c>
      <c r="U18" s="100">
        <f t="shared" si="2"/>
        <v>0</v>
      </c>
      <c r="V18" s="97">
        <f t="shared" si="3"/>
        <v>224</v>
      </c>
      <c r="AF18" s="47">
        <f t="shared" si="4"/>
        <v>0</v>
      </c>
      <c r="AG18" s="47">
        <f t="shared" si="5"/>
        <v>0</v>
      </c>
      <c r="AH18" s="47">
        <f t="shared" si="6"/>
        <v>0</v>
      </c>
      <c r="AI18" s="48">
        <f t="shared" si="7"/>
        <v>0</v>
      </c>
      <c r="AJ18" s="48">
        <f t="shared" si="8"/>
        <v>0</v>
      </c>
      <c r="AK18" s="57">
        <f t="shared" si="9"/>
        <v>0</v>
      </c>
      <c r="AL18" s="43">
        <f t="shared" si="10"/>
        <v>0</v>
      </c>
      <c r="AM18" s="43">
        <f t="shared" si="11"/>
        <v>0</v>
      </c>
      <c r="AN18" s="43">
        <f t="shared" si="12"/>
        <v>0</v>
      </c>
      <c r="AO18" s="43">
        <f t="shared" si="13"/>
        <v>224</v>
      </c>
      <c r="AP18" s="44">
        <f t="shared" si="14"/>
        <v>224</v>
      </c>
      <c r="AQ18" s="44">
        <f t="shared" si="15"/>
        <v>0</v>
      </c>
      <c r="AR18" s="44">
        <f t="shared" si="16"/>
        <v>0</v>
      </c>
      <c r="AS18" s="58">
        <f t="shared" si="17"/>
        <v>224</v>
      </c>
      <c r="AT18" s="51">
        <f t="shared" si="18"/>
        <v>0</v>
      </c>
      <c r="AU18" s="51">
        <f t="shared" si="19"/>
        <v>0</v>
      </c>
      <c r="AV18" s="51">
        <f t="shared" si="20"/>
        <v>0</v>
      </c>
      <c r="AW18" s="51">
        <f t="shared" si="21"/>
        <v>0</v>
      </c>
      <c r="AX18" s="52">
        <f t="shared" si="22"/>
        <v>0</v>
      </c>
      <c r="AY18" s="52">
        <f t="shared" si="23"/>
        <v>0</v>
      </c>
      <c r="AZ18" s="52">
        <f t="shared" si="24"/>
        <v>0</v>
      </c>
      <c r="BA18" s="59">
        <f t="shared" si="25"/>
        <v>0</v>
      </c>
      <c r="CC18" s="29">
        <f t="shared" si="26"/>
        <v>224</v>
      </c>
    </row>
  </sheetData>
  <sheetProtection/>
  <mergeCells count="8">
    <mergeCell ref="AT1:BA1"/>
    <mergeCell ref="AL1:AS1"/>
    <mergeCell ref="B1:B3"/>
    <mergeCell ref="C1:C3"/>
    <mergeCell ref="D1:D3"/>
    <mergeCell ref="E1:E3"/>
    <mergeCell ref="F1:F3"/>
    <mergeCell ref="AF1:AK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9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9"/>
  <sheetViews>
    <sheetView zoomScale="80" zoomScaleNormal="80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101" bestFit="1" customWidth="1"/>
    <col min="4" max="4" width="8.7109375" style="115" bestFit="1" customWidth="1"/>
    <col min="5" max="5" width="21.7109375" style="32" hidden="1" customWidth="1"/>
    <col min="6" max="6" width="22.8515625" style="33" hidden="1" customWidth="1"/>
    <col min="7" max="7" width="8.7109375" style="7" hidden="1" customWidth="1"/>
    <col min="8" max="9" width="8.7109375" style="8" hidden="1" customWidth="1"/>
    <col min="10" max="10" width="8.7109375" style="8" bestFit="1" customWidth="1"/>
    <col min="11" max="11" width="8.7109375" style="8" hidden="1" customWidth="1"/>
    <col min="12" max="13" width="8.7109375" style="7" hidden="1" customWidth="1"/>
    <col min="14" max="15" width="9.140625" style="7" hidden="1" customWidth="1"/>
    <col min="16" max="17" width="8.7109375" style="8" bestFit="1" customWidth="1"/>
    <col min="18" max="18" width="20.7109375" style="27" hidden="1" customWidth="1"/>
    <col min="19" max="19" width="6.8515625" style="9" hidden="1" customWidth="1"/>
    <col min="20" max="20" width="9.28125" style="9" hidden="1" customWidth="1"/>
    <col min="21" max="21" width="8.28125" style="9" hidden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2" width="4.421875" style="9" hidden="1" customWidth="1"/>
    <col min="33" max="34" width="6.28125" style="9" hidden="1" customWidth="1"/>
    <col min="35" max="36" width="4.421875" style="9" hidden="1" customWidth="1"/>
    <col min="37" max="37" width="4.8515625" style="60" hidden="1" customWidth="1"/>
    <col min="38" max="39" width="4.421875" style="9" hidden="1" customWidth="1"/>
    <col min="40" max="40" width="5.8515625" style="9" hidden="1" customWidth="1"/>
    <col min="41" max="44" width="4.421875" style="9" hidden="1" customWidth="1"/>
    <col min="45" max="45" width="5.8515625" style="60" hidden="1" customWidth="1"/>
    <col min="46" max="47" width="4.421875" style="9" hidden="1" customWidth="1"/>
    <col min="48" max="48" width="5.8515625" style="9" hidden="1" customWidth="1"/>
    <col min="49" max="52" width="4.421875" style="9" hidden="1" customWidth="1"/>
    <col min="53" max="53" width="4.8515625" style="60" hidden="1" customWidth="1"/>
    <col min="54" max="80" width="37.28125" style="28" hidden="1" customWidth="1"/>
    <col min="81" max="81" width="5.8515625" style="28" hidden="1" customWidth="1"/>
    <col min="82" max="88" width="37.28125" style="28" hidden="1" customWidth="1"/>
    <col min="89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6" t="s">
        <v>16</v>
      </c>
      <c r="C1" s="126" t="s">
        <v>15</v>
      </c>
      <c r="D1" s="129" t="s">
        <v>14</v>
      </c>
      <c r="E1" s="131" t="s">
        <v>61</v>
      </c>
      <c r="F1" s="133" t="s">
        <v>62</v>
      </c>
      <c r="G1" s="5"/>
      <c r="H1" s="5"/>
      <c r="I1" s="39"/>
      <c r="J1" s="24" t="s">
        <v>19</v>
      </c>
      <c r="K1" s="5"/>
      <c r="L1" s="5"/>
      <c r="M1" s="5"/>
      <c r="N1" s="39"/>
      <c r="O1" s="39"/>
      <c r="P1" s="5" t="s">
        <v>1</v>
      </c>
      <c r="Q1" s="5" t="s">
        <v>1</v>
      </c>
      <c r="R1" s="26"/>
      <c r="S1" s="24" t="s">
        <v>5</v>
      </c>
      <c r="T1" s="25" t="s">
        <v>6</v>
      </c>
      <c r="U1" s="26" t="s">
        <v>7</v>
      </c>
      <c r="V1" s="34"/>
      <c r="W1" s="11"/>
      <c r="X1" s="11"/>
      <c r="Y1" s="11"/>
      <c r="Z1" s="11"/>
      <c r="AA1" s="11"/>
      <c r="AB1" s="11"/>
      <c r="AC1" s="11"/>
      <c r="AD1" s="15"/>
      <c r="AE1" s="15"/>
      <c r="AF1" s="135" t="s">
        <v>5</v>
      </c>
      <c r="AG1" s="135"/>
      <c r="AH1" s="135"/>
      <c r="AI1" s="135"/>
      <c r="AJ1" s="135"/>
      <c r="AK1" s="135"/>
      <c r="AL1" s="123" t="s">
        <v>6</v>
      </c>
      <c r="AM1" s="124"/>
      <c r="AN1" s="124"/>
      <c r="AO1" s="124"/>
      <c r="AP1" s="124"/>
      <c r="AQ1" s="124"/>
      <c r="AR1" s="124"/>
      <c r="AS1" s="125"/>
      <c r="AT1" s="120" t="s">
        <v>7</v>
      </c>
      <c r="AU1" s="121"/>
      <c r="AV1" s="121"/>
      <c r="AW1" s="121"/>
      <c r="AX1" s="121"/>
      <c r="AY1" s="121"/>
      <c r="AZ1" s="121"/>
      <c r="BA1" s="122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7"/>
      <c r="C2" s="128"/>
      <c r="D2" s="130"/>
      <c r="E2" s="132"/>
      <c r="F2" s="134"/>
      <c r="G2" s="12"/>
      <c r="H2" s="2"/>
      <c r="I2" s="40"/>
      <c r="J2" s="102" t="s">
        <v>2</v>
      </c>
      <c r="K2" s="40"/>
      <c r="L2" s="2"/>
      <c r="M2" s="2"/>
      <c r="N2" s="2"/>
      <c r="O2" s="2"/>
      <c r="P2" s="84" t="s">
        <v>3</v>
      </c>
      <c r="Q2" s="84" t="s">
        <v>4</v>
      </c>
      <c r="R2" s="17"/>
      <c r="S2" s="13" t="s">
        <v>8</v>
      </c>
      <c r="T2" s="12" t="s">
        <v>8</v>
      </c>
      <c r="U2" s="17" t="s">
        <v>8</v>
      </c>
      <c r="V2" s="35" t="s">
        <v>130</v>
      </c>
      <c r="W2" s="11"/>
      <c r="X2" s="11"/>
      <c r="Y2" s="11"/>
      <c r="Z2" s="11"/>
      <c r="AA2" s="11"/>
      <c r="AB2" s="11"/>
      <c r="AC2" s="11"/>
      <c r="AD2" s="15"/>
      <c r="AE2" s="15"/>
      <c r="AF2" s="45" t="s">
        <v>13</v>
      </c>
      <c r="AG2" s="45" t="s">
        <v>19</v>
      </c>
      <c r="AH2" s="45" t="s">
        <v>19</v>
      </c>
      <c r="AI2" s="45" t="s">
        <v>10</v>
      </c>
      <c r="AJ2" s="45" t="s">
        <v>11</v>
      </c>
      <c r="AK2" s="45" t="s">
        <v>8</v>
      </c>
      <c r="AL2" s="41" t="s">
        <v>12</v>
      </c>
      <c r="AM2" s="41" t="s">
        <v>18</v>
      </c>
      <c r="AN2" s="41" t="s">
        <v>21</v>
      </c>
      <c r="AO2" s="41" t="s">
        <v>13</v>
      </c>
      <c r="AP2" s="41" t="s">
        <v>10</v>
      </c>
      <c r="AQ2" s="41" t="s">
        <v>11</v>
      </c>
      <c r="AR2" s="41" t="s">
        <v>20</v>
      </c>
      <c r="AS2" s="41" t="s">
        <v>8</v>
      </c>
      <c r="AT2" s="49" t="s">
        <v>12</v>
      </c>
      <c r="AU2" s="49" t="s">
        <v>18</v>
      </c>
      <c r="AV2" s="49" t="s">
        <v>21</v>
      </c>
      <c r="AW2" s="49" t="s">
        <v>13</v>
      </c>
      <c r="AX2" s="49" t="s">
        <v>10</v>
      </c>
      <c r="AY2" s="49" t="s">
        <v>11</v>
      </c>
      <c r="AZ2" s="49" t="s">
        <v>20</v>
      </c>
      <c r="BA2" s="49" t="s">
        <v>8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5" customFormat="1" ht="14.25" thickBot="1">
      <c r="A3" s="83"/>
      <c r="B3" s="127"/>
      <c r="C3" s="128"/>
      <c r="D3" s="130"/>
      <c r="E3" s="132"/>
      <c r="F3" s="134"/>
      <c r="G3" s="87"/>
      <c r="H3" s="87"/>
      <c r="I3" s="88"/>
      <c r="J3" s="92">
        <v>44072</v>
      </c>
      <c r="K3" s="87"/>
      <c r="L3" s="87"/>
      <c r="M3" s="87"/>
      <c r="N3" s="88"/>
      <c r="O3" s="88"/>
      <c r="P3" s="87">
        <v>44100</v>
      </c>
      <c r="Q3" s="87">
        <v>44100</v>
      </c>
      <c r="R3" s="94"/>
      <c r="S3" s="92"/>
      <c r="T3" s="93"/>
      <c r="U3" s="94"/>
      <c r="V3" s="35"/>
      <c r="W3" s="11"/>
      <c r="X3" s="11"/>
      <c r="Y3" s="11"/>
      <c r="Z3" s="11"/>
      <c r="AA3" s="11"/>
      <c r="AB3" s="11"/>
      <c r="AC3" s="11"/>
      <c r="AD3" s="61"/>
      <c r="AE3" s="61"/>
      <c r="AF3" s="62"/>
      <c r="AG3" s="62"/>
      <c r="AH3" s="62"/>
      <c r="AI3" s="62"/>
      <c r="AJ3" s="62"/>
      <c r="AK3" s="46"/>
      <c r="AL3" s="63"/>
      <c r="AM3" s="63"/>
      <c r="AN3" s="63"/>
      <c r="AO3" s="63"/>
      <c r="AP3" s="63"/>
      <c r="AQ3" s="63"/>
      <c r="AR3" s="63"/>
      <c r="AS3" s="42"/>
      <c r="AT3" s="64"/>
      <c r="AU3" s="64"/>
      <c r="AV3" s="64"/>
      <c r="AW3" s="64"/>
      <c r="AX3" s="64"/>
      <c r="AY3" s="64"/>
      <c r="AZ3" s="64"/>
      <c r="BA3" s="50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</row>
    <row r="4" spans="1:81" ht="51">
      <c r="A4" s="18">
        <v>1</v>
      </c>
      <c r="B4" s="119" t="s">
        <v>9</v>
      </c>
      <c r="C4" s="66" t="s">
        <v>131</v>
      </c>
      <c r="D4" s="112">
        <v>222</v>
      </c>
      <c r="E4" s="108" t="s">
        <v>121</v>
      </c>
      <c r="F4" s="67"/>
      <c r="G4" s="21"/>
      <c r="H4" s="19"/>
      <c r="I4" s="37"/>
      <c r="J4" s="103">
        <v>322</v>
      </c>
      <c r="K4" s="19"/>
      <c r="L4" s="19"/>
      <c r="M4" s="19"/>
      <c r="N4" s="19"/>
      <c r="O4" s="19"/>
      <c r="P4" s="19">
        <v>322</v>
      </c>
      <c r="Q4" s="89">
        <v>200</v>
      </c>
      <c r="R4" s="104"/>
      <c r="S4" s="76">
        <f aca="true" t="shared" si="0" ref="S4:S9">AK4</f>
        <v>322</v>
      </c>
      <c r="T4" s="77">
        <f aca="true" t="shared" si="1" ref="T4:T9">AS4</f>
        <v>322</v>
      </c>
      <c r="U4" s="98">
        <f aca="true" t="shared" si="2" ref="U4:U9">BA4</f>
        <v>200</v>
      </c>
      <c r="V4" s="95">
        <f aca="true" t="shared" si="3" ref="V4:V9">SUM(S4:U4)</f>
        <v>844</v>
      </c>
      <c r="AF4" s="47">
        <f aca="true" t="shared" si="4" ref="AF4:AF9">G4</f>
        <v>0</v>
      </c>
      <c r="AG4" s="47">
        <f aca="true" t="shared" si="5" ref="AG4:AH9">J4</f>
        <v>322</v>
      </c>
      <c r="AH4" s="47">
        <f t="shared" si="5"/>
        <v>0</v>
      </c>
      <c r="AI4" s="48">
        <f aca="true" t="shared" si="6" ref="AI4:AI9">LARGE(AF4:AH4,1)</f>
        <v>322</v>
      </c>
      <c r="AJ4" s="48">
        <f aca="true" t="shared" si="7" ref="AJ4:AJ9">LARGE(AF4:AH4,2)</f>
        <v>0</v>
      </c>
      <c r="AK4" s="57">
        <f aca="true" t="shared" si="8" ref="AK4:AK9">SUM(AI4:AJ4)</f>
        <v>322</v>
      </c>
      <c r="AL4" s="43">
        <f aca="true" t="shared" si="9" ref="AL4:AL9">H4</f>
        <v>0</v>
      </c>
      <c r="AM4" s="43">
        <f aca="true" t="shared" si="10" ref="AM4:AM9">L4</f>
        <v>0</v>
      </c>
      <c r="AN4" s="43">
        <f aca="true" t="shared" si="11" ref="AN4:AN9">N4</f>
        <v>0</v>
      </c>
      <c r="AO4" s="43">
        <f aca="true" t="shared" si="12" ref="AO4:AO9">P4</f>
        <v>322</v>
      </c>
      <c r="AP4" s="44">
        <f aca="true" t="shared" si="13" ref="AP4:AP9">LARGE(AL4:AO4,1)</f>
        <v>322</v>
      </c>
      <c r="AQ4" s="44">
        <f aca="true" t="shared" si="14" ref="AQ4:AQ9">LARGE(AL4:AO4,2)</f>
        <v>0</v>
      </c>
      <c r="AR4" s="44">
        <f aca="true" t="shared" si="15" ref="AR4:AR9">LARGE(AL4:AO4,3)</f>
        <v>0</v>
      </c>
      <c r="AS4" s="58">
        <f aca="true" t="shared" si="16" ref="AS4:AS9">SUM(AP4:AR4)</f>
        <v>322</v>
      </c>
      <c r="AT4" s="51">
        <f aca="true" t="shared" si="17" ref="AT4:AT9">I4</f>
        <v>0</v>
      </c>
      <c r="AU4" s="51">
        <f aca="true" t="shared" si="18" ref="AU4:AU9">M4</f>
        <v>0</v>
      </c>
      <c r="AV4" s="51">
        <f aca="true" t="shared" si="19" ref="AV4:AV9">O4</f>
        <v>0</v>
      </c>
      <c r="AW4" s="51">
        <f aca="true" t="shared" si="20" ref="AW4:AW9">Q4</f>
        <v>200</v>
      </c>
      <c r="AX4" s="52">
        <f aca="true" t="shared" si="21" ref="AX4:AX9">LARGE(AT4:AW4,1)</f>
        <v>200</v>
      </c>
      <c r="AY4" s="52">
        <f aca="true" t="shared" si="22" ref="AY4:AY9">LARGE(AT4:AW4,2)</f>
        <v>0</v>
      </c>
      <c r="AZ4" s="52">
        <f aca="true" t="shared" si="23" ref="AZ4:AZ9">LARGE(AT4:AW4,3)</f>
        <v>0</v>
      </c>
      <c r="BA4" s="59">
        <f aca="true" t="shared" si="24" ref="BA4:BA9">SUM(AX4:AZ4)</f>
        <v>200</v>
      </c>
      <c r="CC4" s="29">
        <f aca="true" t="shared" si="25" ref="CC4:CC9">V4</f>
        <v>844</v>
      </c>
    </row>
    <row r="5" spans="1:81" ht="76.5">
      <c r="A5" s="14">
        <v>2</v>
      </c>
      <c r="B5" s="79" t="s">
        <v>26</v>
      </c>
      <c r="C5" s="54" t="s">
        <v>51</v>
      </c>
      <c r="D5" s="113">
        <v>178</v>
      </c>
      <c r="E5" s="109" t="s">
        <v>122</v>
      </c>
      <c r="F5" s="53" t="s">
        <v>123</v>
      </c>
      <c r="G5" s="10"/>
      <c r="H5" s="6"/>
      <c r="I5" s="38"/>
      <c r="J5" s="105">
        <v>277</v>
      </c>
      <c r="K5" s="6"/>
      <c r="L5" s="6"/>
      <c r="M5" s="6"/>
      <c r="N5" s="6"/>
      <c r="O5" s="6"/>
      <c r="P5" s="6">
        <v>301</v>
      </c>
      <c r="Q5" s="90">
        <v>184</v>
      </c>
      <c r="R5" s="104"/>
      <c r="S5" s="30">
        <f t="shared" si="0"/>
        <v>277</v>
      </c>
      <c r="T5" s="31">
        <f t="shared" si="1"/>
        <v>301</v>
      </c>
      <c r="U5" s="99">
        <f t="shared" si="2"/>
        <v>184</v>
      </c>
      <c r="V5" s="96">
        <f t="shared" si="3"/>
        <v>762</v>
      </c>
      <c r="AF5" s="47">
        <f t="shared" si="4"/>
        <v>0</v>
      </c>
      <c r="AG5" s="47">
        <f t="shared" si="5"/>
        <v>277</v>
      </c>
      <c r="AH5" s="47">
        <f t="shared" si="5"/>
        <v>0</v>
      </c>
      <c r="AI5" s="48">
        <f t="shared" si="6"/>
        <v>277</v>
      </c>
      <c r="AJ5" s="48">
        <f t="shared" si="7"/>
        <v>0</v>
      </c>
      <c r="AK5" s="57">
        <f t="shared" si="8"/>
        <v>277</v>
      </c>
      <c r="AL5" s="43">
        <f t="shared" si="9"/>
        <v>0</v>
      </c>
      <c r="AM5" s="43">
        <f t="shared" si="10"/>
        <v>0</v>
      </c>
      <c r="AN5" s="43">
        <f t="shared" si="11"/>
        <v>0</v>
      </c>
      <c r="AO5" s="43">
        <f t="shared" si="12"/>
        <v>301</v>
      </c>
      <c r="AP5" s="44">
        <f t="shared" si="13"/>
        <v>301</v>
      </c>
      <c r="AQ5" s="44">
        <f t="shared" si="14"/>
        <v>0</v>
      </c>
      <c r="AR5" s="44">
        <f t="shared" si="15"/>
        <v>0</v>
      </c>
      <c r="AS5" s="58">
        <f t="shared" si="16"/>
        <v>301</v>
      </c>
      <c r="AT5" s="51">
        <f t="shared" si="17"/>
        <v>0</v>
      </c>
      <c r="AU5" s="51">
        <f t="shared" si="18"/>
        <v>0</v>
      </c>
      <c r="AV5" s="51">
        <f t="shared" si="19"/>
        <v>0</v>
      </c>
      <c r="AW5" s="51">
        <f t="shared" si="20"/>
        <v>184</v>
      </c>
      <c r="AX5" s="52">
        <f t="shared" si="21"/>
        <v>184</v>
      </c>
      <c r="AY5" s="52">
        <f t="shared" si="22"/>
        <v>0</v>
      </c>
      <c r="AZ5" s="52">
        <f t="shared" si="23"/>
        <v>0</v>
      </c>
      <c r="BA5" s="59">
        <f t="shared" si="24"/>
        <v>184</v>
      </c>
      <c r="CC5" s="29">
        <f t="shared" si="25"/>
        <v>762</v>
      </c>
    </row>
    <row r="6" spans="1:81" ht="76.5">
      <c r="A6" s="14">
        <v>3</v>
      </c>
      <c r="B6" s="55" t="s">
        <v>26</v>
      </c>
      <c r="C6" s="54" t="s">
        <v>97</v>
      </c>
      <c r="D6" s="113">
        <v>174</v>
      </c>
      <c r="E6" s="109" t="s">
        <v>106</v>
      </c>
      <c r="F6" s="53" t="s">
        <v>125</v>
      </c>
      <c r="G6" s="10"/>
      <c r="H6" s="6"/>
      <c r="I6" s="38"/>
      <c r="J6" s="105"/>
      <c r="K6" s="6"/>
      <c r="L6" s="6"/>
      <c r="M6" s="6"/>
      <c r="N6" s="6"/>
      <c r="O6" s="6"/>
      <c r="P6" s="6">
        <v>350</v>
      </c>
      <c r="Q6" s="90">
        <v>172</v>
      </c>
      <c r="R6" s="104"/>
      <c r="S6" s="30">
        <f t="shared" si="0"/>
        <v>0</v>
      </c>
      <c r="T6" s="31">
        <f t="shared" si="1"/>
        <v>350</v>
      </c>
      <c r="U6" s="99">
        <f t="shared" si="2"/>
        <v>172</v>
      </c>
      <c r="V6" s="96">
        <f t="shared" si="3"/>
        <v>522</v>
      </c>
      <c r="AF6" s="47">
        <f t="shared" si="4"/>
        <v>0</v>
      </c>
      <c r="AG6" s="47">
        <f t="shared" si="5"/>
        <v>0</v>
      </c>
      <c r="AH6" s="47">
        <f t="shared" si="5"/>
        <v>0</v>
      </c>
      <c r="AI6" s="48">
        <f t="shared" si="6"/>
        <v>0</v>
      </c>
      <c r="AJ6" s="48">
        <f t="shared" si="7"/>
        <v>0</v>
      </c>
      <c r="AK6" s="57">
        <f t="shared" si="8"/>
        <v>0</v>
      </c>
      <c r="AL6" s="43">
        <f t="shared" si="9"/>
        <v>0</v>
      </c>
      <c r="AM6" s="43">
        <f t="shared" si="10"/>
        <v>0</v>
      </c>
      <c r="AN6" s="43">
        <f t="shared" si="11"/>
        <v>0</v>
      </c>
      <c r="AO6" s="43">
        <f t="shared" si="12"/>
        <v>350</v>
      </c>
      <c r="AP6" s="44">
        <f t="shared" si="13"/>
        <v>350</v>
      </c>
      <c r="AQ6" s="44">
        <f t="shared" si="14"/>
        <v>0</v>
      </c>
      <c r="AR6" s="44">
        <f t="shared" si="15"/>
        <v>0</v>
      </c>
      <c r="AS6" s="58">
        <f t="shared" si="16"/>
        <v>350</v>
      </c>
      <c r="AT6" s="51">
        <f t="shared" si="17"/>
        <v>0</v>
      </c>
      <c r="AU6" s="51">
        <f t="shared" si="18"/>
        <v>0</v>
      </c>
      <c r="AV6" s="51">
        <f t="shared" si="19"/>
        <v>0</v>
      </c>
      <c r="AW6" s="51">
        <f t="shared" si="20"/>
        <v>172</v>
      </c>
      <c r="AX6" s="52">
        <f t="shared" si="21"/>
        <v>172</v>
      </c>
      <c r="AY6" s="52">
        <f t="shared" si="22"/>
        <v>0</v>
      </c>
      <c r="AZ6" s="52">
        <f t="shared" si="23"/>
        <v>0</v>
      </c>
      <c r="BA6" s="59">
        <f t="shared" si="24"/>
        <v>172</v>
      </c>
      <c r="CC6" s="29">
        <f t="shared" si="25"/>
        <v>522</v>
      </c>
    </row>
    <row r="7" spans="1:81" ht="76.5">
      <c r="A7" s="14">
        <v>4</v>
      </c>
      <c r="B7" s="16" t="s">
        <v>60</v>
      </c>
      <c r="C7" s="54" t="s">
        <v>63</v>
      </c>
      <c r="D7" s="113">
        <v>109</v>
      </c>
      <c r="E7" s="109" t="s">
        <v>81</v>
      </c>
      <c r="F7" s="53" t="s">
        <v>99</v>
      </c>
      <c r="G7" s="10"/>
      <c r="H7" s="6"/>
      <c r="I7" s="38"/>
      <c r="J7" s="105">
        <v>350</v>
      </c>
      <c r="K7" s="6"/>
      <c r="L7" s="6"/>
      <c r="M7" s="6"/>
      <c r="N7" s="6"/>
      <c r="O7" s="6"/>
      <c r="P7" s="6"/>
      <c r="Q7" s="90"/>
      <c r="R7" s="104"/>
      <c r="S7" s="30">
        <f t="shared" si="0"/>
        <v>350</v>
      </c>
      <c r="T7" s="31">
        <f t="shared" si="1"/>
        <v>0</v>
      </c>
      <c r="U7" s="99">
        <f t="shared" si="2"/>
        <v>0</v>
      </c>
      <c r="V7" s="96">
        <f t="shared" si="3"/>
        <v>350</v>
      </c>
      <c r="AF7" s="47">
        <f t="shared" si="4"/>
        <v>0</v>
      </c>
      <c r="AG7" s="47">
        <f t="shared" si="5"/>
        <v>350</v>
      </c>
      <c r="AH7" s="47">
        <f t="shared" si="5"/>
        <v>0</v>
      </c>
      <c r="AI7" s="48">
        <f t="shared" si="6"/>
        <v>350</v>
      </c>
      <c r="AJ7" s="48">
        <f t="shared" si="7"/>
        <v>0</v>
      </c>
      <c r="AK7" s="57">
        <f t="shared" si="8"/>
        <v>350</v>
      </c>
      <c r="AL7" s="43">
        <f t="shared" si="9"/>
        <v>0</v>
      </c>
      <c r="AM7" s="43">
        <f t="shared" si="10"/>
        <v>0</v>
      </c>
      <c r="AN7" s="43">
        <f t="shared" si="11"/>
        <v>0</v>
      </c>
      <c r="AO7" s="43">
        <f t="shared" si="12"/>
        <v>0</v>
      </c>
      <c r="AP7" s="44">
        <f t="shared" si="13"/>
        <v>0</v>
      </c>
      <c r="AQ7" s="44">
        <f t="shared" si="14"/>
        <v>0</v>
      </c>
      <c r="AR7" s="44">
        <f t="shared" si="15"/>
        <v>0</v>
      </c>
      <c r="AS7" s="58">
        <f t="shared" si="16"/>
        <v>0</v>
      </c>
      <c r="AT7" s="51">
        <f t="shared" si="17"/>
        <v>0</v>
      </c>
      <c r="AU7" s="51">
        <f t="shared" si="18"/>
        <v>0</v>
      </c>
      <c r="AV7" s="51">
        <f t="shared" si="19"/>
        <v>0</v>
      </c>
      <c r="AW7" s="51">
        <f t="shared" si="20"/>
        <v>0</v>
      </c>
      <c r="AX7" s="52">
        <f t="shared" si="21"/>
        <v>0</v>
      </c>
      <c r="AY7" s="52">
        <f t="shared" si="22"/>
        <v>0</v>
      </c>
      <c r="AZ7" s="52">
        <f t="shared" si="23"/>
        <v>0</v>
      </c>
      <c r="BA7" s="59">
        <f t="shared" si="24"/>
        <v>0</v>
      </c>
      <c r="CC7" s="29">
        <f t="shared" si="25"/>
        <v>350</v>
      </c>
    </row>
    <row r="8" spans="1:81" ht="76.5">
      <c r="A8" s="14">
        <v>5</v>
      </c>
      <c r="B8" s="55" t="s">
        <v>60</v>
      </c>
      <c r="C8" s="54" t="s">
        <v>32</v>
      </c>
      <c r="D8" s="113">
        <v>126</v>
      </c>
      <c r="E8" s="109" t="s">
        <v>96</v>
      </c>
      <c r="F8" s="53" t="s">
        <v>124</v>
      </c>
      <c r="G8" s="10"/>
      <c r="H8" s="6"/>
      <c r="I8" s="38"/>
      <c r="J8" s="105">
        <v>301</v>
      </c>
      <c r="K8" s="6"/>
      <c r="L8" s="6"/>
      <c r="M8" s="6"/>
      <c r="N8" s="6"/>
      <c r="O8" s="6"/>
      <c r="P8" s="6"/>
      <c r="Q8" s="90"/>
      <c r="R8" s="104"/>
      <c r="S8" s="30">
        <f t="shared" si="0"/>
        <v>301</v>
      </c>
      <c r="T8" s="31">
        <f t="shared" si="1"/>
        <v>0</v>
      </c>
      <c r="U8" s="99">
        <f t="shared" si="2"/>
        <v>0</v>
      </c>
      <c r="V8" s="96">
        <f t="shared" si="3"/>
        <v>301</v>
      </c>
      <c r="AF8" s="47">
        <f t="shared" si="4"/>
        <v>0</v>
      </c>
      <c r="AG8" s="47">
        <f t="shared" si="5"/>
        <v>301</v>
      </c>
      <c r="AH8" s="47">
        <f t="shared" si="5"/>
        <v>0</v>
      </c>
      <c r="AI8" s="48">
        <f t="shared" si="6"/>
        <v>301</v>
      </c>
      <c r="AJ8" s="48">
        <f t="shared" si="7"/>
        <v>0</v>
      </c>
      <c r="AK8" s="57">
        <f t="shared" si="8"/>
        <v>301</v>
      </c>
      <c r="AL8" s="43">
        <f t="shared" si="9"/>
        <v>0</v>
      </c>
      <c r="AM8" s="43">
        <f t="shared" si="10"/>
        <v>0</v>
      </c>
      <c r="AN8" s="43">
        <f t="shared" si="11"/>
        <v>0</v>
      </c>
      <c r="AO8" s="43">
        <f t="shared" si="12"/>
        <v>0</v>
      </c>
      <c r="AP8" s="44">
        <f t="shared" si="13"/>
        <v>0</v>
      </c>
      <c r="AQ8" s="44">
        <f t="shared" si="14"/>
        <v>0</v>
      </c>
      <c r="AR8" s="44">
        <f t="shared" si="15"/>
        <v>0</v>
      </c>
      <c r="AS8" s="58">
        <f t="shared" si="16"/>
        <v>0</v>
      </c>
      <c r="AT8" s="51">
        <f t="shared" si="17"/>
        <v>0</v>
      </c>
      <c r="AU8" s="51">
        <f t="shared" si="18"/>
        <v>0</v>
      </c>
      <c r="AV8" s="51">
        <f t="shared" si="19"/>
        <v>0</v>
      </c>
      <c r="AW8" s="51">
        <f t="shared" si="20"/>
        <v>0</v>
      </c>
      <c r="AX8" s="52">
        <f t="shared" si="21"/>
        <v>0</v>
      </c>
      <c r="AY8" s="52">
        <f t="shared" si="22"/>
        <v>0</v>
      </c>
      <c r="AZ8" s="52">
        <f t="shared" si="23"/>
        <v>0</v>
      </c>
      <c r="BA8" s="59">
        <f t="shared" si="24"/>
        <v>0</v>
      </c>
      <c r="CC8" s="29">
        <f t="shared" si="25"/>
        <v>301</v>
      </c>
    </row>
    <row r="9" spans="1:81" ht="77.25" thickBot="1">
      <c r="A9" s="20">
        <v>6</v>
      </c>
      <c r="B9" s="110" t="s">
        <v>26</v>
      </c>
      <c r="C9" s="68" t="s">
        <v>40</v>
      </c>
      <c r="D9" s="114">
        <v>126</v>
      </c>
      <c r="E9" s="111" t="s">
        <v>64</v>
      </c>
      <c r="F9" s="69" t="s">
        <v>126</v>
      </c>
      <c r="G9" s="70"/>
      <c r="H9" s="71"/>
      <c r="I9" s="72"/>
      <c r="J9" s="106">
        <v>287</v>
      </c>
      <c r="K9" s="71"/>
      <c r="L9" s="71"/>
      <c r="M9" s="71"/>
      <c r="N9" s="71"/>
      <c r="O9" s="71"/>
      <c r="P9" s="71"/>
      <c r="Q9" s="91"/>
      <c r="R9" s="107"/>
      <c r="S9" s="73">
        <f t="shared" si="0"/>
        <v>287</v>
      </c>
      <c r="T9" s="74">
        <f t="shared" si="1"/>
        <v>0</v>
      </c>
      <c r="U9" s="100">
        <f t="shared" si="2"/>
        <v>0</v>
      </c>
      <c r="V9" s="97">
        <f t="shared" si="3"/>
        <v>287</v>
      </c>
      <c r="AF9" s="47">
        <f t="shared" si="4"/>
        <v>0</v>
      </c>
      <c r="AG9" s="47">
        <f t="shared" si="5"/>
        <v>287</v>
      </c>
      <c r="AH9" s="47">
        <f t="shared" si="5"/>
        <v>0</v>
      </c>
      <c r="AI9" s="48">
        <f t="shared" si="6"/>
        <v>287</v>
      </c>
      <c r="AJ9" s="48">
        <f t="shared" si="7"/>
        <v>0</v>
      </c>
      <c r="AK9" s="57">
        <f t="shared" si="8"/>
        <v>287</v>
      </c>
      <c r="AL9" s="43">
        <f t="shared" si="9"/>
        <v>0</v>
      </c>
      <c r="AM9" s="43">
        <f t="shared" si="10"/>
        <v>0</v>
      </c>
      <c r="AN9" s="43">
        <f t="shared" si="11"/>
        <v>0</v>
      </c>
      <c r="AO9" s="43">
        <f t="shared" si="12"/>
        <v>0</v>
      </c>
      <c r="AP9" s="44">
        <f t="shared" si="13"/>
        <v>0</v>
      </c>
      <c r="AQ9" s="44">
        <f t="shared" si="14"/>
        <v>0</v>
      </c>
      <c r="AR9" s="44">
        <f t="shared" si="15"/>
        <v>0</v>
      </c>
      <c r="AS9" s="58">
        <f t="shared" si="16"/>
        <v>0</v>
      </c>
      <c r="AT9" s="51">
        <f t="shared" si="17"/>
        <v>0</v>
      </c>
      <c r="AU9" s="51">
        <f t="shared" si="18"/>
        <v>0</v>
      </c>
      <c r="AV9" s="51">
        <f t="shared" si="19"/>
        <v>0</v>
      </c>
      <c r="AW9" s="51">
        <f t="shared" si="20"/>
        <v>0</v>
      </c>
      <c r="AX9" s="52">
        <f t="shared" si="21"/>
        <v>0</v>
      </c>
      <c r="AY9" s="52">
        <f t="shared" si="22"/>
        <v>0</v>
      </c>
      <c r="AZ9" s="52">
        <f t="shared" si="23"/>
        <v>0</v>
      </c>
      <c r="BA9" s="59">
        <f t="shared" si="24"/>
        <v>0</v>
      </c>
      <c r="CC9" s="29">
        <f t="shared" si="25"/>
        <v>287</v>
      </c>
    </row>
  </sheetData>
  <sheetProtection/>
  <mergeCells count="8">
    <mergeCell ref="AT1:BA1"/>
    <mergeCell ref="B1:B3"/>
    <mergeCell ref="C1:C3"/>
    <mergeCell ref="D1:D3"/>
    <mergeCell ref="E1:E3"/>
    <mergeCell ref="F1:F3"/>
    <mergeCell ref="AF1:AK1"/>
    <mergeCell ref="AL1:AS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30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M8"/>
  <sheetViews>
    <sheetView zoomScale="80" zoomScaleNormal="80" zoomScaleSheetLayoutView="49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101" bestFit="1" customWidth="1"/>
    <col min="4" max="4" width="8.7109375" style="115" bestFit="1" customWidth="1"/>
    <col min="5" max="5" width="21.7109375" style="32" hidden="1" customWidth="1"/>
    <col min="6" max="6" width="22.8515625" style="33" hidden="1" customWidth="1"/>
    <col min="7" max="7" width="8.7109375" style="7" hidden="1" customWidth="1"/>
    <col min="8" max="9" width="8.7109375" style="8" hidden="1" customWidth="1"/>
    <col min="10" max="10" width="8.7109375" style="8" bestFit="1" customWidth="1"/>
    <col min="11" max="11" width="8.7109375" style="8" hidden="1" customWidth="1"/>
    <col min="12" max="13" width="8.7109375" style="7" hidden="1" customWidth="1"/>
    <col min="14" max="15" width="9.140625" style="7" hidden="1" customWidth="1"/>
    <col min="16" max="17" width="8.7109375" style="8" bestFit="1" customWidth="1"/>
    <col min="18" max="18" width="20.7109375" style="27" hidden="1" customWidth="1"/>
    <col min="19" max="19" width="6.8515625" style="9" hidden="1" customWidth="1"/>
    <col min="20" max="20" width="9.28125" style="9" hidden="1" customWidth="1"/>
    <col min="21" max="21" width="8.28125" style="9" hidden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2" width="4.421875" style="9" hidden="1" customWidth="1"/>
    <col min="33" max="34" width="6.28125" style="9" hidden="1" customWidth="1"/>
    <col min="35" max="36" width="4.421875" style="9" hidden="1" customWidth="1"/>
    <col min="37" max="37" width="4.8515625" style="60" hidden="1" customWidth="1"/>
    <col min="38" max="39" width="4.421875" style="9" hidden="1" customWidth="1"/>
    <col min="40" max="40" width="5.8515625" style="9" hidden="1" customWidth="1"/>
    <col min="41" max="44" width="4.421875" style="9" hidden="1" customWidth="1"/>
    <col min="45" max="45" width="5.8515625" style="60" hidden="1" customWidth="1"/>
    <col min="46" max="47" width="4.421875" style="9" hidden="1" customWidth="1"/>
    <col min="48" max="48" width="5.8515625" style="9" hidden="1" customWidth="1"/>
    <col min="49" max="52" width="4.421875" style="9" hidden="1" customWidth="1"/>
    <col min="53" max="53" width="4.8515625" style="60" hidden="1" customWidth="1"/>
    <col min="54" max="80" width="37.28125" style="28" hidden="1" customWidth="1"/>
    <col min="81" max="81" width="5.8515625" style="28" hidden="1" customWidth="1"/>
    <col min="82" max="88" width="37.28125" style="28" hidden="1" customWidth="1"/>
    <col min="89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6" t="s">
        <v>16</v>
      </c>
      <c r="C1" s="126" t="s">
        <v>15</v>
      </c>
      <c r="D1" s="129" t="s">
        <v>14</v>
      </c>
      <c r="E1" s="131" t="s">
        <v>61</v>
      </c>
      <c r="F1" s="133" t="s">
        <v>62</v>
      </c>
      <c r="G1" s="5"/>
      <c r="H1" s="5"/>
      <c r="I1" s="39"/>
      <c r="J1" s="24" t="s">
        <v>19</v>
      </c>
      <c r="K1" s="5"/>
      <c r="L1" s="5"/>
      <c r="M1" s="5"/>
      <c r="N1" s="39"/>
      <c r="O1" s="39"/>
      <c r="P1" s="5" t="s">
        <v>1</v>
      </c>
      <c r="Q1" s="5" t="s">
        <v>1</v>
      </c>
      <c r="R1" s="26"/>
      <c r="S1" s="24" t="s">
        <v>5</v>
      </c>
      <c r="T1" s="25" t="s">
        <v>6</v>
      </c>
      <c r="U1" s="26" t="s">
        <v>7</v>
      </c>
      <c r="V1" s="34"/>
      <c r="W1" s="11"/>
      <c r="X1" s="11"/>
      <c r="Y1" s="11"/>
      <c r="Z1" s="11"/>
      <c r="AA1" s="11"/>
      <c r="AB1" s="11"/>
      <c r="AC1" s="11"/>
      <c r="AD1" s="15"/>
      <c r="AE1" s="15"/>
      <c r="AF1" s="135" t="s">
        <v>5</v>
      </c>
      <c r="AG1" s="135"/>
      <c r="AH1" s="135"/>
      <c r="AI1" s="135"/>
      <c r="AJ1" s="135"/>
      <c r="AK1" s="135"/>
      <c r="AL1" s="123" t="s">
        <v>6</v>
      </c>
      <c r="AM1" s="124"/>
      <c r="AN1" s="124"/>
      <c r="AO1" s="124"/>
      <c r="AP1" s="124"/>
      <c r="AQ1" s="124"/>
      <c r="AR1" s="124"/>
      <c r="AS1" s="125"/>
      <c r="AT1" s="120" t="s">
        <v>7</v>
      </c>
      <c r="AU1" s="121"/>
      <c r="AV1" s="121"/>
      <c r="AW1" s="121"/>
      <c r="AX1" s="121"/>
      <c r="AY1" s="121"/>
      <c r="AZ1" s="121"/>
      <c r="BA1" s="122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7"/>
      <c r="C2" s="128"/>
      <c r="D2" s="130"/>
      <c r="E2" s="132"/>
      <c r="F2" s="134"/>
      <c r="G2" s="12"/>
      <c r="H2" s="2"/>
      <c r="I2" s="40"/>
      <c r="J2" s="102" t="s">
        <v>2</v>
      </c>
      <c r="K2" s="40"/>
      <c r="L2" s="2"/>
      <c r="M2" s="2"/>
      <c r="N2" s="2"/>
      <c r="O2" s="2"/>
      <c r="P2" s="84" t="s">
        <v>3</v>
      </c>
      <c r="Q2" s="84" t="s">
        <v>4</v>
      </c>
      <c r="R2" s="17"/>
      <c r="S2" s="13" t="s">
        <v>8</v>
      </c>
      <c r="T2" s="12" t="s">
        <v>8</v>
      </c>
      <c r="U2" s="17" t="s">
        <v>8</v>
      </c>
      <c r="V2" s="35" t="s">
        <v>130</v>
      </c>
      <c r="W2" s="11"/>
      <c r="X2" s="11"/>
      <c r="Y2" s="11"/>
      <c r="Z2" s="11"/>
      <c r="AA2" s="11"/>
      <c r="AB2" s="11"/>
      <c r="AC2" s="11"/>
      <c r="AD2" s="15"/>
      <c r="AE2" s="15"/>
      <c r="AF2" s="45" t="s">
        <v>13</v>
      </c>
      <c r="AG2" s="45" t="s">
        <v>19</v>
      </c>
      <c r="AH2" s="45" t="s">
        <v>19</v>
      </c>
      <c r="AI2" s="45" t="s">
        <v>10</v>
      </c>
      <c r="AJ2" s="45" t="s">
        <v>11</v>
      </c>
      <c r="AK2" s="45" t="s">
        <v>8</v>
      </c>
      <c r="AL2" s="41" t="s">
        <v>12</v>
      </c>
      <c r="AM2" s="41" t="s">
        <v>18</v>
      </c>
      <c r="AN2" s="41" t="s">
        <v>21</v>
      </c>
      <c r="AO2" s="41" t="s">
        <v>13</v>
      </c>
      <c r="AP2" s="41" t="s">
        <v>10</v>
      </c>
      <c r="AQ2" s="41" t="s">
        <v>11</v>
      </c>
      <c r="AR2" s="41" t="s">
        <v>20</v>
      </c>
      <c r="AS2" s="41" t="s">
        <v>8</v>
      </c>
      <c r="AT2" s="49" t="s">
        <v>12</v>
      </c>
      <c r="AU2" s="49" t="s">
        <v>18</v>
      </c>
      <c r="AV2" s="49" t="s">
        <v>21</v>
      </c>
      <c r="AW2" s="49" t="s">
        <v>13</v>
      </c>
      <c r="AX2" s="49" t="s">
        <v>10</v>
      </c>
      <c r="AY2" s="49" t="s">
        <v>11</v>
      </c>
      <c r="AZ2" s="49" t="s">
        <v>20</v>
      </c>
      <c r="BA2" s="49" t="s">
        <v>8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5" customFormat="1" ht="14.25" thickBot="1">
      <c r="A3" s="83"/>
      <c r="B3" s="127"/>
      <c r="C3" s="128"/>
      <c r="D3" s="130"/>
      <c r="E3" s="132"/>
      <c r="F3" s="134"/>
      <c r="G3" s="87"/>
      <c r="H3" s="87"/>
      <c r="I3" s="88"/>
      <c r="J3" s="92">
        <v>44072</v>
      </c>
      <c r="K3" s="87"/>
      <c r="L3" s="87"/>
      <c r="M3" s="87"/>
      <c r="N3" s="88"/>
      <c r="O3" s="88"/>
      <c r="P3" s="87">
        <v>44100</v>
      </c>
      <c r="Q3" s="87">
        <v>44100</v>
      </c>
      <c r="R3" s="94"/>
      <c r="S3" s="92"/>
      <c r="T3" s="93"/>
      <c r="U3" s="94"/>
      <c r="V3" s="35"/>
      <c r="W3" s="11"/>
      <c r="X3" s="11"/>
      <c r="Y3" s="11"/>
      <c r="Z3" s="11"/>
      <c r="AA3" s="11"/>
      <c r="AB3" s="11"/>
      <c r="AC3" s="11"/>
      <c r="AD3" s="61"/>
      <c r="AE3" s="61"/>
      <c r="AF3" s="62"/>
      <c r="AG3" s="62"/>
      <c r="AH3" s="62"/>
      <c r="AI3" s="62"/>
      <c r="AJ3" s="62"/>
      <c r="AK3" s="46"/>
      <c r="AL3" s="63"/>
      <c r="AM3" s="63"/>
      <c r="AN3" s="63"/>
      <c r="AO3" s="63"/>
      <c r="AP3" s="63"/>
      <c r="AQ3" s="63"/>
      <c r="AR3" s="63"/>
      <c r="AS3" s="42"/>
      <c r="AT3" s="64"/>
      <c r="AU3" s="64"/>
      <c r="AV3" s="64"/>
      <c r="AW3" s="64"/>
      <c r="AX3" s="64"/>
      <c r="AY3" s="64"/>
      <c r="AZ3" s="64"/>
      <c r="BA3" s="50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</row>
    <row r="4" spans="1:81" ht="89.25">
      <c r="A4" s="18">
        <v>1</v>
      </c>
      <c r="B4" s="86" t="s">
        <v>101</v>
      </c>
      <c r="C4" s="66" t="s">
        <v>34</v>
      </c>
      <c r="D4" s="112" t="s">
        <v>41</v>
      </c>
      <c r="E4" s="108" t="s">
        <v>107</v>
      </c>
      <c r="F4" s="67" t="s">
        <v>127</v>
      </c>
      <c r="G4" s="21"/>
      <c r="H4" s="19"/>
      <c r="I4" s="37"/>
      <c r="J4" s="103">
        <v>350</v>
      </c>
      <c r="K4" s="19"/>
      <c r="L4" s="19"/>
      <c r="M4" s="19"/>
      <c r="N4" s="19"/>
      <c r="O4" s="19"/>
      <c r="P4" s="19">
        <v>287</v>
      </c>
      <c r="Q4" s="89">
        <v>200</v>
      </c>
      <c r="R4" s="104"/>
      <c r="S4" s="76">
        <f>AK4</f>
        <v>350</v>
      </c>
      <c r="T4" s="77">
        <f>AS4</f>
        <v>287</v>
      </c>
      <c r="U4" s="98">
        <f>BA4</f>
        <v>200</v>
      </c>
      <c r="V4" s="95">
        <f>SUM(S4:U4)</f>
        <v>837</v>
      </c>
      <c r="AF4" s="47">
        <f>G4</f>
        <v>0</v>
      </c>
      <c r="AG4" s="47">
        <f aca="true" t="shared" si="0" ref="AG4:AH8">J4</f>
        <v>350</v>
      </c>
      <c r="AH4" s="47">
        <f t="shared" si="0"/>
        <v>0</v>
      </c>
      <c r="AI4" s="48">
        <f>LARGE(AF4:AH4,1)</f>
        <v>350</v>
      </c>
      <c r="AJ4" s="48">
        <f>LARGE(AF4:AH4,2)</f>
        <v>0</v>
      </c>
      <c r="AK4" s="57">
        <f>SUM(AI4:AJ4)</f>
        <v>350</v>
      </c>
      <c r="AL4" s="43">
        <f>H4</f>
        <v>0</v>
      </c>
      <c r="AM4" s="43">
        <f>L4</f>
        <v>0</v>
      </c>
      <c r="AN4" s="43">
        <f>N4</f>
        <v>0</v>
      </c>
      <c r="AO4" s="43">
        <f>P4</f>
        <v>287</v>
      </c>
      <c r="AP4" s="44">
        <f>LARGE(AL4:AO4,1)</f>
        <v>287</v>
      </c>
      <c r="AQ4" s="44">
        <f>LARGE(AL4:AO4,2)</f>
        <v>0</v>
      </c>
      <c r="AR4" s="44">
        <f>LARGE(AL4:AO4,3)</f>
        <v>0</v>
      </c>
      <c r="AS4" s="58">
        <f>SUM(AP4:AR4)</f>
        <v>287</v>
      </c>
      <c r="AT4" s="51">
        <f>I4</f>
        <v>0</v>
      </c>
      <c r="AU4" s="51">
        <f>M4</f>
        <v>0</v>
      </c>
      <c r="AV4" s="51">
        <f>O4</f>
        <v>0</v>
      </c>
      <c r="AW4" s="51">
        <f>Q4</f>
        <v>200</v>
      </c>
      <c r="AX4" s="52">
        <f>LARGE(AT4:AW4,1)</f>
        <v>200</v>
      </c>
      <c r="AY4" s="52">
        <f>LARGE(AT4:AW4,2)</f>
        <v>0</v>
      </c>
      <c r="AZ4" s="52">
        <f>LARGE(AT4:AW4,3)</f>
        <v>0</v>
      </c>
      <c r="BA4" s="59">
        <f>SUM(AX4:AZ4)</f>
        <v>200</v>
      </c>
      <c r="CC4" s="29">
        <f>V4</f>
        <v>837</v>
      </c>
    </row>
    <row r="5" spans="1:81" ht="51">
      <c r="A5" s="14">
        <v>2</v>
      </c>
      <c r="B5" s="16" t="s">
        <v>9</v>
      </c>
      <c r="C5" s="54" t="s">
        <v>24</v>
      </c>
      <c r="D5" s="113" t="s">
        <v>44</v>
      </c>
      <c r="E5" s="109" t="s">
        <v>45</v>
      </c>
      <c r="F5" s="53"/>
      <c r="G5" s="10"/>
      <c r="H5" s="6"/>
      <c r="I5" s="38"/>
      <c r="J5" s="105">
        <v>301</v>
      </c>
      <c r="K5" s="6"/>
      <c r="L5" s="6"/>
      <c r="M5" s="6"/>
      <c r="N5" s="6"/>
      <c r="O5" s="6"/>
      <c r="P5" s="6">
        <v>322</v>
      </c>
      <c r="Q5" s="90">
        <v>164</v>
      </c>
      <c r="R5" s="104"/>
      <c r="S5" s="30">
        <f>AK5</f>
        <v>301</v>
      </c>
      <c r="T5" s="31">
        <f>AS5</f>
        <v>322</v>
      </c>
      <c r="U5" s="99">
        <f>BA5</f>
        <v>164</v>
      </c>
      <c r="V5" s="96">
        <f>SUM(S5:U5)</f>
        <v>787</v>
      </c>
      <c r="AF5" s="47">
        <f>G5</f>
        <v>0</v>
      </c>
      <c r="AG5" s="47">
        <f t="shared" si="0"/>
        <v>301</v>
      </c>
      <c r="AH5" s="47">
        <f t="shared" si="0"/>
        <v>0</v>
      </c>
      <c r="AI5" s="48">
        <f>LARGE(AF5:AH5,1)</f>
        <v>301</v>
      </c>
      <c r="AJ5" s="48">
        <f>LARGE(AF5:AH5,2)</f>
        <v>0</v>
      </c>
      <c r="AK5" s="57">
        <f>SUM(AI5:AJ5)</f>
        <v>301</v>
      </c>
      <c r="AL5" s="43">
        <f>H5</f>
        <v>0</v>
      </c>
      <c r="AM5" s="43">
        <f>L5</f>
        <v>0</v>
      </c>
      <c r="AN5" s="43">
        <f>N5</f>
        <v>0</v>
      </c>
      <c r="AO5" s="43">
        <f>P5</f>
        <v>322</v>
      </c>
      <c r="AP5" s="44">
        <f>LARGE(AL5:AO5,1)</f>
        <v>322</v>
      </c>
      <c r="AQ5" s="44">
        <f>LARGE(AL5:AO5,2)</f>
        <v>0</v>
      </c>
      <c r="AR5" s="44">
        <f>LARGE(AL5:AO5,3)</f>
        <v>0</v>
      </c>
      <c r="AS5" s="58">
        <f>SUM(AP5:AR5)</f>
        <v>322</v>
      </c>
      <c r="AT5" s="51">
        <f>I5</f>
        <v>0</v>
      </c>
      <c r="AU5" s="51">
        <f>M5</f>
        <v>0</v>
      </c>
      <c r="AV5" s="51">
        <f>O5</f>
        <v>0</v>
      </c>
      <c r="AW5" s="51">
        <f>Q5</f>
        <v>164</v>
      </c>
      <c r="AX5" s="52">
        <f>LARGE(AT5:AW5,1)</f>
        <v>164</v>
      </c>
      <c r="AY5" s="52">
        <f>LARGE(AT5:AW5,2)</f>
        <v>0</v>
      </c>
      <c r="AZ5" s="52">
        <f>LARGE(AT5:AW5,3)</f>
        <v>0</v>
      </c>
      <c r="BA5" s="59">
        <f>SUM(AX5:AZ5)</f>
        <v>164</v>
      </c>
      <c r="CC5" s="29">
        <f>V5</f>
        <v>787</v>
      </c>
    </row>
    <row r="6" spans="1:81" ht="51">
      <c r="A6" s="14">
        <v>3</v>
      </c>
      <c r="B6" s="55" t="s">
        <v>9</v>
      </c>
      <c r="C6" s="54" t="s">
        <v>33</v>
      </c>
      <c r="D6" s="113" t="s">
        <v>46</v>
      </c>
      <c r="E6" s="109" t="s">
        <v>47</v>
      </c>
      <c r="F6" s="53"/>
      <c r="G6" s="10"/>
      <c r="H6" s="6"/>
      <c r="I6" s="38"/>
      <c r="J6" s="105"/>
      <c r="K6" s="6"/>
      <c r="L6" s="6"/>
      <c r="M6" s="6"/>
      <c r="N6" s="6"/>
      <c r="O6" s="6"/>
      <c r="P6" s="6">
        <v>350</v>
      </c>
      <c r="Q6" s="90">
        <v>184</v>
      </c>
      <c r="R6" s="104"/>
      <c r="S6" s="30">
        <f>AK6</f>
        <v>0</v>
      </c>
      <c r="T6" s="31">
        <f>AS6</f>
        <v>350</v>
      </c>
      <c r="U6" s="99">
        <f>BA6</f>
        <v>184</v>
      </c>
      <c r="V6" s="96">
        <f>SUM(S6:U6)</f>
        <v>534</v>
      </c>
      <c r="AF6" s="47">
        <f>G6</f>
        <v>0</v>
      </c>
      <c r="AG6" s="47">
        <f t="shared" si="0"/>
        <v>0</v>
      </c>
      <c r="AH6" s="47">
        <f t="shared" si="0"/>
        <v>0</v>
      </c>
      <c r="AI6" s="48">
        <f>LARGE(AF6:AH6,1)</f>
        <v>0</v>
      </c>
      <c r="AJ6" s="48">
        <f>LARGE(AF6:AH6,2)</f>
        <v>0</v>
      </c>
      <c r="AK6" s="57">
        <f>SUM(AI6:AJ6)</f>
        <v>0</v>
      </c>
      <c r="AL6" s="43">
        <f>H6</f>
        <v>0</v>
      </c>
      <c r="AM6" s="43">
        <f>L6</f>
        <v>0</v>
      </c>
      <c r="AN6" s="43">
        <f>N6</f>
        <v>0</v>
      </c>
      <c r="AO6" s="43">
        <f>P6</f>
        <v>350</v>
      </c>
      <c r="AP6" s="44">
        <f>LARGE(AL6:AO6,1)</f>
        <v>350</v>
      </c>
      <c r="AQ6" s="44">
        <f>LARGE(AL6:AO6,2)</f>
        <v>0</v>
      </c>
      <c r="AR6" s="44">
        <f>LARGE(AL6:AO6,3)</f>
        <v>0</v>
      </c>
      <c r="AS6" s="58">
        <f>SUM(AP6:AR6)</f>
        <v>350</v>
      </c>
      <c r="AT6" s="51">
        <f>I6</f>
        <v>0</v>
      </c>
      <c r="AU6" s="51">
        <f>M6</f>
        <v>0</v>
      </c>
      <c r="AV6" s="51">
        <f>O6</f>
        <v>0</v>
      </c>
      <c r="AW6" s="51">
        <f>Q6</f>
        <v>184</v>
      </c>
      <c r="AX6" s="52">
        <f>LARGE(AT6:AW6,1)</f>
        <v>184</v>
      </c>
      <c r="AY6" s="52">
        <f>LARGE(AT6:AW6,2)</f>
        <v>0</v>
      </c>
      <c r="AZ6" s="52">
        <f>LARGE(AT6:AW6,3)</f>
        <v>0</v>
      </c>
      <c r="BA6" s="59">
        <f>SUM(AX6:AZ6)</f>
        <v>184</v>
      </c>
      <c r="CC6" s="29">
        <f>V6</f>
        <v>534</v>
      </c>
    </row>
    <row r="7" spans="1:81" ht="63.75">
      <c r="A7" s="14">
        <v>4</v>
      </c>
      <c r="B7" s="55" t="s">
        <v>60</v>
      </c>
      <c r="C7" s="54" t="s">
        <v>66</v>
      </c>
      <c r="D7" s="113">
        <v>155</v>
      </c>
      <c r="E7" s="109" t="s">
        <v>108</v>
      </c>
      <c r="F7" s="53" t="s">
        <v>128</v>
      </c>
      <c r="G7" s="10"/>
      <c r="H7" s="6"/>
      <c r="I7" s="38"/>
      <c r="J7" s="105"/>
      <c r="K7" s="6"/>
      <c r="L7" s="6"/>
      <c r="M7" s="6"/>
      <c r="N7" s="6"/>
      <c r="O7" s="6"/>
      <c r="P7" s="6">
        <v>301</v>
      </c>
      <c r="Q7" s="90">
        <v>172</v>
      </c>
      <c r="R7" s="104"/>
      <c r="S7" s="30">
        <f>AK7</f>
        <v>0</v>
      </c>
      <c r="T7" s="31">
        <f>AS7</f>
        <v>301</v>
      </c>
      <c r="U7" s="99">
        <f>BA7</f>
        <v>172</v>
      </c>
      <c r="V7" s="96">
        <f>SUM(S7:U7)</f>
        <v>473</v>
      </c>
      <c r="AF7" s="47">
        <f>G7</f>
        <v>0</v>
      </c>
      <c r="AG7" s="47">
        <f t="shared" si="0"/>
        <v>0</v>
      </c>
      <c r="AH7" s="47">
        <f t="shared" si="0"/>
        <v>0</v>
      </c>
      <c r="AI7" s="48">
        <f>LARGE(AF7:AH7,1)</f>
        <v>0</v>
      </c>
      <c r="AJ7" s="48">
        <f>LARGE(AF7:AH7,2)</f>
        <v>0</v>
      </c>
      <c r="AK7" s="57">
        <f>SUM(AI7:AJ7)</f>
        <v>0</v>
      </c>
      <c r="AL7" s="43">
        <f>H7</f>
        <v>0</v>
      </c>
      <c r="AM7" s="43">
        <f>L7</f>
        <v>0</v>
      </c>
      <c r="AN7" s="43">
        <f>N7</f>
        <v>0</v>
      </c>
      <c r="AO7" s="43">
        <f>P7</f>
        <v>301</v>
      </c>
      <c r="AP7" s="44">
        <f>LARGE(AL7:AO7,1)</f>
        <v>301</v>
      </c>
      <c r="AQ7" s="44">
        <f>LARGE(AL7:AO7,2)</f>
        <v>0</v>
      </c>
      <c r="AR7" s="44">
        <f>LARGE(AL7:AO7,3)</f>
        <v>0</v>
      </c>
      <c r="AS7" s="58">
        <f>SUM(AP7:AR7)</f>
        <v>301</v>
      </c>
      <c r="AT7" s="51">
        <f>I7</f>
        <v>0</v>
      </c>
      <c r="AU7" s="51">
        <f>M7</f>
        <v>0</v>
      </c>
      <c r="AV7" s="51">
        <f>O7</f>
        <v>0</v>
      </c>
      <c r="AW7" s="51">
        <f>Q7</f>
        <v>172</v>
      </c>
      <c r="AX7" s="52">
        <f>LARGE(AT7:AW7,1)</f>
        <v>172</v>
      </c>
      <c r="AY7" s="52">
        <f>LARGE(AT7:AW7,2)</f>
        <v>0</v>
      </c>
      <c r="AZ7" s="52">
        <f>LARGE(AT7:AW7,3)</f>
        <v>0</v>
      </c>
      <c r="BA7" s="59">
        <f>SUM(AX7:AZ7)</f>
        <v>172</v>
      </c>
      <c r="CC7" s="29">
        <f>V7</f>
        <v>473</v>
      </c>
    </row>
    <row r="8" spans="1:81" ht="51.75" thickBot="1">
      <c r="A8" s="20">
        <v>5</v>
      </c>
      <c r="B8" s="116" t="s">
        <v>9</v>
      </c>
      <c r="C8" s="68" t="s">
        <v>22</v>
      </c>
      <c r="D8" s="114" t="s">
        <v>42</v>
      </c>
      <c r="E8" s="111" t="s">
        <v>43</v>
      </c>
      <c r="F8" s="69"/>
      <c r="G8" s="70"/>
      <c r="H8" s="71"/>
      <c r="I8" s="72"/>
      <c r="J8" s="106">
        <v>322</v>
      </c>
      <c r="K8" s="71"/>
      <c r="L8" s="71"/>
      <c r="M8" s="71"/>
      <c r="N8" s="71"/>
      <c r="O8" s="71"/>
      <c r="P8" s="71"/>
      <c r="Q8" s="91"/>
      <c r="R8" s="107"/>
      <c r="S8" s="73">
        <f>AK8</f>
        <v>322</v>
      </c>
      <c r="T8" s="74">
        <f>AS8</f>
        <v>0</v>
      </c>
      <c r="U8" s="100">
        <f>BA8</f>
        <v>0</v>
      </c>
      <c r="V8" s="97">
        <f>SUM(S8:U8)</f>
        <v>322</v>
      </c>
      <c r="AF8" s="47">
        <f>G8</f>
        <v>0</v>
      </c>
      <c r="AG8" s="47">
        <f t="shared" si="0"/>
        <v>322</v>
      </c>
      <c r="AH8" s="47">
        <f t="shared" si="0"/>
        <v>0</v>
      </c>
      <c r="AI8" s="48">
        <f>LARGE(AF8:AH8,1)</f>
        <v>322</v>
      </c>
      <c r="AJ8" s="48">
        <f>LARGE(AF8:AH8,2)</f>
        <v>0</v>
      </c>
      <c r="AK8" s="57">
        <f>SUM(AI8:AJ8)</f>
        <v>322</v>
      </c>
      <c r="AL8" s="43">
        <f>H8</f>
        <v>0</v>
      </c>
      <c r="AM8" s="43">
        <f>L8</f>
        <v>0</v>
      </c>
      <c r="AN8" s="43">
        <f>N8</f>
        <v>0</v>
      </c>
      <c r="AO8" s="43">
        <f>P8</f>
        <v>0</v>
      </c>
      <c r="AP8" s="44">
        <f>LARGE(AL8:AO8,1)</f>
        <v>0</v>
      </c>
      <c r="AQ8" s="44">
        <f>LARGE(AL8:AO8,2)</f>
        <v>0</v>
      </c>
      <c r="AR8" s="44">
        <f>LARGE(AL8:AO8,3)</f>
        <v>0</v>
      </c>
      <c r="AS8" s="58">
        <f>SUM(AP8:AR8)</f>
        <v>0</v>
      </c>
      <c r="AT8" s="51">
        <f>I8</f>
        <v>0</v>
      </c>
      <c r="AU8" s="51">
        <f>M8</f>
        <v>0</v>
      </c>
      <c r="AV8" s="51">
        <f>O8</f>
        <v>0</v>
      </c>
      <c r="AW8" s="51">
        <f>Q8</f>
        <v>0</v>
      </c>
      <c r="AX8" s="52">
        <f>LARGE(AT8:AW8,1)</f>
        <v>0</v>
      </c>
      <c r="AY8" s="52">
        <f>LARGE(AT8:AW8,2)</f>
        <v>0</v>
      </c>
      <c r="AZ8" s="52">
        <f>LARGE(AT8:AW8,3)</f>
        <v>0</v>
      </c>
      <c r="BA8" s="59">
        <f>SUM(AX8:AZ8)</f>
        <v>0</v>
      </c>
      <c r="CC8" s="29">
        <f>V8</f>
        <v>322</v>
      </c>
    </row>
  </sheetData>
  <sheetProtection/>
  <mergeCells count="8">
    <mergeCell ref="AT1:BA1"/>
    <mergeCell ref="B1:B3"/>
    <mergeCell ref="C1:C3"/>
    <mergeCell ref="D1:D3"/>
    <mergeCell ref="E1:E3"/>
    <mergeCell ref="F1:F3"/>
    <mergeCell ref="AF1:AK1"/>
    <mergeCell ref="AL1:AS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30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CM7"/>
  <sheetViews>
    <sheetView zoomScale="80" zoomScaleNormal="80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101" bestFit="1" customWidth="1"/>
    <col min="4" max="4" width="8.7109375" style="115" bestFit="1" customWidth="1"/>
    <col min="5" max="5" width="21.7109375" style="32" hidden="1" customWidth="1"/>
    <col min="6" max="6" width="22.8515625" style="33" hidden="1" customWidth="1"/>
    <col min="7" max="7" width="8.7109375" style="7" hidden="1" customWidth="1"/>
    <col min="8" max="9" width="8.7109375" style="8" hidden="1" customWidth="1"/>
    <col min="10" max="10" width="8.7109375" style="8" bestFit="1" customWidth="1"/>
    <col min="11" max="11" width="8.7109375" style="8" hidden="1" customWidth="1"/>
    <col min="12" max="13" width="8.7109375" style="7" hidden="1" customWidth="1"/>
    <col min="14" max="15" width="9.140625" style="7" hidden="1" customWidth="1"/>
    <col min="16" max="17" width="8.7109375" style="8" bestFit="1" customWidth="1"/>
    <col min="18" max="18" width="20.7109375" style="27" hidden="1" customWidth="1"/>
    <col min="19" max="19" width="6.8515625" style="9" hidden="1" customWidth="1"/>
    <col min="20" max="20" width="9.28125" style="9" hidden="1" customWidth="1"/>
    <col min="21" max="21" width="8.28125" style="9" hidden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2" width="4.421875" style="9" hidden="1" customWidth="1"/>
    <col min="33" max="34" width="6.28125" style="9" hidden="1" customWidth="1"/>
    <col min="35" max="36" width="4.421875" style="9" hidden="1" customWidth="1"/>
    <col min="37" max="37" width="4.8515625" style="60" hidden="1" customWidth="1"/>
    <col min="38" max="39" width="4.421875" style="9" hidden="1" customWidth="1"/>
    <col min="40" max="40" width="5.8515625" style="9" hidden="1" customWidth="1"/>
    <col min="41" max="44" width="4.421875" style="9" hidden="1" customWidth="1"/>
    <col min="45" max="45" width="5.8515625" style="60" hidden="1" customWidth="1"/>
    <col min="46" max="47" width="4.421875" style="9" hidden="1" customWidth="1"/>
    <col min="48" max="48" width="5.8515625" style="9" hidden="1" customWidth="1"/>
    <col min="49" max="52" width="4.421875" style="9" hidden="1" customWidth="1"/>
    <col min="53" max="53" width="4.8515625" style="60" hidden="1" customWidth="1"/>
    <col min="54" max="80" width="37.28125" style="28" hidden="1" customWidth="1"/>
    <col min="81" max="81" width="5.8515625" style="28" hidden="1" customWidth="1"/>
    <col min="82" max="88" width="37.28125" style="28" hidden="1" customWidth="1"/>
    <col min="89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6" t="s">
        <v>16</v>
      </c>
      <c r="C1" s="126" t="s">
        <v>15</v>
      </c>
      <c r="D1" s="129" t="s">
        <v>14</v>
      </c>
      <c r="E1" s="131" t="s">
        <v>61</v>
      </c>
      <c r="F1" s="133" t="s">
        <v>62</v>
      </c>
      <c r="G1" s="5"/>
      <c r="H1" s="5"/>
      <c r="I1" s="39"/>
      <c r="J1" s="24" t="s">
        <v>19</v>
      </c>
      <c r="K1" s="5"/>
      <c r="L1" s="5"/>
      <c r="M1" s="5"/>
      <c r="N1" s="39"/>
      <c r="O1" s="39"/>
      <c r="P1" s="5" t="s">
        <v>1</v>
      </c>
      <c r="Q1" s="5" t="s">
        <v>1</v>
      </c>
      <c r="R1" s="26"/>
      <c r="S1" s="24" t="s">
        <v>5</v>
      </c>
      <c r="T1" s="25" t="s">
        <v>6</v>
      </c>
      <c r="U1" s="26" t="s">
        <v>7</v>
      </c>
      <c r="V1" s="34"/>
      <c r="W1" s="11"/>
      <c r="X1" s="11"/>
      <c r="Y1" s="11"/>
      <c r="Z1" s="11"/>
      <c r="AA1" s="11"/>
      <c r="AB1" s="11"/>
      <c r="AC1" s="11"/>
      <c r="AD1" s="15"/>
      <c r="AE1" s="15"/>
      <c r="AF1" s="135" t="s">
        <v>5</v>
      </c>
      <c r="AG1" s="135"/>
      <c r="AH1" s="135"/>
      <c r="AI1" s="135"/>
      <c r="AJ1" s="135"/>
      <c r="AK1" s="135"/>
      <c r="AL1" s="123" t="s">
        <v>6</v>
      </c>
      <c r="AM1" s="124"/>
      <c r="AN1" s="124"/>
      <c r="AO1" s="124"/>
      <c r="AP1" s="124"/>
      <c r="AQ1" s="124"/>
      <c r="AR1" s="124"/>
      <c r="AS1" s="125"/>
      <c r="AT1" s="120" t="s">
        <v>7</v>
      </c>
      <c r="AU1" s="121"/>
      <c r="AV1" s="121"/>
      <c r="AW1" s="121"/>
      <c r="AX1" s="121"/>
      <c r="AY1" s="121"/>
      <c r="AZ1" s="121"/>
      <c r="BA1" s="122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7"/>
      <c r="C2" s="128"/>
      <c r="D2" s="130"/>
      <c r="E2" s="132"/>
      <c r="F2" s="134"/>
      <c r="G2" s="12"/>
      <c r="H2" s="2"/>
      <c r="I2" s="40"/>
      <c r="J2" s="102" t="s">
        <v>2</v>
      </c>
      <c r="K2" s="40"/>
      <c r="L2" s="2"/>
      <c r="M2" s="2"/>
      <c r="N2" s="2"/>
      <c r="O2" s="2"/>
      <c r="P2" s="84" t="s">
        <v>3</v>
      </c>
      <c r="Q2" s="84" t="s">
        <v>4</v>
      </c>
      <c r="R2" s="17"/>
      <c r="S2" s="13" t="s">
        <v>8</v>
      </c>
      <c r="T2" s="12" t="s">
        <v>8</v>
      </c>
      <c r="U2" s="17" t="s">
        <v>8</v>
      </c>
      <c r="V2" s="35" t="s">
        <v>130</v>
      </c>
      <c r="W2" s="11"/>
      <c r="X2" s="11"/>
      <c r="Y2" s="11"/>
      <c r="Z2" s="11"/>
      <c r="AA2" s="11"/>
      <c r="AB2" s="11"/>
      <c r="AC2" s="11"/>
      <c r="AD2" s="15"/>
      <c r="AE2" s="15"/>
      <c r="AF2" s="45" t="s">
        <v>13</v>
      </c>
      <c r="AG2" s="45" t="s">
        <v>19</v>
      </c>
      <c r="AH2" s="45" t="s">
        <v>19</v>
      </c>
      <c r="AI2" s="45" t="s">
        <v>10</v>
      </c>
      <c r="AJ2" s="45" t="s">
        <v>11</v>
      </c>
      <c r="AK2" s="45" t="s">
        <v>8</v>
      </c>
      <c r="AL2" s="41" t="s">
        <v>12</v>
      </c>
      <c r="AM2" s="41" t="s">
        <v>18</v>
      </c>
      <c r="AN2" s="41" t="s">
        <v>21</v>
      </c>
      <c r="AO2" s="41" t="s">
        <v>13</v>
      </c>
      <c r="AP2" s="41" t="s">
        <v>10</v>
      </c>
      <c r="AQ2" s="41" t="s">
        <v>11</v>
      </c>
      <c r="AR2" s="41" t="s">
        <v>20</v>
      </c>
      <c r="AS2" s="41" t="s">
        <v>8</v>
      </c>
      <c r="AT2" s="49" t="s">
        <v>12</v>
      </c>
      <c r="AU2" s="49" t="s">
        <v>18</v>
      </c>
      <c r="AV2" s="49" t="s">
        <v>21</v>
      </c>
      <c r="AW2" s="49" t="s">
        <v>13</v>
      </c>
      <c r="AX2" s="49" t="s">
        <v>10</v>
      </c>
      <c r="AY2" s="49" t="s">
        <v>11</v>
      </c>
      <c r="AZ2" s="49" t="s">
        <v>20</v>
      </c>
      <c r="BA2" s="49" t="s">
        <v>8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5" customFormat="1" ht="14.25" thickBot="1">
      <c r="A3" s="83"/>
      <c r="B3" s="127"/>
      <c r="C3" s="128"/>
      <c r="D3" s="130"/>
      <c r="E3" s="132"/>
      <c r="F3" s="134"/>
      <c r="G3" s="87"/>
      <c r="H3" s="87"/>
      <c r="I3" s="88"/>
      <c r="J3" s="92">
        <v>44072</v>
      </c>
      <c r="K3" s="87"/>
      <c r="L3" s="87"/>
      <c r="M3" s="87"/>
      <c r="N3" s="88"/>
      <c r="O3" s="88"/>
      <c r="P3" s="87">
        <v>44100</v>
      </c>
      <c r="Q3" s="87">
        <v>44100</v>
      </c>
      <c r="R3" s="94"/>
      <c r="S3" s="92"/>
      <c r="T3" s="93"/>
      <c r="U3" s="94"/>
      <c r="V3" s="35"/>
      <c r="W3" s="11"/>
      <c r="X3" s="11"/>
      <c r="Y3" s="11"/>
      <c r="Z3" s="11"/>
      <c r="AA3" s="11"/>
      <c r="AB3" s="11"/>
      <c r="AC3" s="11"/>
      <c r="AD3" s="61"/>
      <c r="AE3" s="61"/>
      <c r="AF3" s="62"/>
      <c r="AG3" s="62"/>
      <c r="AH3" s="62"/>
      <c r="AI3" s="62"/>
      <c r="AJ3" s="62"/>
      <c r="AK3" s="46"/>
      <c r="AL3" s="63"/>
      <c r="AM3" s="63"/>
      <c r="AN3" s="63"/>
      <c r="AO3" s="63"/>
      <c r="AP3" s="63"/>
      <c r="AQ3" s="63"/>
      <c r="AR3" s="63"/>
      <c r="AS3" s="42"/>
      <c r="AT3" s="64"/>
      <c r="AU3" s="64"/>
      <c r="AV3" s="64"/>
      <c r="AW3" s="64"/>
      <c r="AX3" s="64"/>
      <c r="AY3" s="64"/>
      <c r="AZ3" s="64"/>
      <c r="BA3" s="50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</row>
    <row r="4" spans="1:81" ht="63.75">
      <c r="A4" s="18">
        <v>1</v>
      </c>
      <c r="B4" s="86" t="s">
        <v>60</v>
      </c>
      <c r="C4" s="66" t="s">
        <v>25</v>
      </c>
      <c r="D4" s="112" t="s">
        <v>48</v>
      </c>
      <c r="E4" s="108" t="s">
        <v>82</v>
      </c>
      <c r="F4" s="67"/>
      <c r="G4" s="21"/>
      <c r="H4" s="19"/>
      <c r="I4" s="37"/>
      <c r="J4" s="103">
        <v>350</v>
      </c>
      <c r="K4" s="19"/>
      <c r="L4" s="19"/>
      <c r="M4" s="19"/>
      <c r="N4" s="19"/>
      <c r="O4" s="19"/>
      <c r="P4" s="19">
        <v>350</v>
      </c>
      <c r="Q4" s="89">
        <v>200</v>
      </c>
      <c r="R4" s="104"/>
      <c r="S4" s="76">
        <f>AK4</f>
        <v>350</v>
      </c>
      <c r="T4" s="77">
        <f>AS4</f>
        <v>350</v>
      </c>
      <c r="U4" s="98">
        <f>BA4</f>
        <v>200</v>
      </c>
      <c r="V4" s="95">
        <f>SUM(S4:U4)</f>
        <v>900</v>
      </c>
      <c r="AF4" s="47">
        <f>G4</f>
        <v>0</v>
      </c>
      <c r="AG4" s="47">
        <f aca="true" t="shared" si="0" ref="AG4:AH7">J4</f>
        <v>350</v>
      </c>
      <c r="AH4" s="47">
        <f t="shared" si="0"/>
        <v>0</v>
      </c>
      <c r="AI4" s="48">
        <f>LARGE(AF4:AH4,1)</f>
        <v>350</v>
      </c>
      <c r="AJ4" s="48">
        <f>LARGE(AF4:AH4,2)</f>
        <v>0</v>
      </c>
      <c r="AK4" s="57">
        <f>SUM(AI4:AJ4)</f>
        <v>350</v>
      </c>
      <c r="AL4" s="43">
        <f>H4</f>
        <v>0</v>
      </c>
      <c r="AM4" s="43">
        <f>L4</f>
        <v>0</v>
      </c>
      <c r="AN4" s="43">
        <f>N4</f>
        <v>0</v>
      </c>
      <c r="AO4" s="43">
        <f>P4</f>
        <v>350</v>
      </c>
      <c r="AP4" s="44">
        <f>LARGE(AL4:AO4,1)</f>
        <v>350</v>
      </c>
      <c r="AQ4" s="44">
        <f>LARGE(AL4:AO4,2)</f>
        <v>0</v>
      </c>
      <c r="AR4" s="44">
        <f>LARGE(AL4:AO4,3)</f>
        <v>0</v>
      </c>
      <c r="AS4" s="58">
        <f>SUM(AP4:AR4)</f>
        <v>350</v>
      </c>
      <c r="AT4" s="51">
        <f>I4</f>
        <v>0</v>
      </c>
      <c r="AU4" s="51">
        <f>M4</f>
        <v>0</v>
      </c>
      <c r="AV4" s="51">
        <f>O4</f>
        <v>0</v>
      </c>
      <c r="AW4" s="51">
        <f>Q4</f>
        <v>200</v>
      </c>
      <c r="AX4" s="52">
        <f>LARGE(AT4:AW4,1)</f>
        <v>200</v>
      </c>
      <c r="AY4" s="52">
        <f>LARGE(AT4:AW4,2)</f>
        <v>0</v>
      </c>
      <c r="AZ4" s="52">
        <f>LARGE(AT4:AW4,3)</f>
        <v>0</v>
      </c>
      <c r="BA4" s="59">
        <f>SUM(AX4:AZ4)</f>
        <v>200</v>
      </c>
      <c r="CC4" s="29">
        <f>V4</f>
        <v>900</v>
      </c>
    </row>
    <row r="5" spans="1:81" ht="76.5">
      <c r="A5" s="14">
        <v>2</v>
      </c>
      <c r="B5" s="55" t="s">
        <v>26</v>
      </c>
      <c r="C5" s="54" t="s">
        <v>36</v>
      </c>
      <c r="D5" s="113">
        <v>178</v>
      </c>
      <c r="E5" s="109" t="s">
        <v>67</v>
      </c>
      <c r="F5" s="53" t="s">
        <v>100</v>
      </c>
      <c r="G5" s="10"/>
      <c r="H5" s="6"/>
      <c r="I5" s="38"/>
      <c r="J5" s="105">
        <v>301</v>
      </c>
      <c r="K5" s="6"/>
      <c r="L5" s="6"/>
      <c r="M5" s="6"/>
      <c r="N5" s="6"/>
      <c r="O5" s="6"/>
      <c r="P5" s="6">
        <v>322</v>
      </c>
      <c r="Q5" s="90">
        <v>184</v>
      </c>
      <c r="R5" s="104"/>
      <c r="S5" s="30">
        <f>AK5</f>
        <v>301</v>
      </c>
      <c r="T5" s="31">
        <f>AS5</f>
        <v>322</v>
      </c>
      <c r="U5" s="99">
        <f>BA5</f>
        <v>184</v>
      </c>
      <c r="V5" s="96">
        <f>SUM(S5:U5)</f>
        <v>807</v>
      </c>
      <c r="AF5" s="47">
        <f>G5</f>
        <v>0</v>
      </c>
      <c r="AG5" s="47">
        <f t="shared" si="0"/>
        <v>301</v>
      </c>
      <c r="AH5" s="47">
        <f t="shared" si="0"/>
        <v>0</v>
      </c>
      <c r="AI5" s="48">
        <f>LARGE(AF5:AH5,1)</f>
        <v>301</v>
      </c>
      <c r="AJ5" s="48">
        <f>LARGE(AF5:AH5,2)</f>
        <v>0</v>
      </c>
      <c r="AK5" s="57">
        <f>SUM(AI5:AJ5)</f>
        <v>301</v>
      </c>
      <c r="AL5" s="43">
        <f>H5</f>
        <v>0</v>
      </c>
      <c r="AM5" s="43">
        <f>L5</f>
        <v>0</v>
      </c>
      <c r="AN5" s="43">
        <f>N5</f>
        <v>0</v>
      </c>
      <c r="AO5" s="43">
        <f>P5</f>
        <v>322</v>
      </c>
      <c r="AP5" s="44">
        <f>LARGE(AL5:AO5,1)</f>
        <v>322</v>
      </c>
      <c r="AQ5" s="44">
        <f>LARGE(AL5:AO5,2)</f>
        <v>0</v>
      </c>
      <c r="AR5" s="44">
        <f>LARGE(AL5:AO5,3)</f>
        <v>0</v>
      </c>
      <c r="AS5" s="58">
        <f>SUM(AP5:AR5)</f>
        <v>322</v>
      </c>
      <c r="AT5" s="51">
        <f>I5</f>
        <v>0</v>
      </c>
      <c r="AU5" s="51">
        <f>M5</f>
        <v>0</v>
      </c>
      <c r="AV5" s="51">
        <f>O5</f>
        <v>0</v>
      </c>
      <c r="AW5" s="51">
        <f>Q5</f>
        <v>184</v>
      </c>
      <c r="AX5" s="52">
        <f>LARGE(AT5:AW5,1)</f>
        <v>184</v>
      </c>
      <c r="AY5" s="52">
        <f>LARGE(AT5:AW5,2)</f>
        <v>0</v>
      </c>
      <c r="AZ5" s="52">
        <f>LARGE(AT5:AW5,3)</f>
        <v>0</v>
      </c>
      <c r="BA5" s="59">
        <f>SUM(AX5:AZ5)</f>
        <v>184</v>
      </c>
      <c r="CC5" s="29">
        <f>V5</f>
        <v>807</v>
      </c>
    </row>
    <row r="6" spans="1:81" ht="63.75">
      <c r="A6" s="14">
        <v>3</v>
      </c>
      <c r="B6" s="16" t="s">
        <v>9</v>
      </c>
      <c r="C6" s="54" t="s">
        <v>35</v>
      </c>
      <c r="D6" s="113" t="s">
        <v>39</v>
      </c>
      <c r="E6" s="109" t="s">
        <v>83</v>
      </c>
      <c r="F6" s="53"/>
      <c r="G6" s="10"/>
      <c r="H6" s="6"/>
      <c r="I6" s="38"/>
      <c r="J6" s="105">
        <v>322</v>
      </c>
      <c r="K6" s="6"/>
      <c r="L6" s="6"/>
      <c r="M6" s="6"/>
      <c r="N6" s="6"/>
      <c r="O6" s="6"/>
      <c r="P6" s="6">
        <v>287</v>
      </c>
      <c r="Q6" s="90"/>
      <c r="R6" s="104"/>
      <c r="S6" s="30">
        <f>AK6</f>
        <v>322</v>
      </c>
      <c r="T6" s="31">
        <f>AS6</f>
        <v>287</v>
      </c>
      <c r="U6" s="99">
        <f>BA6</f>
        <v>0</v>
      </c>
      <c r="V6" s="96">
        <f>SUM(S6:U6)</f>
        <v>609</v>
      </c>
      <c r="AF6" s="47">
        <f>G6</f>
        <v>0</v>
      </c>
      <c r="AG6" s="47">
        <f t="shared" si="0"/>
        <v>322</v>
      </c>
      <c r="AH6" s="47">
        <f t="shared" si="0"/>
        <v>0</v>
      </c>
      <c r="AI6" s="48">
        <f>LARGE(AF6:AH6,1)</f>
        <v>322</v>
      </c>
      <c r="AJ6" s="48">
        <f>LARGE(AF6:AH6,2)</f>
        <v>0</v>
      </c>
      <c r="AK6" s="57">
        <f>SUM(AI6:AJ6)</f>
        <v>322</v>
      </c>
      <c r="AL6" s="43">
        <f>H6</f>
        <v>0</v>
      </c>
      <c r="AM6" s="43">
        <f>L6</f>
        <v>0</v>
      </c>
      <c r="AN6" s="43">
        <f>N6</f>
        <v>0</v>
      </c>
      <c r="AO6" s="43">
        <f>P6</f>
        <v>287</v>
      </c>
      <c r="AP6" s="44">
        <f>LARGE(AL6:AO6,1)</f>
        <v>287</v>
      </c>
      <c r="AQ6" s="44">
        <f>LARGE(AL6:AO6,2)</f>
        <v>0</v>
      </c>
      <c r="AR6" s="44">
        <f>LARGE(AL6:AO6,3)</f>
        <v>0</v>
      </c>
      <c r="AS6" s="58">
        <f>SUM(AP6:AR6)</f>
        <v>287</v>
      </c>
      <c r="AT6" s="51">
        <f>I6</f>
        <v>0</v>
      </c>
      <c r="AU6" s="51">
        <f>M6</f>
        <v>0</v>
      </c>
      <c r="AV6" s="51">
        <f>O6</f>
        <v>0</v>
      </c>
      <c r="AW6" s="51">
        <f>Q6</f>
        <v>0</v>
      </c>
      <c r="AX6" s="52">
        <f>LARGE(AT6:AW6,1)</f>
        <v>0</v>
      </c>
      <c r="AY6" s="52">
        <f>LARGE(AT6:AW6,2)</f>
        <v>0</v>
      </c>
      <c r="AZ6" s="52">
        <f>LARGE(AT6:AW6,3)</f>
        <v>0</v>
      </c>
      <c r="BA6" s="59">
        <f>SUM(AX6:AZ6)</f>
        <v>0</v>
      </c>
      <c r="CC6" s="29">
        <f>V6</f>
        <v>609</v>
      </c>
    </row>
    <row r="7" spans="1:81" ht="102.75" thickBot="1">
      <c r="A7" s="20">
        <v>4</v>
      </c>
      <c r="B7" s="116" t="s">
        <v>111</v>
      </c>
      <c r="C7" s="68" t="s">
        <v>49</v>
      </c>
      <c r="D7" s="114" t="s">
        <v>50</v>
      </c>
      <c r="E7" s="111" t="s">
        <v>109</v>
      </c>
      <c r="F7" s="69" t="s">
        <v>110</v>
      </c>
      <c r="G7" s="70"/>
      <c r="H7" s="71"/>
      <c r="I7" s="72"/>
      <c r="J7" s="106"/>
      <c r="K7" s="71"/>
      <c r="L7" s="71"/>
      <c r="M7" s="71"/>
      <c r="N7" s="71"/>
      <c r="O7" s="71"/>
      <c r="P7" s="71">
        <v>301</v>
      </c>
      <c r="Q7" s="91">
        <v>172</v>
      </c>
      <c r="R7" s="107"/>
      <c r="S7" s="73">
        <f>AK7</f>
        <v>0</v>
      </c>
      <c r="T7" s="74">
        <f>AS7</f>
        <v>301</v>
      </c>
      <c r="U7" s="100">
        <f>BA7</f>
        <v>172</v>
      </c>
      <c r="V7" s="97">
        <f>SUM(S7:U7)</f>
        <v>473</v>
      </c>
      <c r="AF7" s="47">
        <f>G7</f>
        <v>0</v>
      </c>
      <c r="AG7" s="47">
        <f t="shared" si="0"/>
        <v>0</v>
      </c>
      <c r="AH7" s="47">
        <f t="shared" si="0"/>
        <v>0</v>
      </c>
      <c r="AI7" s="48">
        <f>LARGE(AF7:AH7,1)</f>
        <v>0</v>
      </c>
      <c r="AJ7" s="48">
        <f>LARGE(AF7:AH7,2)</f>
        <v>0</v>
      </c>
      <c r="AK7" s="57">
        <f>SUM(AI7:AJ7)</f>
        <v>0</v>
      </c>
      <c r="AL7" s="43">
        <f>H7</f>
        <v>0</v>
      </c>
      <c r="AM7" s="43">
        <f>L7</f>
        <v>0</v>
      </c>
      <c r="AN7" s="43">
        <f>N7</f>
        <v>0</v>
      </c>
      <c r="AO7" s="43">
        <f>P7</f>
        <v>301</v>
      </c>
      <c r="AP7" s="44">
        <f>LARGE(AL7:AO7,1)</f>
        <v>301</v>
      </c>
      <c r="AQ7" s="44">
        <f>LARGE(AL7:AO7,2)</f>
        <v>0</v>
      </c>
      <c r="AR7" s="44">
        <f>LARGE(AL7:AO7,3)</f>
        <v>0</v>
      </c>
      <c r="AS7" s="58">
        <f>SUM(AP7:AR7)</f>
        <v>301</v>
      </c>
      <c r="AT7" s="51">
        <f>I7</f>
        <v>0</v>
      </c>
      <c r="AU7" s="51">
        <f>M7</f>
        <v>0</v>
      </c>
      <c r="AV7" s="51">
        <f>O7</f>
        <v>0</v>
      </c>
      <c r="AW7" s="51">
        <f>Q7</f>
        <v>172</v>
      </c>
      <c r="AX7" s="52">
        <f>LARGE(AT7:AW7,1)</f>
        <v>172</v>
      </c>
      <c r="AY7" s="52">
        <f>LARGE(AT7:AW7,2)</f>
        <v>0</v>
      </c>
      <c r="AZ7" s="52">
        <f>LARGE(AT7:AW7,3)</f>
        <v>0</v>
      </c>
      <c r="BA7" s="59">
        <f>SUM(AX7:AZ7)</f>
        <v>172</v>
      </c>
      <c r="CC7" s="29">
        <f>V7</f>
        <v>473</v>
      </c>
    </row>
  </sheetData>
  <sheetProtection/>
  <mergeCells count="8">
    <mergeCell ref="AT1:BA1"/>
    <mergeCell ref="B1:B3"/>
    <mergeCell ref="C1:C3"/>
    <mergeCell ref="D1:D3"/>
    <mergeCell ref="E1:E3"/>
    <mergeCell ref="F1:F3"/>
    <mergeCell ref="AF1:AK1"/>
    <mergeCell ref="AL1:AS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30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CM6"/>
  <sheetViews>
    <sheetView zoomScale="80" zoomScaleNormal="80"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8515625" style="1" bestFit="1" customWidth="1"/>
    <col min="2" max="2" width="5.7109375" style="15" hidden="1" customWidth="1"/>
    <col min="3" max="3" width="26.57421875" style="101" bestFit="1" customWidth="1"/>
    <col min="4" max="4" width="8.7109375" style="115" bestFit="1" customWidth="1"/>
    <col min="5" max="5" width="21.7109375" style="32" hidden="1" customWidth="1"/>
    <col min="6" max="6" width="22.8515625" style="33" hidden="1" customWidth="1"/>
    <col min="7" max="7" width="8.7109375" style="7" hidden="1" customWidth="1"/>
    <col min="8" max="9" width="8.7109375" style="8" hidden="1" customWidth="1"/>
    <col min="10" max="10" width="8.7109375" style="8" bestFit="1" customWidth="1"/>
    <col min="11" max="11" width="8.7109375" style="8" hidden="1" customWidth="1"/>
    <col min="12" max="13" width="8.7109375" style="7" hidden="1" customWidth="1"/>
    <col min="14" max="15" width="9.140625" style="7" hidden="1" customWidth="1"/>
    <col min="16" max="17" width="8.7109375" style="8" bestFit="1" customWidth="1"/>
    <col min="18" max="18" width="20.7109375" style="27" hidden="1" customWidth="1"/>
    <col min="19" max="19" width="6.8515625" style="9" hidden="1" customWidth="1"/>
    <col min="20" max="20" width="9.28125" style="9" hidden="1" customWidth="1"/>
    <col min="21" max="21" width="8.28125" style="9" hidden="1" customWidth="1"/>
    <col min="22" max="22" width="5.8515625" style="23" bestFit="1" customWidth="1"/>
    <col min="23" max="29" width="12.00390625" style="23" customWidth="1"/>
    <col min="30" max="31" width="12.00390625" style="28" customWidth="1"/>
    <col min="32" max="32" width="4.421875" style="9" hidden="1" customWidth="1"/>
    <col min="33" max="34" width="6.28125" style="9" hidden="1" customWidth="1"/>
    <col min="35" max="36" width="4.421875" style="9" hidden="1" customWidth="1"/>
    <col min="37" max="37" width="4.8515625" style="60" hidden="1" customWidth="1"/>
    <col min="38" max="39" width="4.421875" style="9" hidden="1" customWidth="1"/>
    <col min="40" max="40" width="5.8515625" style="9" hidden="1" customWidth="1"/>
    <col min="41" max="44" width="4.421875" style="9" hidden="1" customWidth="1"/>
    <col min="45" max="45" width="5.8515625" style="60" hidden="1" customWidth="1"/>
    <col min="46" max="47" width="4.421875" style="9" hidden="1" customWidth="1"/>
    <col min="48" max="48" width="5.8515625" style="9" hidden="1" customWidth="1"/>
    <col min="49" max="52" width="4.421875" style="9" hidden="1" customWidth="1"/>
    <col min="53" max="53" width="4.8515625" style="60" hidden="1" customWidth="1"/>
    <col min="54" max="80" width="37.28125" style="28" hidden="1" customWidth="1"/>
    <col min="81" max="81" width="5.8515625" style="28" hidden="1" customWidth="1"/>
    <col min="82" max="88" width="37.28125" style="28" hidden="1" customWidth="1"/>
    <col min="89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126" t="s">
        <v>16</v>
      </c>
      <c r="C1" s="126" t="s">
        <v>15</v>
      </c>
      <c r="D1" s="129" t="s">
        <v>14</v>
      </c>
      <c r="E1" s="131" t="s">
        <v>61</v>
      </c>
      <c r="F1" s="133" t="s">
        <v>62</v>
      </c>
      <c r="G1" s="5"/>
      <c r="H1" s="5"/>
      <c r="I1" s="39"/>
      <c r="J1" s="24" t="s">
        <v>19</v>
      </c>
      <c r="K1" s="5"/>
      <c r="L1" s="5"/>
      <c r="M1" s="5"/>
      <c r="N1" s="39"/>
      <c r="O1" s="39"/>
      <c r="P1" s="5" t="s">
        <v>1</v>
      </c>
      <c r="Q1" s="5" t="s">
        <v>1</v>
      </c>
      <c r="R1" s="26"/>
      <c r="S1" s="24" t="s">
        <v>5</v>
      </c>
      <c r="T1" s="25" t="s">
        <v>6</v>
      </c>
      <c r="U1" s="26" t="s">
        <v>7</v>
      </c>
      <c r="V1" s="34"/>
      <c r="W1" s="11"/>
      <c r="X1" s="11"/>
      <c r="Y1" s="11"/>
      <c r="Z1" s="11"/>
      <c r="AA1" s="11"/>
      <c r="AB1" s="11"/>
      <c r="AC1" s="11"/>
      <c r="AD1" s="15"/>
      <c r="AE1" s="15"/>
      <c r="AF1" s="135" t="s">
        <v>5</v>
      </c>
      <c r="AG1" s="135"/>
      <c r="AH1" s="135"/>
      <c r="AI1" s="135"/>
      <c r="AJ1" s="135"/>
      <c r="AK1" s="135"/>
      <c r="AL1" s="123" t="s">
        <v>6</v>
      </c>
      <c r="AM1" s="124"/>
      <c r="AN1" s="124"/>
      <c r="AO1" s="124"/>
      <c r="AP1" s="124"/>
      <c r="AQ1" s="124"/>
      <c r="AR1" s="124"/>
      <c r="AS1" s="125"/>
      <c r="AT1" s="120" t="s">
        <v>7</v>
      </c>
      <c r="AU1" s="121"/>
      <c r="AV1" s="121"/>
      <c r="AW1" s="121"/>
      <c r="AX1" s="121"/>
      <c r="AY1" s="121"/>
      <c r="AZ1" s="121"/>
      <c r="BA1" s="122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7"/>
      <c r="C2" s="128"/>
      <c r="D2" s="130"/>
      <c r="E2" s="132"/>
      <c r="F2" s="134"/>
      <c r="G2" s="12"/>
      <c r="H2" s="2"/>
      <c r="I2" s="40"/>
      <c r="J2" s="102" t="s">
        <v>2</v>
      </c>
      <c r="K2" s="40"/>
      <c r="L2" s="2"/>
      <c r="M2" s="2"/>
      <c r="N2" s="2"/>
      <c r="O2" s="2"/>
      <c r="P2" s="84" t="s">
        <v>3</v>
      </c>
      <c r="Q2" s="84" t="s">
        <v>4</v>
      </c>
      <c r="R2" s="17"/>
      <c r="S2" s="13" t="s">
        <v>8</v>
      </c>
      <c r="T2" s="12" t="s">
        <v>8</v>
      </c>
      <c r="U2" s="17" t="s">
        <v>8</v>
      </c>
      <c r="V2" s="35" t="s">
        <v>130</v>
      </c>
      <c r="W2" s="11"/>
      <c r="X2" s="11"/>
      <c r="Y2" s="11"/>
      <c r="Z2" s="11"/>
      <c r="AA2" s="11"/>
      <c r="AB2" s="11"/>
      <c r="AC2" s="11"/>
      <c r="AD2" s="15"/>
      <c r="AE2" s="15"/>
      <c r="AF2" s="45" t="s">
        <v>13</v>
      </c>
      <c r="AG2" s="45" t="s">
        <v>19</v>
      </c>
      <c r="AH2" s="45" t="s">
        <v>19</v>
      </c>
      <c r="AI2" s="45" t="s">
        <v>10</v>
      </c>
      <c r="AJ2" s="45" t="s">
        <v>11</v>
      </c>
      <c r="AK2" s="45" t="s">
        <v>8</v>
      </c>
      <c r="AL2" s="41" t="s">
        <v>12</v>
      </c>
      <c r="AM2" s="41" t="s">
        <v>18</v>
      </c>
      <c r="AN2" s="41" t="s">
        <v>21</v>
      </c>
      <c r="AO2" s="41" t="s">
        <v>13</v>
      </c>
      <c r="AP2" s="41" t="s">
        <v>10</v>
      </c>
      <c r="AQ2" s="41" t="s">
        <v>11</v>
      </c>
      <c r="AR2" s="41" t="s">
        <v>20</v>
      </c>
      <c r="AS2" s="41" t="s">
        <v>8</v>
      </c>
      <c r="AT2" s="49" t="s">
        <v>12</v>
      </c>
      <c r="AU2" s="49" t="s">
        <v>18</v>
      </c>
      <c r="AV2" s="49" t="s">
        <v>21</v>
      </c>
      <c r="AW2" s="49" t="s">
        <v>13</v>
      </c>
      <c r="AX2" s="49" t="s">
        <v>10</v>
      </c>
      <c r="AY2" s="49" t="s">
        <v>11</v>
      </c>
      <c r="AZ2" s="49" t="s">
        <v>20</v>
      </c>
      <c r="BA2" s="49" t="s">
        <v>8</v>
      </c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5" customFormat="1" ht="14.25" thickBot="1">
      <c r="A3" s="83"/>
      <c r="B3" s="127"/>
      <c r="C3" s="128"/>
      <c r="D3" s="130"/>
      <c r="E3" s="132"/>
      <c r="F3" s="134"/>
      <c r="G3" s="87"/>
      <c r="H3" s="87"/>
      <c r="I3" s="88"/>
      <c r="J3" s="92">
        <v>44072</v>
      </c>
      <c r="K3" s="87"/>
      <c r="L3" s="87"/>
      <c r="M3" s="87"/>
      <c r="N3" s="88"/>
      <c r="O3" s="88"/>
      <c r="P3" s="87">
        <v>44100</v>
      </c>
      <c r="Q3" s="87">
        <v>44100</v>
      </c>
      <c r="R3" s="94"/>
      <c r="S3" s="92"/>
      <c r="T3" s="93"/>
      <c r="U3" s="94"/>
      <c r="V3" s="35"/>
      <c r="W3" s="11"/>
      <c r="X3" s="11"/>
      <c r="Y3" s="11"/>
      <c r="Z3" s="11"/>
      <c r="AA3" s="11"/>
      <c r="AB3" s="11"/>
      <c r="AC3" s="11"/>
      <c r="AD3" s="61"/>
      <c r="AE3" s="61"/>
      <c r="AF3" s="62"/>
      <c r="AG3" s="62"/>
      <c r="AH3" s="62"/>
      <c r="AI3" s="62"/>
      <c r="AJ3" s="62"/>
      <c r="AK3" s="46"/>
      <c r="AL3" s="63"/>
      <c r="AM3" s="63"/>
      <c r="AN3" s="63"/>
      <c r="AO3" s="63"/>
      <c r="AP3" s="63"/>
      <c r="AQ3" s="63"/>
      <c r="AR3" s="63"/>
      <c r="AS3" s="42"/>
      <c r="AT3" s="64"/>
      <c r="AU3" s="64"/>
      <c r="AV3" s="64"/>
      <c r="AW3" s="64"/>
      <c r="AX3" s="64"/>
      <c r="AY3" s="64"/>
      <c r="AZ3" s="64"/>
      <c r="BA3" s="50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</row>
    <row r="4" spans="1:81" ht="63.75">
      <c r="A4" s="18">
        <v>1</v>
      </c>
      <c r="B4" s="86" t="s">
        <v>60</v>
      </c>
      <c r="C4" s="66" t="s">
        <v>51</v>
      </c>
      <c r="D4" s="112">
        <v>178</v>
      </c>
      <c r="E4" s="108" t="s">
        <v>68</v>
      </c>
      <c r="F4" s="67" t="s">
        <v>112</v>
      </c>
      <c r="G4" s="21"/>
      <c r="H4" s="19"/>
      <c r="I4" s="37"/>
      <c r="J4" s="103">
        <v>350</v>
      </c>
      <c r="K4" s="19"/>
      <c r="L4" s="19"/>
      <c r="M4" s="19"/>
      <c r="N4" s="19"/>
      <c r="O4" s="19"/>
      <c r="P4" s="19">
        <v>350</v>
      </c>
      <c r="Q4" s="89">
        <v>200</v>
      </c>
      <c r="R4" s="104"/>
      <c r="S4" s="76">
        <f>AK4</f>
        <v>350</v>
      </c>
      <c r="T4" s="77">
        <f>AS4</f>
        <v>350</v>
      </c>
      <c r="U4" s="98">
        <f>BA4</f>
        <v>200</v>
      </c>
      <c r="V4" s="95">
        <f>SUM(S4:U4)</f>
        <v>900</v>
      </c>
      <c r="AF4" s="47">
        <f>G4</f>
        <v>0</v>
      </c>
      <c r="AG4" s="47">
        <f aca="true" t="shared" si="0" ref="AG4:AH6">J4</f>
        <v>350</v>
      </c>
      <c r="AH4" s="47">
        <f t="shared" si="0"/>
        <v>0</v>
      </c>
      <c r="AI4" s="48">
        <f>LARGE(AF4:AH4,1)</f>
        <v>350</v>
      </c>
      <c r="AJ4" s="48">
        <f>LARGE(AF4:AH4,2)</f>
        <v>0</v>
      </c>
      <c r="AK4" s="57">
        <f>SUM(AI4:AJ4)</f>
        <v>350</v>
      </c>
      <c r="AL4" s="43">
        <f>H4</f>
        <v>0</v>
      </c>
      <c r="AM4" s="43">
        <f>L4</f>
        <v>0</v>
      </c>
      <c r="AN4" s="43">
        <f>N4</f>
        <v>0</v>
      </c>
      <c r="AO4" s="43">
        <f>P4</f>
        <v>350</v>
      </c>
      <c r="AP4" s="44">
        <f>LARGE(AL4:AO4,1)</f>
        <v>350</v>
      </c>
      <c r="AQ4" s="44">
        <f>LARGE(AL4:AO4,2)</f>
        <v>0</v>
      </c>
      <c r="AR4" s="44">
        <f>LARGE(AL4:AO4,3)</f>
        <v>0</v>
      </c>
      <c r="AS4" s="58">
        <f>SUM(AP4:AR4)</f>
        <v>350</v>
      </c>
      <c r="AT4" s="51">
        <f>I4</f>
        <v>0</v>
      </c>
      <c r="AU4" s="51">
        <f>M4</f>
        <v>0</v>
      </c>
      <c r="AV4" s="51">
        <f>O4</f>
        <v>0</v>
      </c>
      <c r="AW4" s="51">
        <f>Q4</f>
        <v>200</v>
      </c>
      <c r="AX4" s="52">
        <f>LARGE(AT4:AW4,1)</f>
        <v>200</v>
      </c>
      <c r="AY4" s="52">
        <f>LARGE(AT4:AW4,2)</f>
        <v>0</v>
      </c>
      <c r="AZ4" s="52">
        <f>LARGE(AT4:AW4,3)</f>
        <v>0</v>
      </c>
      <c r="BA4" s="59">
        <f>SUM(AX4:AZ4)</f>
        <v>200</v>
      </c>
      <c r="CC4" s="29">
        <f>V4</f>
        <v>900</v>
      </c>
    </row>
    <row r="5" spans="1:81" ht="51">
      <c r="A5" s="14">
        <v>2</v>
      </c>
      <c r="B5" s="16" t="s">
        <v>9</v>
      </c>
      <c r="C5" s="54" t="s">
        <v>65</v>
      </c>
      <c r="D5" s="113">
        <v>109</v>
      </c>
      <c r="E5" s="109" t="s">
        <v>84</v>
      </c>
      <c r="F5" s="53"/>
      <c r="G5" s="10"/>
      <c r="H5" s="6"/>
      <c r="I5" s="38"/>
      <c r="J5" s="105">
        <v>322</v>
      </c>
      <c r="K5" s="6"/>
      <c r="L5" s="6"/>
      <c r="M5" s="6"/>
      <c r="N5" s="6"/>
      <c r="O5" s="6"/>
      <c r="P5" s="6"/>
      <c r="Q5" s="90"/>
      <c r="R5" s="104"/>
      <c r="S5" s="30">
        <f>AK5</f>
        <v>322</v>
      </c>
      <c r="T5" s="31">
        <f>AS5</f>
        <v>0</v>
      </c>
      <c r="U5" s="99">
        <f>BA5</f>
        <v>0</v>
      </c>
      <c r="V5" s="96">
        <f>SUM(S5:U5)</f>
        <v>322</v>
      </c>
      <c r="AF5" s="47">
        <f>G5</f>
        <v>0</v>
      </c>
      <c r="AG5" s="47">
        <f t="shared" si="0"/>
        <v>322</v>
      </c>
      <c r="AH5" s="47">
        <f t="shared" si="0"/>
        <v>0</v>
      </c>
      <c r="AI5" s="48">
        <f>LARGE(AF5:AH5,1)</f>
        <v>322</v>
      </c>
      <c r="AJ5" s="48">
        <f>LARGE(AF5:AH5,2)</f>
        <v>0</v>
      </c>
      <c r="AK5" s="57">
        <f>SUM(AI5:AJ5)</f>
        <v>322</v>
      </c>
      <c r="AL5" s="43">
        <f>H5</f>
        <v>0</v>
      </c>
      <c r="AM5" s="43">
        <f>L5</f>
        <v>0</v>
      </c>
      <c r="AN5" s="43">
        <f>N5</f>
        <v>0</v>
      </c>
      <c r="AO5" s="43">
        <f>P5</f>
        <v>0</v>
      </c>
      <c r="AP5" s="44">
        <f>LARGE(AL5:AO5,1)</f>
        <v>0</v>
      </c>
      <c r="AQ5" s="44">
        <f>LARGE(AL5:AO5,2)</f>
        <v>0</v>
      </c>
      <c r="AR5" s="44">
        <f>LARGE(AL5:AO5,3)</f>
        <v>0</v>
      </c>
      <c r="AS5" s="58">
        <f>SUM(AP5:AR5)</f>
        <v>0</v>
      </c>
      <c r="AT5" s="51">
        <f>I5</f>
        <v>0</v>
      </c>
      <c r="AU5" s="51">
        <f>M5</f>
        <v>0</v>
      </c>
      <c r="AV5" s="51">
        <f>O5</f>
        <v>0</v>
      </c>
      <c r="AW5" s="51">
        <f>Q5</f>
        <v>0</v>
      </c>
      <c r="AX5" s="52">
        <f>LARGE(AT5:AW5,1)</f>
        <v>0</v>
      </c>
      <c r="AY5" s="52">
        <f>LARGE(AT5:AW5,2)</f>
        <v>0</v>
      </c>
      <c r="AZ5" s="52">
        <f>LARGE(AT5:AW5,3)</f>
        <v>0</v>
      </c>
      <c r="BA5" s="59">
        <f>SUM(AX5:AZ5)</f>
        <v>0</v>
      </c>
      <c r="CC5" s="29">
        <f>V5</f>
        <v>322</v>
      </c>
    </row>
    <row r="6" spans="1:81" ht="63.75">
      <c r="A6" s="14">
        <v>3</v>
      </c>
      <c r="B6" s="55" t="s">
        <v>60</v>
      </c>
      <c r="C6" s="54" t="s">
        <v>69</v>
      </c>
      <c r="D6" s="113"/>
      <c r="E6" s="109" t="s">
        <v>114</v>
      </c>
      <c r="F6" s="53" t="s">
        <v>113</v>
      </c>
      <c r="G6" s="10"/>
      <c r="H6" s="6"/>
      <c r="I6" s="38"/>
      <c r="J6" s="105">
        <v>301</v>
      </c>
      <c r="K6" s="6"/>
      <c r="L6" s="6"/>
      <c r="M6" s="6"/>
      <c r="N6" s="6"/>
      <c r="O6" s="6"/>
      <c r="P6" s="6"/>
      <c r="Q6" s="90"/>
      <c r="R6" s="104"/>
      <c r="S6" s="30">
        <f>AK6</f>
        <v>301</v>
      </c>
      <c r="T6" s="31">
        <f>AS6</f>
        <v>0</v>
      </c>
      <c r="U6" s="99">
        <f>BA6</f>
        <v>0</v>
      </c>
      <c r="V6" s="96">
        <f>SUM(S6:U6)</f>
        <v>301</v>
      </c>
      <c r="AF6" s="47">
        <f>G6</f>
        <v>0</v>
      </c>
      <c r="AG6" s="47">
        <f t="shared" si="0"/>
        <v>301</v>
      </c>
      <c r="AH6" s="47">
        <f t="shared" si="0"/>
        <v>0</v>
      </c>
      <c r="AI6" s="48">
        <f>LARGE(AF6:AH6,1)</f>
        <v>301</v>
      </c>
      <c r="AJ6" s="48">
        <f>LARGE(AF6:AH6,2)</f>
        <v>0</v>
      </c>
      <c r="AK6" s="57">
        <f>SUM(AI6:AJ6)</f>
        <v>301</v>
      </c>
      <c r="AL6" s="43">
        <f>H6</f>
        <v>0</v>
      </c>
      <c r="AM6" s="43">
        <f>L6</f>
        <v>0</v>
      </c>
      <c r="AN6" s="43">
        <f>N6</f>
        <v>0</v>
      </c>
      <c r="AO6" s="43">
        <f>P6</f>
        <v>0</v>
      </c>
      <c r="AP6" s="44">
        <f>LARGE(AL6:AO6,1)</f>
        <v>0</v>
      </c>
      <c r="AQ6" s="44">
        <f>LARGE(AL6:AO6,2)</f>
        <v>0</v>
      </c>
      <c r="AR6" s="44">
        <f>LARGE(AL6:AO6,3)</f>
        <v>0</v>
      </c>
      <c r="AS6" s="58">
        <f>SUM(AP6:AR6)</f>
        <v>0</v>
      </c>
      <c r="AT6" s="51">
        <f>I6</f>
        <v>0</v>
      </c>
      <c r="AU6" s="51">
        <f>M6</f>
        <v>0</v>
      </c>
      <c r="AV6" s="51">
        <f>O6</f>
        <v>0</v>
      </c>
      <c r="AW6" s="51">
        <f>Q6</f>
        <v>0</v>
      </c>
      <c r="AX6" s="52">
        <f>LARGE(AT6:AW6,1)</f>
        <v>0</v>
      </c>
      <c r="AY6" s="52">
        <f>LARGE(AT6:AW6,2)</f>
        <v>0</v>
      </c>
      <c r="AZ6" s="52">
        <f>LARGE(AT6:AW6,3)</f>
        <v>0</v>
      </c>
      <c r="BA6" s="59">
        <f>SUM(AX6:AZ6)</f>
        <v>0</v>
      </c>
      <c r="CC6" s="29">
        <f>V6</f>
        <v>301</v>
      </c>
    </row>
  </sheetData>
  <sheetProtection/>
  <mergeCells count="8">
    <mergeCell ref="AT1:BA1"/>
    <mergeCell ref="B1:B3"/>
    <mergeCell ref="C1:C3"/>
    <mergeCell ref="D1:D3"/>
    <mergeCell ref="E1:E3"/>
    <mergeCell ref="F1:F3"/>
    <mergeCell ref="AF1:AK1"/>
    <mergeCell ref="AL1:AS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30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CM7"/>
  <sheetViews>
    <sheetView zoomScale="80" zoomScaleNormal="80" zoomScaleSheetLayoutView="49" workbookViewId="0" topLeftCell="A1">
      <pane xSplit="6" ySplit="3" topLeftCell="J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7.28125" style="1" bestFit="1" customWidth="1"/>
    <col min="2" max="2" width="6.421875" style="15" hidden="1" customWidth="1"/>
    <col min="3" max="3" width="19.57421875" style="101" bestFit="1" customWidth="1"/>
    <col min="4" max="4" width="9.57421875" style="115" bestFit="1" customWidth="1"/>
    <col min="5" max="5" width="20.7109375" style="32" hidden="1" customWidth="1"/>
    <col min="6" max="6" width="13.57421875" style="33" hidden="1" customWidth="1"/>
    <col min="7" max="7" width="9.421875" style="7" hidden="1" customWidth="1"/>
    <col min="8" max="9" width="9.421875" style="8" hidden="1" customWidth="1"/>
    <col min="10" max="10" width="9.421875" style="8" bestFit="1" customWidth="1"/>
    <col min="11" max="11" width="9.421875" style="8" hidden="1" customWidth="1"/>
    <col min="12" max="13" width="9.57421875" style="7" bestFit="1" customWidth="1"/>
    <col min="14" max="15" width="10.00390625" style="7" hidden="1" customWidth="1"/>
    <col min="16" max="16" width="20.7109375" style="27" hidden="1" customWidth="1"/>
    <col min="17" max="17" width="6.7109375" style="9" hidden="1" customWidth="1"/>
    <col min="18" max="19" width="9.00390625" style="9" hidden="1" customWidth="1"/>
    <col min="20" max="20" width="6.00390625" style="23" bestFit="1" customWidth="1"/>
    <col min="21" max="27" width="12.00390625" style="23" customWidth="1"/>
    <col min="28" max="29" width="12.00390625" style="28" customWidth="1"/>
    <col min="30" max="30" width="4.421875" style="9" hidden="1" customWidth="1"/>
    <col min="31" max="32" width="6.57421875" style="9" hidden="1" customWidth="1"/>
    <col min="33" max="34" width="4.421875" style="9" hidden="1" customWidth="1"/>
    <col min="35" max="35" width="5.00390625" style="60" hidden="1" customWidth="1"/>
    <col min="36" max="36" width="4.421875" style="9" hidden="1" customWidth="1"/>
    <col min="37" max="37" width="4.57421875" style="9" hidden="1" customWidth="1"/>
    <col min="38" max="38" width="6.00390625" style="9" hidden="1" customWidth="1"/>
    <col min="39" max="40" width="4.421875" style="9" hidden="1" customWidth="1"/>
    <col min="41" max="41" width="5.00390625" style="60" hidden="1" customWidth="1"/>
    <col min="42" max="42" width="4.421875" style="9" hidden="1" customWidth="1"/>
    <col min="43" max="43" width="4.57421875" style="9" hidden="1" customWidth="1"/>
    <col min="44" max="44" width="6.00390625" style="9" hidden="1" customWidth="1"/>
    <col min="45" max="46" width="4.421875" style="9" hidden="1" customWidth="1"/>
    <col min="47" max="47" width="5.00390625" style="60" hidden="1" customWidth="1"/>
    <col min="48" max="80" width="37.28125" style="28" hidden="1" customWidth="1"/>
    <col min="81" max="81" width="5.421875" style="28" hidden="1" customWidth="1"/>
    <col min="82" max="91" width="37.28125" style="28" customWidth="1"/>
    <col min="92" max="16384" width="37.28125" style="22" customWidth="1"/>
  </cols>
  <sheetData>
    <row r="1" spans="1:91" s="1" customFormat="1" ht="12.75" customHeight="1">
      <c r="A1" s="3" t="s">
        <v>0</v>
      </c>
      <c r="B1" s="126" t="s">
        <v>16</v>
      </c>
      <c r="C1" s="126" t="s">
        <v>15</v>
      </c>
      <c r="D1" s="136" t="s">
        <v>14</v>
      </c>
      <c r="E1" s="126" t="s">
        <v>61</v>
      </c>
      <c r="F1" s="133" t="s">
        <v>62</v>
      </c>
      <c r="G1" s="5"/>
      <c r="H1" s="5"/>
      <c r="I1" s="5"/>
      <c r="J1" s="5" t="s">
        <v>19</v>
      </c>
      <c r="K1" s="5"/>
      <c r="L1" s="5" t="s">
        <v>17</v>
      </c>
      <c r="M1" s="5" t="s">
        <v>17</v>
      </c>
      <c r="N1" s="39"/>
      <c r="O1" s="39"/>
      <c r="P1" s="15"/>
      <c r="Q1" s="24" t="s">
        <v>5</v>
      </c>
      <c r="R1" s="25" t="s">
        <v>6</v>
      </c>
      <c r="S1" s="26" t="s">
        <v>7</v>
      </c>
      <c r="T1" s="34"/>
      <c r="U1" s="11"/>
      <c r="V1" s="11"/>
      <c r="W1" s="11"/>
      <c r="X1" s="11"/>
      <c r="Y1" s="11"/>
      <c r="Z1" s="11"/>
      <c r="AA1" s="11"/>
      <c r="AB1" s="15"/>
      <c r="AC1" s="15"/>
      <c r="AD1" s="135" t="s">
        <v>5</v>
      </c>
      <c r="AE1" s="135"/>
      <c r="AF1" s="135"/>
      <c r="AG1" s="135"/>
      <c r="AH1" s="135"/>
      <c r="AI1" s="135"/>
      <c r="AJ1" s="123" t="s">
        <v>6</v>
      </c>
      <c r="AK1" s="124"/>
      <c r="AL1" s="124"/>
      <c r="AM1" s="124"/>
      <c r="AN1" s="124"/>
      <c r="AO1" s="125"/>
      <c r="AP1" s="120" t="s">
        <v>7</v>
      </c>
      <c r="AQ1" s="121"/>
      <c r="AR1" s="121"/>
      <c r="AS1" s="121"/>
      <c r="AT1" s="121"/>
      <c r="AU1" s="122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127"/>
      <c r="C2" s="128"/>
      <c r="D2" s="137"/>
      <c r="E2" s="128"/>
      <c r="F2" s="134"/>
      <c r="G2" s="12"/>
      <c r="H2" s="2"/>
      <c r="I2" s="2"/>
      <c r="J2" s="85" t="s">
        <v>2</v>
      </c>
      <c r="K2" s="40"/>
      <c r="L2" s="84" t="s">
        <v>3</v>
      </c>
      <c r="M2" s="84" t="s">
        <v>4</v>
      </c>
      <c r="N2" s="2"/>
      <c r="O2" s="2"/>
      <c r="P2" s="15"/>
      <c r="Q2" s="13" t="s">
        <v>8</v>
      </c>
      <c r="R2" s="12" t="s">
        <v>8</v>
      </c>
      <c r="S2" s="17" t="s">
        <v>8</v>
      </c>
      <c r="T2" s="35" t="s">
        <v>130</v>
      </c>
      <c r="U2" s="11"/>
      <c r="V2" s="11"/>
      <c r="W2" s="11"/>
      <c r="X2" s="11"/>
      <c r="Y2" s="11"/>
      <c r="Z2" s="11"/>
      <c r="AA2" s="11"/>
      <c r="AB2" s="15"/>
      <c r="AC2" s="15"/>
      <c r="AD2" s="45" t="s">
        <v>13</v>
      </c>
      <c r="AE2" s="45" t="s">
        <v>19</v>
      </c>
      <c r="AF2" s="45" t="s">
        <v>19</v>
      </c>
      <c r="AG2" s="45" t="s">
        <v>10</v>
      </c>
      <c r="AH2" s="45" t="s">
        <v>11</v>
      </c>
      <c r="AI2" s="45" t="s">
        <v>8</v>
      </c>
      <c r="AJ2" s="41" t="s">
        <v>12</v>
      </c>
      <c r="AK2" s="41" t="s">
        <v>18</v>
      </c>
      <c r="AL2" s="41" t="s">
        <v>21</v>
      </c>
      <c r="AM2" s="41" t="s">
        <v>10</v>
      </c>
      <c r="AN2" s="41" t="s">
        <v>11</v>
      </c>
      <c r="AO2" s="41" t="s">
        <v>8</v>
      </c>
      <c r="AP2" s="49" t="s">
        <v>12</v>
      </c>
      <c r="AQ2" s="49" t="s">
        <v>18</v>
      </c>
      <c r="AR2" s="49" t="s">
        <v>21</v>
      </c>
      <c r="AS2" s="49" t="s">
        <v>10</v>
      </c>
      <c r="AT2" s="49" t="s">
        <v>11</v>
      </c>
      <c r="AU2" s="49" t="s">
        <v>8</v>
      </c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5" customFormat="1" ht="14.25" thickBot="1">
      <c r="A3" s="83"/>
      <c r="B3" s="127"/>
      <c r="C3" s="128"/>
      <c r="D3" s="137"/>
      <c r="E3" s="128"/>
      <c r="F3" s="134"/>
      <c r="G3" s="87"/>
      <c r="H3" s="87"/>
      <c r="I3" s="87"/>
      <c r="J3" s="87">
        <v>44072</v>
      </c>
      <c r="K3" s="87"/>
      <c r="L3" s="87">
        <v>44086</v>
      </c>
      <c r="M3" s="87">
        <v>44086</v>
      </c>
      <c r="N3" s="88"/>
      <c r="O3" s="88"/>
      <c r="P3" s="61"/>
      <c r="Q3" s="92"/>
      <c r="R3" s="93"/>
      <c r="S3" s="94"/>
      <c r="T3" s="35"/>
      <c r="U3" s="11"/>
      <c r="V3" s="11"/>
      <c r="W3" s="11"/>
      <c r="X3" s="11"/>
      <c r="Y3" s="11"/>
      <c r="Z3" s="11"/>
      <c r="AA3" s="11"/>
      <c r="AB3" s="61"/>
      <c r="AC3" s="61"/>
      <c r="AD3" s="62"/>
      <c r="AE3" s="62"/>
      <c r="AF3" s="62"/>
      <c r="AG3" s="62"/>
      <c r="AH3" s="62"/>
      <c r="AI3" s="46"/>
      <c r="AJ3" s="63"/>
      <c r="AK3" s="63"/>
      <c r="AL3" s="63"/>
      <c r="AM3" s="63"/>
      <c r="AN3" s="63"/>
      <c r="AO3" s="42"/>
      <c r="AP3" s="64"/>
      <c r="AQ3" s="64"/>
      <c r="AR3" s="64"/>
      <c r="AS3" s="64"/>
      <c r="AT3" s="64"/>
      <c r="AU3" s="50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</row>
    <row r="4" spans="1:81" ht="51">
      <c r="A4" s="18">
        <v>1</v>
      </c>
      <c r="B4" s="80" t="s">
        <v>9</v>
      </c>
      <c r="C4" s="66" t="s">
        <v>52</v>
      </c>
      <c r="D4" s="112" t="s">
        <v>53</v>
      </c>
      <c r="E4" s="108" t="s">
        <v>54</v>
      </c>
      <c r="F4" s="67"/>
      <c r="G4" s="21"/>
      <c r="H4" s="19"/>
      <c r="I4" s="19"/>
      <c r="J4" s="19">
        <v>350</v>
      </c>
      <c r="K4" s="19"/>
      <c r="L4" s="19">
        <v>350</v>
      </c>
      <c r="M4" s="19">
        <v>200</v>
      </c>
      <c r="N4" s="19"/>
      <c r="O4" s="89"/>
      <c r="P4" s="117"/>
      <c r="Q4" s="76">
        <f>AI4</f>
        <v>350</v>
      </c>
      <c r="R4" s="77">
        <f>AO4</f>
        <v>350</v>
      </c>
      <c r="S4" s="78">
        <f>AU4</f>
        <v>200</v>
      </c>
      <c r="T4" s="81">
        <f>SUM(Q4:S4)</f>
        <v>900</v>
      </c>
      <c r="AD4" s="47">
        <f>G4</f>
        <v>0</v>
      </c>
      <c r="AE4" s="47">
        <f aca="true" t="shared" si="0" ref="AE4:AF7">J4</f>
        <v>350</v>
      </c>
      <c r="AF4" s="47">
        <f t="shared" si="0"/>
        <v>0</v>
      </c>
      <c r="AG4" s="48">
        <f>LARGE(AD4:AF4,1)</f>
        <v>350</v>
      </c>
      <c r="AH4" s="48">
        <f>LARGE(AD4:AF4,2)</f>
        <v>0</v>
      </c>
      <c r="AI4" s="57">
        <f>SUM(AG4:AH4)</f>
        <v>350</v>
      </c>
      <c r="AJ4" s="43">
        <f>H4</f>
        <v>0</v>
      </c>
      <c r="AK4" s="43">
        <f>L4</f>
        <v>350</v>
      </c>
      <c r="AL4" s="43">
        <f>N4</f>
        <v>0</v>
      </c>
      <c r="AM4" s="44">
        <f>LARGE(AJ4:AL4,1)</f>
        <v>350</v>
      </c>
      <c r="AN4" s="44">
        <f>LARGE(AJ4:AL4,2)</f>
        <v>0</v>
      </c>
      <c r="AO4" s="58">
        <f>SUM(AM4:AN4)</f>
        <v>350</v>
      </c>
      <c r="AP4" s="51">
        <f>I4</f>
        <v>0</v>
      </c>
      <c r="AQ4" s="51">
        <f>M4</f>
        <v>200</v>
      </c>
      <c r="AR4" s="51">
        <f>O4</f>
        <v>0</v>
      </c>
      <c r="AS4" s="52">
        <f>LARGE(AP4:AR4,1)</f>
        <v>200</v>
      </c>
      <c r="AT4" s="52">
        <f>LARGE(AP4:AR4,2)</f>
        <v>0</v>
      </c>
      <c r="AU4" s="59">
        <f>SUM(AS4:AT4)</f>
        <v>200</v>
      </c>
      <c r="CC4" s="29">
        <f>T4</f>
        <v>900</v>
      </c>
    </row>
    <row r="5" spans="1:81" ht="63.75">
      <c r="A5" s="14">
        <v>2</v>
      </c>
      <c r="B5" s="79" t="s">
        <v>60</v>
      </c>
      <c r="C5" s="54" t="s">
        <v>70</v>
      </c>
      <c r="D5" s="113">
        <v>237</v>
      </c>
      <c r="E5" s="109" t="s">
        <v>85</v>
      </c>
      <c r="F5" s="53" t="s">
        <v>129</v>
      </c>
      <c r="G5" s="10"/>
      <c r="H5" s="6"/>
      <c r="I5" s="6"/>
      <c r="J5" s="6">
        <v>322</v>
      </c>
      <c r="K5" s="6"/>
      <c r="L5" s="6">
        <v>322</v>
      </c>
      <c r="M5" s="6">
        <v>184</v>
      </c>
      <c r="N5" s="6"/>
      <c r="O5" s="90"/>
      <c r="P5" s="104"/>
      <c r="Q5" s="30">
        <f>AI5</f>
        <v>322</v>
      </c>
      <c r="R5" s="31">
        <f>AO5</f>
        <v>322</v>
      </c>
      <c r="S5" s="36">
        <f>AU5</f>
        <v>184</v>
      </c>
      <c r="T5" s="56">
        <f>SUM(Q5:S5)</f>
        <v>828</v>
      </c>
      <c r="AD5" s="47">
        <f>G5</f>
        <v>0</v>
      </c>
      <c r="AE5" s="47">
        <f t="shared" si="0"/>
        <v>322</v>
      </c>
      <c r="AF5" s="47">
        <f t="shared" si="0"/>
        <v>0</v>
      </c>
      <c r="AG5" s="48">
        <f>LARGE(AD5:AF5,1)</f>
        <v>322</v>
      </c>
      <c r="AH5" s="48">
        <f>LARGE(AD5:AF5,2)</f>
        <v>0</v>
      </c>
      <c r="AI5" s="57">
        <f>SUM(AG5:AH5)</f>
        <v>322</v>
      </c>
      <c r="AJ5" s="43">
        <f>H5</f>
        <v>0</v>
      </c>
      <c r="AK5" s="43">
        <f>L5</f>
        <v>322</v>
      </c>
      <c r="AL5" s="43">
        <f>N5</f>
        <v>0</v>
      </c>
      <c r="AM5" s="44">
        <f>LARGE(AJ5:AL5,1)</f>
        <v>322</v>
      </c>
      <c r="AN5" s="44">
        <f>LARGE(AJ5:AL5,2)</f>
        <v>0</v>
      </c>
      <c r="AO5" s="58">
        <f>SUM(AM5:AN5)</f>
        <v>322</v>
      </c>
      <c r="AP5" s="51">
        <f>I5</f>
        <v>0</v>
      </c>
      <c r="AQ5" s="51">
        <f>M5</f>
        <v>184</v>
      </c>
      <c r="AR5" s="51">
        <f>O5</f>
        <v>0</v>
      </c>
      <c r="AS5" s="52">
        <f>LARGE(AP5:AR5,1)</f>
        <v>184</v>
      </c>
      <c r="AT5" s="52">
        <f>LARGE(AP5:AR5,2)</f>
        <v>0</v>
      </c>
      <c r="AU5" s="59">
        <f>SUM(AS5:AT5)</f>
        <v>184</v>
      </c>
      <c r="CC5" s="29">
        <f>T5</f>
        <v>828</v>
      </c>
    </row>
    <row r="6" spans="1:81" ht="51">
      <c r="A6" s="14">
        <v>3</v>
      </c>
      <c r="B6" s="16" t="s">
        <v>9</v>
      </c>
      <c r="C6" s="54" t="s">
        <v>71</v>
      </c>
      <c r="D6" s="113">
        <v>123</v>
      </c>
      <c r="E6" s="109" t="s">
        <v>72</v>
      </c>
      <c r="F6" s="53"/>
      <c r="G6" s="10"/>
      <c r="H6" s="6"/>
      <c r="I6" s="6"/>
      <c r="J6" s="6"/>
      <c r="K6" s="6"/>
      <c r="L6" s="6">
        <v>301</v>
      </c>
      <c r="M6" s="6">
        <v>172</v>
      </c>
      <c r="N6" s="6"/>
      <c r="O6" s="90"/>
      <c r="P6" s="104"/>
      <c r="Q6" s="30">
        <f>AI6</f>
        <v>0</v>
      </c>
      <c r="R6" s="31">
        <f>AO6</f>
        <v>301</v>
      </c>
      <c r="S6" s="36">
        <f>AU6</f>
        <v>172</v>
      </c>
      <c r="T6" s="56">
        <f>SUM(Q6:S6)</f>
        <v>473</v>
      </c>
      <c r="AD6" s="47">
        <f>G6</f>
        <v>0</v>
      </c>
      <c r="AE6" s="47">
        <f t="shared" si="0"/>
        <v>0</v>
      </c>
      <c r="AF6" s="47">
        <f t="shared" si="0"/>
        <v>0</v>
      </c>
      <c r="AG6" s="48">
        <f>LARGE(AD6:AF6,1)</f>
        <v>0</v>
      </c>
      <c r="AH6" s="48">
        <f>LARGE(AD6:AF6,2)</f>
        <v>0</v>
      </c>
      <c r="AI6" s="57">
        <f>SUM(AG6:AH6)</f>
        <v>0</v>
      </c>
      <c r="AJ6" s="43">
        <f>H6</f>
        <v>0</v>
      </c>
      <c r="AK6" s="43">
        <f>L6</f>
        <v>301</v>
      </c>
      <c r="AL6" s="43">
        <f>N6</f>
        <v>0</v>
      </c>
      <c r="AM6" s="44">
        <f>LARGE(AJ6:AL6,1)</f>
        <v>301</v>
      </c>
      <c r="AN6" s="44">
        <f>LARGE(AJ6:AL6,2)</f>
        <v>0</v>
      </c>
      <c r="AO6" s="58">
        <f>SUM(AM6:AN6)</f>
        <v>301</v>
      </c>
      <c r="AP6" s="51">
        <f>I6</f>
        <v>0</v>
      </c>
      <c r="AQ6" s="51">
        <f>M6</f>
        <v>172</v>
      </c>
      <c r="AR6" s="51">
        <f>O6</f>
        <v>0</v>
      </c>
      <c r="AS6" s="52">
        <f>LARGE(AP6:AR6,1)</f>
        <v>172</v>
      </c>
      <c r="AT6" s="52">
        <f>LARGE(AP6:AR6,2)</f>
        <v>0</v>
      </c>
      <c r="AU6" s="59">
        <f>SUM(AS6:AT6)</f>
        <v>172</v>
      </c>
      <c r="CC6" s="29">
        <f>T6</f>
        <v>473</v>
      </c>
    </row>
    <row r="7" spans="1:81" ht="51.75" thickBot="1">
      <c r="A7" s="20">
        <v>4</v>
      </c>
      <c r="B7" s="118" t="s">
        <v>9</v>
      </c>
      <c r="C7" s="68" t="s">
        <v>73</v>
      </c>
      <c r="D7" s="114">
        <v>237</v>
      </c>
      <c r="E7" s="111" t="s">
        <v>74</v>
      </c>
      <c r="F7" s="69"/>
      <c r="G7" s="70"/>
      <c r="H7" s="71"/>
      <c r="I7" s="71"/>
      <c r="J7" s="71"/>
      <c r="K7" s="71"/>
      <c r="L7" s="71">
        <v>287</v>
      </c>
      <c r="M7" s="71">
        <v>164</v>
      </c>
      <c r="N7" s="71"/>
      <c r="O7" s="91"/>
      <c r="P7" s="107"/>
      <c r="Q7" s="73">
        <f>AI7</f>
        <v>0</v>
      </c>
      <c r="R7" s="74">
        <f>AO7</f>
        <v>287</v>
      </c>
      <c r="S7" s="75">
        <f>AU7</f>
        <v>164</v>
      </c>
      <c r="T7" s="82">
        <f>SUM(Q7:S7)</f>
        <v>451</v>
      </c>
      <c r="AD7" s="47">
        <f>G7</f>
        <v>0</v>
      </c>
      <c r="AE7" s="47">
        <f t="shared" si="0"/>
        <v>0</v>
      </c>
      <c r="AF7" s="47">
        <f t="shared" si="0"/>
        <v>0</v>
      </c>
      <c r="AG7" s="48">
        <f>LARGE(AD7:AF7,1)</f>
        <v>0</v>
      </c>
      <c r="AH7" s="48">
        <f>LARGE(AD7:AF7,2)</f>
        <v>0</v>
      </c>
      <c r="AI7" s="57">
        <f>SUM(AG7:AH7)</f>
        <v>0</v>
      </c>
      <c r="AJ7" s="43">
        <f>H7</f>
        <v>0</v>
      </c>
      <c r="AK7" s="43">
        <f>L7</f>
        <v>287</v>
      </c>
      <c r="AL7" s="43">
        <f>N7</f>
        <v>0</v>
      </c>
      <c r="AM7" s="44">
        <f>LARGE(AJ7:AL7,1)</f>
        <v>287</v>
      </c>
      <c r="AN7" s="44">
        <f>LARGE(AJ7:AL7,2)</f>
        <v>0</v>
      </c>
      <c r="AO7" s="58">
        <f>SUM(AM7:AN7)</f>
        <v>287</v>
      </c>
      <c r="AP7" s="51">
        <f>I7</f>
        <v>0</v>
      </c>
      <c r="AQ7" s="51">
        <f>M7</f>
        <v>164</v>
      </c>
      <c r="AR7" s="51">
        <f>O7</f>
        <v>0</v>
      </c>
      <c r="AS7" s="52">
        <f>LARGE(AP7:AR7,1)</f>
        <v>164</v>
      </c>
      <c r="AT7" s="52">
        <f>LARGE(AP7:AR7,2)</f>
        <v>0</v>
      </c>
      <c r="AU7" s="59">
        <f>SUM(AS7:AT7)</f>
        <v>164</v>
      </c>
      <c r="CC7" s="29">
        <f>T7</f>
        <v>451</v>
      </c>
    </row>
  </sheetData>
  <sheetProtection/>
  <mergeCells count="8">
    <mergeCell ref="AP1:AU1"/>
    <mergeCell ref="B1:B3"/>
    <mergeCell ref="C1:C3"/>
    <mergeCell ref="D1:D3"/>
    <mergeCell ref="E1:E3"/>
    <mergeCell ref="F1:F3"/>
    <mergeCell ref="AD1:AI1"/>
    <mergeCell ref="AJ1:AO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r:id="rId2"/>
  <colBreaks count="1" manualBreakCount="1">
    <brk id="28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2020-09-26T18:19:30Z</cp:lastPrinted>
  <dcterms:created xsi:type="dcterms:W3CDTF">1999-05-11T19:05:06Z</dcterms:created>
  <dcterms:modified xsi:type="dcterms:W3CDTF">2020-10-15T09:56:17Z</dcterms:modified>
  <cp:category/>
  <cp:version/>
  <cp:contentType/>
  <cp:contentStatus/>
</cp:coreProperties>
</file>