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020" tabRatio="597" activeTab="0"/>
  </bookViews>
  <sheets>
    <sheet name="Titllist" sheetId="1" r:id="rId1"/>
    <sheet name="celk.přehled" sheetId="2" r:id="rId2"/>
    <sheet name="repre" sheetId="3" r:id="rId3"/>
    <sheet name="MČR" sheetId="4" r:id="rId4"/>
    <sheet name="ČP" sheetId="5" r:id="rId5"/>
    <sheet name="oblast.ž.1" sheetId="6" r:id="rId6"/>
    <sheet name="oblast.ž.2" sheetId="7" r:id="rId7"/>
  </sheets>
  <definedNames>
    <definedName name="a">'repre'!$B$1</definedName>
    <definedName name="DATABASE" localSheetId="4">'ČP'!$C$3:$U$37</definedName>
    <definedName name="DATABASE">'MČR'!$C$3:$Y$62</definedName>
    <definedName name="_xlnm.Print_Area" localSheetId="1">'celk.přehled'!$A$43:$G$82</definedName>
    <definedName name="_xlnm.Print_Area" localSheetId="4">'ČP'!$A$1:$AG$35</definedName>
    <definedName name="_xlnm.Print_Area" localSheetId="3">'MČR'!$A$1:$U$38</definedName>
    <definedName name="_xlnm.Print_Area" localSheetId="5">'oblast.ž.1'!$A$1:$R$47</definedName>
    <definedName name="_xlnm.Print_Area" localSheetId="6">'oblast.ž.2'!$A$2:$S$22</definedName>
    <definedName name="_xlnm.Print_Area" localSheetId="2">'repre'!$B$1:$AK$25</definedName>
    <definedName name="_xlnm.Print_Area" localSheetId="0">'Titllist'!$A$1:$AW$26</definedName>
  </definedNames>
  <calcPr fullCalcOnLoad="1"/>
</workbook>
</file>

<file path=xl/sharedStrings.xml><?xml version="1.0" encoding="utf-8"?>
<sst xmlns="http://schemas.openxmlformats.org/spreadsheetml/2006/main" count="466" uniqueCount="166">
  <si>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</si>
  <si>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</si>
  <si>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</si>
  <si>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</si>
  <si>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</si>
  <si>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</si>
  <si>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</si>
  <si>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</si>
  <si>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</si>
  <si>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</si>
  <si>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</si>
  <si>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</si>
  <si>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</si>
  <si>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</si>
  <si>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</si>
  <si>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</si>
  <si>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</si>
  <si>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</si>
  <si>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</si>
  <si>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</si>
  <si>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</si>
  <si>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</si>
  <si>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</si>
  <si>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</si>
  <si>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</si>
  <si>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</si>
  <si>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</si>
  <si>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</si>
  <si>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</si>
  <si>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</si>
  <si>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</si>
  <si>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</si>
  <si>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</si>
  <si>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</si>
  <si>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</si>
  <si>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</si>
  <si>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</si>
  <si>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</si>
  <si>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</si>
  <si>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</si>
  <si>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</si>
  <si>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</si>
  <si>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</si>
  <si>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</si>
  <si>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</si>
  <si>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</si>
  <si>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</si>
  <si>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</si>
  <si>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</si>
  <si>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</si>
  <si>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</si>
  <si>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</si>
  <si>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</si>
  <si>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</si>
  <si>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Bechyně</t>
  </si>
  <si>
    <t>Soběslav</t>
  </si>
  <si>
    <t>Dv.Král.</t>
  </si>
  <si>
    <t>Štětí</t>
  </si>
  <si>
    <t>ČSAD Plz</t>
  </si>
  <si>
    <t>VS Tábor</t>
  </si>
  <si>
    <t>ODDÍL</t>
  </si>
  <si>
    <t>K1Ž</t>
  </si>
  <si>
    <t>celk</t>
  </si>
  <si>
    <t>KK Brno</t>
  </si>
  <si>
    <t>číslo</t>
  </si>
  <si>
    <t>Vlašim</t>
  </si>
  <si>
    <t>Sláv.HK</t>
  </si>
  <si>
    <t>sprint</t>
  </si>
  <si>
    <t>SKVeselí</t>
  </si>
  <si>
    <t>Třebech.</t>
  </si>
  <si>
    <t>Žel.Brod</t>
  </si>
  <si>
    <t>So Písek</t>
  </si>
  <si>
    <t>Týniště</t>
  </si>
  <si>
    <t>Turnov</t>
  </si>
  <si>
    <t>Roztoky</t>
  </si>
  <si>
    <t>Dukla B.</t>
  </si>
  <si>
    <t>Rožátov</t>
  </si>
  <si>
    <t>L.Tábor</t>
  </si>
  <si>
    <t>RK Troja</t>
  </si>
  <si>
    <t>Zbraslav</t>
  </si>
  <si>
    <t>strana 2</t>
  </si>
  <si>
    <t>strana 3</t>
  </si>
  <si>
    <t>strana 4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</si>
  <si>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</si>
  <si>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</si>
  <si>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</si>
  <si>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</si>
  <si>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</si>
  <si>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</si>
  <si>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</si>
  <si>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</si>
  <si>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</si>
  <si>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</si>
  <si>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</si>
  <si>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</si>
  <si>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</si>
  <si>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</si>
  <si>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</si>
  <si>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</si>
  <si>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</si>
  <si>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</si>
  <si>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</si>
  <si>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</si>
  <si>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</si>
  <si>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</si>
  <si>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Jihlava</t>
  </si>
  <si>
    <t>Mistrovství ČR</t>
  </si>
  <si>
    <t>Pardub</t>
  </si>
  <si>
    <t>KK Brand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</si>
  <si>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</si>
  <si>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</si>
  <si>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</si>
  <si>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</si>
  <si>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</si>
  <si>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</si>
  <si>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</si>
  <si>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</si>
  <si>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</si>
  <si>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</si>
  <si>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</si>
  <si>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</si>
  <si>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</si>
  <si>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</si>
  <si>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VSKRájec</t>
  </si>
  <si>
    <t>Postřelm</t>
  </si>
  <si>
    <t>C2X</t>
  </si>
  <si>
    <t>dospělí</t>
  </si>
  <si>
    <t>dospělí závodníci - slalom</t>
  </si>
  <si>
    <t>dospělí závodníci - sjezd</t>
  </si>
  <si>
    <t>Kotva B.</t>
  </si>
  <si>
    <t>SKŽižkov</t>
  </si>
  <si>
    <t>SKVS ČB</t>
  </si>
  <si>
    <t>Všem oddílům ČSK DV</t>
  </si>
  <si>
    <t>Tabulky a souhrn</t>
  </si>
  <si>
    <t>sestavila Hana Kneblová, předsedkyně ZK</t>
  </si>
  <si>
    <t>Celkově získané body v jednotlivých oblastech :</t>
  </si>
  <si>
    <t>Reprezentace</t>
  </si>
  <si>
    <t>Oblastní žebříčky Čech a Moravy ve slalomu a sjezdu</t>
  </si>
  <si>
    <t xml:space="preserve">   (závodníci do 23 let)</t>
  </si>
  <si>
    <t xml:space="preserve">Celkem bodů 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</si>
  <si>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</si>
  <si>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</si>
  <si>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</si>
  <si>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strana 1</t>
  </si>
  <si>
    <t>Jeseník</t>
  </si>
  <si>
    <t xml:space="preserve">Mistrovství České republiky </t>
  </si>
  <si>
    <t xml:space="preserve">Český pohár ve slalomu a sjezdu </t>
  </si>
  <si>
    <t>Ostrava</t>
  </si>
  <si>
    <t>Frol</t>
  </si>
  <si>
    <t>C2Z</t>
  </si>
  <si>
    <t>Body získané za reprezentaci - 2020</t>
  </si>
  <si>
    <t>ME slalom junioři</t>
  </si>
  <si>
    <t>ME slalom U23</t>
  </si>
  <si>
    <t xml:space="preserve">  ME sjezd + sprint  senioři 2019</t>
  </si>
  <si>
    <t>ME slalom senioři</t>
  </si>
  <si>
    <t>MS sjezd + sprint junioři 2019</t>
  </si>
  <si>
    <t>MS sjezd + sprint U23 2019</t>
  </si>
  <si>
    <t>Zisk bodů za umístění v Mistrovství ČR 2020</t>
  </si>
  <si>
    <t>Český pohár 2020</t>
  </si>
  <si>
    <t>Zisk bodů za umístění v oblastních žebříčcích 2020 (mimo dospělých)</t>
  </si>
  <si>
    <t>Body za sportovní výsledky v roce 2020 - celkový přehled</t>
  </si>
  <si>
    <t>bodů za sportovní výsledky dosažené v roce 2020,</t>
  </si>
  <si>
    <t>ve sjezdu za reprezentaci za rok 2019</t>
  </si>
  <si>
    <t xml:space="preserve">     Veškeré údaje na následujících stránkách jsou vám předkládány ke kontrole a k event. reklamacím. Podklady byly sestaveny na základě Přílohy č.2 Směrnic pro závodění v roce 2020. Závodní komise rozhodla o započítání bodů za reprezentaci ve sjezdu  - ME 2019 senioři sjezd + sprint  a MS 2019 ve sjezdu a sprintu juniorů a U23, neboť v roce 2020 se žádné ME ani MS ve sjezdu nekonalo. Dotace vypočtené na podkladu těchto tabulek budou vypláceny v roce 2021 pouze oddílům, které uhradí registrační poplatky za všechny své členy na běžný rok do 31.3.2021. </t>
  </si>
  <si>
    <t>dne  6.11.2020</t>
  </si>
  <si>
    <t>Reklamace k uvedeným údajům zasílejte do 30.12.2020 na adresu: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</si>
</sst>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left" indent="1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 indent="1"/>
    </xf>
    <xf numFmtId="164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 indent="1"/>
    </xf>
    <xf numFmtId="164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5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 textRotation="90"/>
    </xf>
    <xf numFmtId="164" fontId="6" fillId="0" borderId="33" xfId="0" applyNumberFormat="1" applyFont="1" applyBorder="1" applyAlignment="1">
      <alignment horizontal="center" vertical="center" textRotation="90"/>
    </xf>
    <xf numFmtId="164" fontId="6" fillId="0" borderId="32" xfId="0" applyNumberFormat="1" applyFont="1" applyBorder="1" applyAlignment="1">
      <alignment horizontal="center" vertical="center" textRotation="90"/>
    </xf>
    <xf numFmtId="164" fontId="6" fillId="0" borderId="34" xfId="0" applyNumberFormat="1" applyFont="1" applyBorder="1" applyAlignment="1">
      <alignment horizontal="center" vertical="center" textRotation="90"/>
    </xf>
    <xf numFmtId="164" fontId="6" fillId="0" borderId="35" xfId="0" applyNumberFormat="1" applyFont="1" applyBorder="1" applyAlignment="1">
      <alignment horizontal="center" vertical="center" textRotation="90"/>
    </xf>
    <xf numFmtId="164" fontId="0" fillId="0" borderId="22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64" fontId="0" fillId="0" borderId="45" xfId="0" applyNumberFormat="1" applyFill="1" applyBorder="1" applyAlignment="1">
      <alignment/>
    </xf>
    <xf numFmtId="164" fontId="0" fillId="0" borderId="46" xfId="0" applyNumberFormat="1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46" xfId="0" applyNumberFormat="1" applyFont="1" applyFill="1" applyBorder="1" applyAlignment="1">
      <alignment/>
    </xf>
    <xf numFmtId="1" fontId="0" fillId="0" borderId="22" xfId="0" applyNumberForma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64" fontId="6" fillId="0" borderId="39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1" fontId="0" fillId="0" borderId="40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37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0" xfId="0" applyBorder="1" applyAlignment="1">
      <alignment/>
    </xf>
    <xf numFmtId="1" fontId="0" fillId="0" borderId="50" xfId="0" applyNumberForma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0" fillId="0" borderId="22" xfId="0" applyNumberFormat="1" applyFill="1" applyBorder="1" applyAlignment="1">
      <alignment/>
    </xf>
    <xf numFmtId="0" fontId="0" fillId="0" borderId="43" xfId="0" applyBorder="1" applyAlignment="1">
      <alignment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164" fontId="0" fillId="0" borderId="29" xfId="0" applyNumberFormat="1" applyFill="1" applyBorder="1" applyAlignment="1">
      <alignment/>
    </xf>
    <xf numFmtId="164" fontId="0" fillId="0" borderId="50" xfId="0" applyNumberFormat="1" applyBorder="1" applyAlignment="1">
      <alignment/>
    </xf>
    <xf numFmtId="164" fontId="0" fillId="0" borderId="50" xfId="0" applyNumberFormat="1" applyFont="1" applyBorder="1" applyAlignment="1">
      <alignment/>
    </xf>
    <xf numFmtId="164" fontId="0" fillId="0" borderId="53" xfId="0" applyNumberFormat="1" applyBorder="1" applyAlignment="1">
      <alignment/>
    </xf>
    <xf numFmtId="1" fontId="1" fillId="0" borderId="54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6" xfId="0" applyFont="1" applyBorder="1" applyAlignment="1">
      <alignment/>
    </xf>
    <xf numFmtId="1" fontId="0" fillId="0" borderId="47" xfId="0" applyNumberFormat="1" applyBorder="1" applyAlignment="1">
      <alignment/>
    </xf>
    <xf numFmtId="2" fontId="1" fillId="0" borderId="51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6" fillId="0" borderId="56" xfId="0" applyNumberFormat="1" applyFont="1" applyBorder="1" applyAlignment="1">
      <alignment/>
    </xf>
    <xf numFmtId="164" fontId="6" fillId="0" borderId="57" xfId="0" applyNumberFormat="1" applyFont="1" applyBorder="1" applyAlignment="1">
      <alignment/>
    </xf>
    <xf numFmtId="2" fontId="6" fillId="0" borderId="58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23" xfId="0" applyNumberFormat="1" applyBorder="1" applyAlignment="1">
      <alignment horizontal="center"/>
    </xf>
    <xf numFmtId="164" fontId="7" fillId="0" borderId="23" xfId="0" applyNumberFormat="1" applyFont="1" applyBorder="1" applyAlignment="1">
      <alignment/>
    </xf>
    <xf numFmtId="164" fontId="6" fillId="0" borderId="58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164" fontId="7" fillId="0" borderId="60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" fontId="0" fillId="0" borderId="52" xfId="0" applyNumberFormat="1" applyBorder="1" applyAlignment="1">
      <alignment horizontal="center"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61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" fontId="7" fillId="0" borderId="0" xfId="34" applyNumberFormat="1" applyFont="1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17" fillId="0" borderId="0" xfId="0" applyNumberFormat="1" applyFont="1" applyAlignment="1">
      <alignment horizontal="left" indent="1"/>
    </xf>
    <xf numFmtId="1" fontId="19" fillId="0" borderId="0" xfId="0" applyNumberFormat="1" applyFont="1" applyAlignment="1">
      <alignment horizontal="left" indent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164" fontId="7" fillId="0" borderId="62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4" fontId="7" fillId="0" borderId="0" xfId="0" applyNumberFormat="1" applyFont="1" applyAlignment="1">
      <alignment horizontal="left" vertical="center" wrapText="1" indent="2"/>
    </xf>
    <xf numFmtId="164" fontId="19" fillId="0" borderId="0" xfId="0" applyNumberFormat="1" applyFont="1" applyAlignment="1">
      <alignment horizontal="left" vertical="center" wrapText="1" indent="2"/>
    </xf>
    <xf numFmtId="164" fontId="7" fillId="0" borderId="17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6" fillId="0" borderId="6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0" fillId="0" borderId="43" xfId="0" applyNumberFormat="1" applyBorder="1" applyAlignment="1">
      <alignment horizontal="center"/>
    </xf>
    <xf numFmtId="0" fontId="6" fillId="0" borderId="64" xfId="0" applyFont="1" applyBorder="1" applyAlignment="1">
      <alignment/>
    </xf>
    <xf numFmtId="1" fontId="6" fillId="0" borderId="65" xfId="0" applyNumberFormat="1" applyFont="1" applyBorder="1" applyAlignment="1">
      <alignment horizontal="left" indent="1"/>
    </xf>
    <xf numFmtId="0" fontId="0" fillId="0" borderId="5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" fontId="1" fillId="0" borderId="62" xfId="0" applyNumberFormat="1" applyFont="1" applyBorder="1" applyAlignment="1">
      <alignment/>
    </xf>
    <xf numFmtId="1" fontId="17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" fontId="6" fillId="0" borderId="0" xfId="0" applyNumberFormat="1" applyFont="1" applyAlignment="1">
      <alignment horizontal="left" vertical="center" wrapText="1"/>
    </xf>
    <xf numFmtId="0" fontId="1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/>
    </xf>
    <xf numFmtId="164" fontId="1" fillId="0" borderId="6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21" xfId="0" applyNumberFormat="1" applyFont="1" applyBorder="1" applyAlignment="1">
      <alignment horizontal="center" vertical="top"/>
    </xf>
    <xf numFmtId="1" fontId="5" fillId="0" borderId="66" xfId="0" applyNumberFormat="1" applyFont="1" applyBorder="1" applyAlignment="1">
      <alignment horizontal="center" vertical="top"/>
    </xf>
    <xf numFmtId="1" fontId="1" fillId="0" borderId="60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67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center"/>
    </xf>
    <xf numFmtId="164" fontId="7" fillId="0" borderId="65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 vertical="center" textRotation="90"/>
    </xf>
    <xf numFmtId="164" fontId="11" fillId="0" borderId="46" xfId="0" applyNumberFormat="1" applyFont="1" applyBorder="1" applyAlignment="1">
      <alignment horizontal="center" vertical="center" textRotation="90"/>
    </xf>
    <xf numFmtId="1" fontId="7" fillId="0" borderId="67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6" fillId="0" borderId="6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0" fillId="0" borderId="16" xfId="0" applyNumberFormat="1" applyFont="1" applyBorder="1" applyAlignment="1">
      <alignment vertical="center" textRotation="90"/>
    </xf>
    <xf numFmtId="1" fontId="0" fillId="0" borderId="24" xfId="0" applyNumberFormat="1" applyFont="1" applyBorder="1" applyAlignment="1">
      <alignment vertical="center" textRotation="90"/>
    </xf>
    <xf numFmtId="1" fontId="14" fillId="0" borderId="16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0" fillId="0" borderId="59" xfId="0" applyNumberFormat="1" applyFont="1" applyBorder="1" applyAlignment="1">
      <alignment horizontal="center" vertical="center" textRotation="90"/>
    </xf>
    <xf numFmtId="1" fontId="0" fillId="0" borderId="62" xfId="0" applyNumberFormat="1" applyFont="1" applyBorder="1" applyAlignment="1">
      <alignment horizontal="center" vertical="center" textRotation="90"/>
    </xf>
    <xf numFmtId="1" fontId="0" fillId="0" borderId="16" xfId="0" applyNumberFormat="1" applyFont="1" applyBorder="1" applyAlignment="1">
      <alignment horizontal="center" vertical="center" textRotation="90"/>
    </xf>
    <xf numFmtId="1" fontId="0" fillId="0" borderId="24" xfId="0" applyNumberFormat="1" applyFont="1" applyBorder="1" applyAlignment="1">
      <alignment horizontal="center" vertical="center" textRotation="90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7" fillId="0" borderId="18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2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1">
      <selection activeCell="A1" sqref="A1:AW2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10.75390625" style="0" customWidth="1"/>
    <col min="4" max="24" width="0" style="0" hidden="1" customWidth="1"/>
    <col min="25" max="25" width="40.00390625" style="0" customWidth="1"/>
    <col min="26" max="26" width="12.25390625" style="0" customWidth="1"/>
    <col min="27" max="27" width="6.25390625" style="0" customWidth="1"/>
    <col min="28" max="28" width="5.00390625" style="0" customWidth="1"/>
    <col min="29" max="43" width="0" style="0" hidden="1" customWidth="1"/>
    <col min="44" max="44" width="4.625" style="0" customWidth="1"/>
    <col min="45" max="45" width="4.75390625" style="0" customWidth="1"/>
    <col min="46" max="46" width="9.125" style="0" hidden="1" customWidth="1"/>
    <col min="47" max="47" width="6.25390625" style="0" hidden="1" customWidth="1"/>
    <col min="48" max="48" width="9.125" style="0" hidden="1" customWidth="1"/>
    <col min="49" max="49" width="3.625" style="0" customWidth="1"/>
    <col min="50" max="50" width="9.125" style="0" hidden="1" customWidth="1"/>
  </cols>
  <sheetData>
    <row r="1" spans="1:27" ht="20.25">
      <c r="A1" s="7"/>
      <c r="B1" s="254" t="s">
        <v>132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20.25">
      <c r="A2" s="7"/>
      <c r="B2" s="255" t="s">
        <v>133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</row>
    <row r="3" spans="1:27" ht="15.75">
      <c r="A3" s="7"/>
      <c r="B3" s="256" t="s">
        <v>161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1:27" ht="15.75">
      <c r="A4" s="7"/>
      <c r="B4" s="257" t="s">
        <v>162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1:27" ht="15.75">
      <c r="A5" s="7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</row>
    <row r="6" spans="1:48" ht="12.75" customHeight="1">
      <c r="A6" s="7"/>
      <c r="B6" s="259" t="s">
        <v>163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</row>
    <row r="7" spans="1:48" ht="79.5" customHeight="1">
      <c r="A7" s="7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</row>
    <row r="8" spans="1:48" ht="12.75">
      <c r="A8" s="7"/>
      <c r="B8" s="12"/>
      <c r="C8" s="8"/>
      <c r="D8" s="10"/>
      <c r="E8" s="10"/>
      <c r="F8" s="203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10"/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R8" s="192"/>
      <c r="AS8" s="11"/>
      <c r="AT8" s="11"/>
      <c r="AU8" s="11"/>
      <c r="AV8" s="204"/>
    </row>
    <row r="9" spans="1:48" ht="12.75">
      <c r="A9" s="7"/>
      <c r="B9" s="12"/>
      <c r="C9" s="205" t="s">
        <v>164</v>
      </c>
      <c r="D9" s="10"/>
      <c r="E9" s="10"/>
      <c r="F9" s="203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8" t="s">
        <v>134</v>
      </c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S9" s="11"/>
      <c r="AT9" s="11"/>
      <c r="AU9" s="11"/>
      <c r="AV9" s="204"/>
    </row>
    <row r="10" spans="1:48" ht="12.75">
      <c r="A10" s="7"/>
      <c r="B10" s="12"/>
      <c r="C10" s="8" t="s">
        <v>113</v>
      </c>
      <c r="D10" s="10"/>
      <c r="E10" s="10"/>
      <c r="F10" s="203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10"/>
      <c r="Y10" s="10"/>
      <c r="Z10" s="10"/>
      <c r="AA10" s="10"/>
      <c r="AB10" s="10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  <c r="AR10" s="8"/>
      <c r="AS10" s="11"/>
      <c r="AT10" s="11"/>
      <c r="AU10" s="11"/>
      <c r="AV10" s="204"/>
    </row>
    <row r="11" spans="1:48" ht="12.75">
      <c r="A11" s="7"/>
      <c r="B11" s="8"/>
      <c r="C11" s="8"/>
      <c r="D11" s="10"/>
      <c r="E11" s="10"/>
      <c r="F11" s="203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  <c r="AR11" s="7"/>
      <c r="AS11" s="7"/>
      <c r="AT11" s="7"/>
      <c r="AU11" s="7"/>
      <c r="AV11" s="7"/>
    </row>
    <row r="12" spans="1:48" ht="20.25">
      <c r="A12" s="7"/>
      <c r="B12" s="206" t="s">
        <v>135</v>
      </c>
      <c r="C12" s="7"/>
      <c r="D12" s="10"/>
      <c r="E12" s="10"/>
      <c r="F12" s="203"/>
      <c r="G12" s="9"/>
      <c r="H12" s="9"/>
      <c r="I12" s="9"/>
      <c r="J12" s="9"/>
      <c r="K12" s="9"/>
      <c r="L12" s="9"/>
      <c r="M12" s="9"/>
      <c r="N12" s="9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8"/>
      <c r="AQ12" s="8"/>
      <c r="AR12" s="7"/>
      <c r="AS12" s="7"/>
      <c r="AT12" s="7"/>
      <c r="AU12" s="7"/>
      <c r="AV12" s="7"/>
    </row>
    <row r="13" spans="1:27" ht="15">
      <c r="A13" s="7"/>
      <c r="B13" s="20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8"/>
      <c r="V13" s="8"/>
      <c r="W13" s="7"/>
      <c r="X13" s="7"/>
      <c r="Y13" s="7"/>
      <c r="Z13" s="258"/>
      <c r="AA13" s="258"/>
    </row>
    <row r="14" spans="1:27" ht="15">
      <c r="A14" s="7"/>
      <c r="B14" s="207" t="s">
        <v>136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8"/>
      <c r="V14" s="8"/>
      <c r="W14" s="7"/>
      <c r="X14" s="7"/>
      <c r="Y14" s="7"/>
      <c r="Z14" s="209">
        <f>repre!AK25</f>
        <v>4974</v>
      </c>
      <c r="AA14" s="210" t="s">
        <v>113</v>
      </c>
    </row>
    <row r="15" spans="1:27" ht="15">
      <c r="A15" s="7"/>
      <c r="B15" s="207" t="s">
        <v>145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8"/>
      <c r="V15" s="8"/>
      <c r="W15" s="7"/>
      <c r="X15" s="7"/>
      <c r="Y15" s="7"/>
      <c r="Z15" s="209">
        <f>MČR!U38</f>
        <v>3644</v>
      </c>
      <c r="AA15" s="210" t="s">
        <v>113</v>
      </c>
    </row>
    <row r="16" spans="1:27" ht="15">
      <c r="A16" s="7"/>
      <c r="B16" s="207" t="s">
        <v>146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8"/>
      <c r="V16" s="8"/>
      <c r="W16" s="7"/>
      <c r="X16" s="7"/>
      <c r="Y16" s="7"/>
      <c r="Z16" s="209">
        <f>ČP!AG35</f>
        <v>1950</v>
      </c>
      <c r="AA16" s="210" t="s">
        <v>113</v>
      </c>
    </row>
    <row r="17" spans="1:27" ht="15">
      <c r="A17" s="7"/>
      <c r="B17" s="207" t="s">
        <v>137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8"/>
      <c r="V17" s="8"/>
      <c r="W17" s="7"/>
      <c r="X17" s="7"/>
      <c r="Y17" s="7"/>
      <c r="Z17" s="211">
        <v>3678</v>
      </c>
      <c r="AA17" s="210" t="s">
        <v>113</v>
      </c>
    </row>
    <row r="18" spans="1:27" ht="15">
      <c r="A18" s="7"/>
      <c r="B18" s="212" t="s">
        <v>138</v>
      </c>
      <c r="C18" s="213"/>
      <c r="D18" s="1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8"/>
      <c r="V18" s="8"/>
      <c r="W18" s="7"/>
      <c r="X18" s="7"/>
      <c r="Y18" s="7"/>
      <c r="Z18" s="7" t="s">
        <v>113</v>
      </c>
      <c r="AA18" s="214"/>
    </row>
    <row r="19" spans="1:27" ht="12.75">
      <c r="A19" s="7"/>
      <c r="B19" s="14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8"/>
      <c r="V19" s="8"/>
      <c r="W19" s="7"/>
      <c r="X19" s="7"/>
      <c r="Y19" s="7"/>
      <c r="Z19" s="7" t="s">
        <v>113</v>
      </c>
      <c r="AA19" s="214"/>
    </row>
    <row r="20" spans="1:27" ht="18">
      <c r="A20" s="7"/>
      <c r="B20" s="215" t="s">
        <v>139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8"/>
      <c r="V20" s="8"/>
      <c r="W20" s="7"/>
      <c r="X20" s="7"/>
      <c r="Y20" s="7"/>
      <c r="Z20" s="230">
        <f>SUM(Z14:Z19)</f>
        <v>14246</v>
      </c>
      <c r="AA20" s="217"/>
    </row>
    <row r="21" spans="1:27" ht="18">
      <c r="A21" s="7"/>
      <c r="B21" s="215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8"/>
      <c r="V21" s="8"/>
      <c r="W21" s="7"/>
      <c r="X21" s="218"/>
      <c r="Y21" s="7"/>
      <c r="Z21" s="9" t="s">
        <v>113</v>
      </c>
      <c r="AA21" s="216"/>
    </row>
    <row r="22" spans="1:27" ht="12.75">
      <c r="A22" s="7"/>
      <c r="B22" s="218" t="s">
        <v>113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29" t="s">
        <v>113</v>
      </c>
      <c r="AA22" s="218"/>
    </row>
    <row r="23" spans="1:27" ht="12.75">
      <c r="A23" s="7"/>
      <c r="B23" s="219" t="s">
        <v>165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18"/>
      <c r="Y23" s="218"/>
      <c r="AA23" s="218"/>
    </row>
    <row r="24" spans="1:27" ht="15">
      <c r="A24" s="7"/>
      <c r="B24" s="220" t="s">
        <v>140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21"/>
      <c r="Y24" s="218"/>
      <c r="Z24" s="218"/>
      <c r="AA24" s="218"/>
    </row>
    <row r="25" spans="1:27" ht="15">
      <c r="A25" s="7"/>
      <c r="B25" s="220" t="s">
        <v>141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1"/>
      <c r="Y25" s="221"/>
      <c r="Z25" s="221"/>
      <c r="AA25" s="221"/>
    </row>
    <row r="26" spans="1:27" ht="15">
      <c r="A26" s="7"/>
      <c r="B26" s="222" t="s">
        <v>142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08"/>
      <c r="Y26" s="201"/>
      <c r="Z26" s="201"/>
      <c r="AA26" s="201"/>
    </row>
    <row r="27" spans="1:2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08"/>
      <c r="Y27" s="208"/>
      <c r="Z27" s="208"/>
      <c r="AA27" s="208"/>
    </row>
    <row r="28" spans="1:27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23"/>
      <c r="Y28" s="208"/>
      <c r="Z28" s="208"/>
      <c r="AA28" s="208"/>
    </row>
    <row r="29" spans="1:27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223"/>
      <c r="Y29" s="223"/>
      <c r="Z29" s="223"/>
      <c r="AA29" s="223"/>
    </row>
    <row r="30" spans="1:27" ht="14.25">
      <c r="A30" s="7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01"/>
      <c r="Y30" s="223"/>
      <c r="Z30" s="223"/>
      <c r="AA30" s="223"/>
    </row>
    <row r="31" spans="1:27" ht="15">
      <c r="A31" s="31"/>
      <c r="B31" s="201" t="s">
        <v>143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24"/>
      <c r="Y31" s="201"/>
      <c r="Z31" s="201"/>
      <c r="AA31" s="201"/>
    </row>
    <row r="32" spans="1:27" ht="15">
      <c r="A32" s="7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7"/>
      <c r="Y32" s="224"/>
      <c r="Z32" s="224"/>
      <c r="AA32" s="224"/>
    </row>
  </sheetData>
  <sheetProtection/>
  <mergeCells count="6">
    <mergeCell ref="B1:AA1"/>
    <mergeCell ref="B2:AA2"/>
    <mergeCell ref="B3:AA3"/>
    <mergeCell ref="B4:AA4"/>
    <mergeCell ref="Z13:AA13"/>
    <mergeCell ref="B6:AV7"/>
  </mergeCells>
  <printOptions/>
  <pageMargins left="0.7086614173228347" right="0.7086614173228347" top="0.7874015748031497" bottom="0.7874015748031497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751"/>
  <sheetViews>
    <sheetView zoomScalePageLayoutView="0" workbookViewId="0" topLeftCell="A1">
      <pane ySplit="2" topLeftCell="A73" activePane="bottomLeft" state="frozen"/>
      <selection pane="topLeft" activeCell="A54" sqref="A54:IV56"/>
      <selection pane="bottomLeft" activeCell="AJ82" sqref="AJ82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95" customWidth="1"/>
    <col min="5" max="5" width="9.125" style="4" customWidth="1"/>
    <col min="6" max="6" width="9.125" style="95" customWidth="1"/>
    <col min="7" max="7" width="11.625" style="0" customWidth="1"/>
    <col min="12" max="12" width="9.125" style="74" customWidth="1"/>
  </cols>
  <sheetData>
    <row r="1" spans="1:7" ht="21.75" customHeight="1" thickBot="1">
      <c r="A1" s="260" t="s">
        <v>160</v>
      </c>
      <c r="B1" s="261"/>
      <c r="C1" s="261"/>
      <c r="D1" s="261"/>
      <c r="E1" s="261"/>
      <c r="F1" s="261"/>
      <c r="G1" s="261"/>
    </row>
    <row r="2" spans="1:7" ht="18" customHeight="1" thickBot="1">
      <c r="A2" s="34" t="s">
        <v>64</v>
      </c>
      <c r="B2" s="35" t="s">
        <v>52</v>
      </c>
      <c r="C2" s="83" t="s">
        <v>87</v>
      </c>
      <c r="D2" s="92" t="s">
        <v>86</v>
      </c>
      <c r="E2" s="36" t="s">
        <v>46</v>
      </c>
      <c r="F2" s="92" t="s">
        <v>88</v>
      </c>
      <c r="G2" s="37" t="s">
        <v>47</v>
      </c>
    </row>
    <row r="3" spans="1:7" ht="16.5" customHeight="1" thickBot="1">
      <c r="A3" s="39">
        <v>1</v>
      </c>
      <c r="B3" s="57" t="s">
        <v>10</v>
      </c>
      <c r="C3" s="77">
        <v>252</v>
      </c>
      <c r="D3" s="93">
        <v>121</v>
      </c>
      <c r="E3" s="78">
        <v>57</v>
      </c>
      <c r="F3" s="110">
        <v>77</v>
      </c>
      <c r="G3" s="173">
        <f>SUM(C3:F3)</f>
        <v>507</v>
      </c>
    </row>
    <row r="4" spans="1:7" ht="16.5" customHeight="1" thickBot="1">
      <c r="A4" s="39">
        <v>7</v>
      </c>
      <c r="B4" s="57" t="s">
        <v>11</v>
      </c>
      <c r="C4" s="79"/>
      <c r="D4" s="91"/>
      <c r="E4" s="59"/>
      <c r="F4" s="111">
        <v>9</v>
      </c>
      <c r="G4" s="173">
        <f aca="true" t="shared" si="0" ref="G4:G38">SUM(C4:F4)</f>
        <v>9</v>
      </c>
    </row>
    <row r="5" spans="1:7" ht="16.5" customHeight="1" thickBot="1">
      <c r="A5" s="39">
        <v>8</v>
      </c>
      <c r="B5" s="57" t="s">
        <v>12</v>
      </c>
      <c r="C5" s="79"/>
      <c r="D5" s="91"/>
      <c r="E5" s="59">
        <v>5</v>
      </c>
      <c r="F5" s="111"/>
      <c r="G5" s="173">
        <f t="shared" si="0"/>
        <v>5</v>
      </c>
    </row>
    <row r="6" spans="1:7" ht="16.5" customHeight="1" thickBot="1">
      <c r="A6" s="39">
        <v>9</v>
      </c>
      <c r="B6" s="57" t="s">
        <v>13</v>
      </c>
      <c r="C6" s="79">
        <v>630</v>
      </c>
      <c r="D6" s="91">
        <v>236</v>
      </c>
      <c r="E6" s="59">
        <v>632</v>
      </c>
      <c r="F6" s="111">
        <v>288</v>
      </c>
      <c r="G6" s="173">
        <f t="shared" si="0"/>
        <v>1786</v>
      </c>
    </row>
    <row r="7" spans="1:7" ht="16.5" customHeight="1" thickBot="1">
      <c r="A7" s="39">
        <v>10</v>
      </c>
      <c r="B7" s="57" t="s">
        <v>14</v>
      </c>
      <c r="C7" s="79"/>
      <c r="D7" s="91">
        <v>12</v>
      </c>
      <c r="E7" s="59"/>
      <c r="F7" s="111">
        <v>41</v>
      </c>
      <c r="G7" s="173">
        <f t="shared" si="0"/>
        <v>53</v>
      </c>
    </row>
    <row r="8" spans="1:7" ht="16.5" customHeight="1" thickBot="1">
      <c r="A8" s="39">
        <v>11</v>
      </c>
      <c r="B8" s="57" t="s">
        <v>109</v>
      </c>
      <c r="C8" s="79"/>
      <c r="D8" s="91">
        <v>102</v>
      </c>
      <c r="E8" s="59"/>
      <c r="F8" s="111">
        <v>204</v>
      </c>
      <c r="G8" s="173">
        <f t="shared" si="0"/>
        <v>306</v>
      </c>
    </row>
    <row r="9" spans="1:7" ht="16.5" customHeight="1" thickBot="1">
      <c r="A9" s="39">
        <v>12</v>
      </c>
      <c r="B9" s="57" t="s">
        <v>75</v>
      </c>
      <c r="C9" s="79">
        <v>313</v>
      </c>
      <c r="D9" s="91">
        <v>139</v>
      </c>
      <c r="E9" s="59">
        <v>324</v>
      </c>
      <c r="F9" s="111">
        <v>86</v>
      </c>
      <c r="G9" s="173">
        <f t="shared" si="0"/>
        <v>862</v>
      </c>
    </row>
    <row r="10" spans="1:7" ht="16.5" customHeight="1" thickBot="1">
      <c r="A10" s="39">
        <v>14</v>
      </c>
      <c r="B10" s="57" t="s">
        <v>16</v>
      </c>
      <c r="C10" s="79">
        <v>19</v>
      </c>
      <c r="D10" s="91">
        <v>21</v>
      </c>
      <c r="E10" s="59">
        <v>18</v>
      </c>
      <c r="F10" s="111">
        <v>86</v>
      </c>
      <c r="G10" s="173">
        <f t="shared" si="0"/>
        <v>144</v>
      </c>
    </row>
    <row r="11" spans="1:7" ht="16.5" customHeight="1" thickBot="1">
      <c r="A11" s="39">
        <v>17</v>
      </c>
      <c r="B11" s="57" t="s">
        <v>17</v>
      </c>
      <c r="C11" s="79"/>
      <c r="D11" s="91"/>
      <c r="E11" s="59"/>
      <c r="F11" s="111">
        <v>22</v>
      </c>
      <c r="G11" s="173">
        <f t="shared" si="0"/>
        <v>22</v>
      </c>
    </row>
    <row r="12" spans="1:7" ht="16.5" customHeight="1" thickBot="1">
      <c r="A12" s="39">
        <v>20</v>
      </c>
      <c r="B12" s="57" t="s">
        <v>103</v>
      </c>
      <c r="C12" s="79"/>
      <c r="D12" s="91"/>
      <c r="E12" s="59"/>
      <c r="F12" s="111">
        <v>4</v>
      </c>
      <c r="G12" s="173">
        <f t="shared" si="0"/>
        <v>4</v>
      </c>
    </row>
    <row r="13" spans="1:7" ht="16.5" customHeight="1" thickBot="1">
      <c r="A13" s="39">
        <v>22</v>
      </c>
      <c r="B13" s="57" t="s">
        <v>65</v>
      </c>
      <c r="C13" s="79"/>
      <c r="D13" s="91"/>
      <c r="E13" s="59"/>
      <c r="F13" s="111"/>
      <c r="G13" s="173">
        <f t="shared" si="0"/>
        <v>0</v>
      </c>
    </row>
    <row r="14" spans="1:7" ht="16.5" customHeight="1" thickBot="1">
      <c r="A14" s="39">
        <v>23</v>
      </c>
      <c r="B14" s="57" t="s">
        <v>18</v>
      </c>
      <c r="C14" s="79">
        <v>52</v>
      </c>
      <c r="D14" s="91">
        <v>85</v>
      </c>
      <c r="E14" s="59">
        <v>18</v>
      </c>
      <c r="F14" s="111">
        <v>141</v>
      </c>
      <c r="G14" s="173">
        <f t="shared" si="0"/>
        <v>296</v>
      </c>
    </row>
    <row r="15" spans="1:7" ht="16.5" customHeight="1" thickBot="1">
      <c r="A15" s="39">
        <v>24</v>
      </c>
      <c r="B15" s="57" t="s">
        <v>19</v>
      </c>
      <c r="C15" s="79">
        <v>352</v>
      </c>
      <c r="D15" s="91">
        <v>204</v>
      </c>
      <c r="E15" s="59">
        <v>120</v>
      </c>
      <c r="F15" s="111">
        <v>108</v>
      </c>
      <c r="G15" s="173">
        <f t="shared" si="0"/>
        <v>784</v>
      </c>
    </row>
    <row r="16" spans="1:7" ht="16.5" customHeight="1" thickBot="1">
      <c r="A16" s="39">
        <v>26</v>
      </c>
      <c r="B16" s="57" t="s">
        <v>55</v>
      </c>
      <c r="C16" s="79"/>
      <c r="D16" s="91">
        <v>78</v>
      </c>
      <c r="E16" s="59">
        <v>8</v>
      </c>
      <c r="F16" s="111">
        <v>32</v>
      </c>
      <c r="G16" s="173">
        <f t="shared" si="0"/>
        <v>118</v>
      </c>
    </row>
    <row r="17" spans="1:7" ht="16.5" customHeight="1" thickBot="1">
      <c r="A17" s="39">
        <v>27</v>
      </c>
      <c r="B17" s="57" t="s">
        <v>20</v>
      </c>
      <c r="C17" s="79"/>
      <c r="D17" s="91"/>
      <c r="E17" s="59"/>
      <c r="F17" s="111">
        <v>36</v>
      </c>
      <c r="G17" s="173">
        <f t="shared" si="0"/>
        <v>36</v>
      </c>
    </row>
    <row r="18" spans="1:7" ht="16.5" customHeight="1" thickBot="1">
      <c r="A18" s="39">
        <v>30</v>
      </c>
      <c r="B18" s="57" t="s">
        <v>59</v>
      </c>
      <c r="C18" s="79">
        <v>48</v>
      </c>
      <c r="D18" s="91">
        <v>34.5</v>
      </c>
      <c r="E18" s="59">
        <v>24</v>
      </c>
      <c r="F18" s="111">
        <v>106</v>
      </c>
      <c r="G18" s="173">
        <f t="shared" si="0"/>
        <v>212.5</v>
      </c>
    </row>
    <row r="19" spans="1:7" ht="16.5" customHeight="1" thickBot="1">
      <c r="A19" s="39">
        <v>33</v>
      </c>
      <c r="B19" s="57" t="s">
        <v>21</v>
      </c>
      <c r="C19" s="79"/>
      <c r="D19" s="91"/>
      <c r="E19" s="59"/>
      <c r="F19" s="111">
        <v>17</v>
      </c>
      <c r="G19" s="173">
        <f t="shared" si="0"/>
        <v>17</v>
      </c>
    </row>
    <row r="20" spans="1:7" ht="16.5" customHeight="1" thickBot="1">
      <c r="A20" s="39">
        <v>34</v>
      </c>
      <c r="B20" s="57" t="s">
        <v>85</v>
      </c>
      <c r="C20" s="79"/>
      <c r="D20" s="91">
        <v>12</v>
      </c>
      <c r="E20" s="59">
        <v>8</v>
      </c>
      <c r="F20" s="123">
        <v>15</v>
      </c>
      <c r="G20" s="173">
        <f t="shared" si="0"/>
        <v>35</v>
      </c>
    </row>
    <row r="21" spans="1:7" ht="16.5" customHeight="1" thickBot="1">
      <c r="A21" s="39">
        <v>35</v>
      </c>
      <c r="B21" s="57" t="s">
        <v>53</v>
      </c>
      <c r="C21" s="79"/>
      <c r="D21" s="91"/>
      <c r="E21" s="59"/>
      <c r="F21" s="111">
        <v>6</v>
      </c>
      <c r="G21" s="173">
        <f t="shared" si="0"/>
        <v>6</v>
      </c>
    </row>
    <row r="22" spans="1:7" ht="16.5" customHeight="1" thickBot="1">
      <c r="A22" s="39">
        <v>36</v>
      </c>
      <c r="B22" s="57" t="s">
        <v>22</v>
      </c>
      <c r="C22" s="79"/>
      <c r="D22" s="91"/>
      <c r="E22" s="59"/>
      <c r="F22" s="111"/>
      <c r="G22" s="173">
        <f t="shared" si="0"/>
        <v>0</v>
      </c>
    </row>
    <row r="23" spans="1:7" ht="16.5" customHeight="1" thickBot="1">
      <c r="A23" s="39">
        <v>38</v>
      </c>
      <c r="B23" s="57" t="s">
        <v>58</v>
      </c>
      <c r="C23" s="79"/>
      <c r="D23" s="91"/>
      <c r="E23" s="59"/>
      <c r="F23" s="111">
        <v>4</v>
      </c>
      <c r="G23" s="173">
        <f t="shared" si="0"/>
        <v>4</v>
      </c>
    </row>
    <row r="24" spans="1:7" ht="16.5" customHeight="1" thickBot="1">
      <c r="A24" s="39">
        <v>39</v>
      </c>
      <c r="B24" s="57" t="s">
        <v>23</v>
      </c>
      <c r="C24" s="79">
        <v>30</v>
      </c>
      <c r="D24" s="91">
        <v>75</v>
      </c>
      <c r="E24" s="59">
        <v>10</v>
      </c>
      <c r="F24" s="111">
        <v>90</v>
      </c>
      <c r="G24" s="173">
        <f t="shared" si="0"/>
        <v>205</v>
      </c>
    </row>
    <row r="25" spans="1:7" ht="16.5" customHeight="1" thickBot="1">
      <c r="A25" s="39">
        <v>42</v>
      </c>
      <c r="B25" s="57" t="s">
        <v>24</v>
      </c>
      <c r="C25" s="79">
        <v>56</v>
      </c>
      <c r="D25" s="91">
        <v>30</v>
      </c>
      <c r="E25" s="59">
        <v>10</v>
      </c>
      <c r="F25" s="111">
        <v>44</v>
      </c>
      <c r="G25" s="173">
        <f t="shared" si="0"/>
        <v>140</v>
      </c>
    </row>
    <row r="26" spans="1:7" ht="16.5" customHeight="1" thickBot="1">
      <c r="A26" s="39">
        <v>43</v>
      </c>
      <c r="B26" s="57" t="s">
        <v>25</v>
      </c>
      <c r="C26" s="79"/>
      <c r="D26" s="91"/>
      <c r="E26" s="59"/>
      <c r="F26" s="111">
        <v>21</v>
      </c>
      <c r="G26" s="173">
        <f t="shared" si="0"/>
        <v>21</v>
      </c>
    </row>
    <row r="27" spans="1:7" ht="16.5" customHeight="1" thickBot="1">
      <c r="A27" s="39">
        <v>45</v>
      </c>
      <c r="B27" s="57" t="s">
        <v>26</v>
      </c>
      <c r="C27" s="79"/>
      <c r="D27" s="91">
        <v>159</v>
      </c>
      <c r="E27" s="59"/>
      <c r="F27" s="111">
        <v>119</v>
      </c>
      <c r="G27" s="173">
        <f t="shared" si="0"/>
        <v>278</v>
      </c>
    </row>
    <row r="28" spans="1:7" ht="16.5" customHeight="1" thickBot="1">
      <c r="A28" s="39">
        <v>46</v>
      </c>
      <c r="B28" s="57" t="s">
        <v>27</v>
      </c>
      <c r="C28" s="79"/>
      <c r="D28" s="91"/>
      <c r="E28" s="91"/>
      <c r="F28" s="111">
        <v>42</v>
      </c>
      <c r="G28" s="173">
        <f t="shared" si="0"/>
        <v>42</v>
      </c>
    </row>
    <row r="29" spans="1:7" ht="16.5" customHeight="1" thickBot="1">
      <c r="A29" s="39">
        <v>47</v>
      </c>
      <c r="B29" s="57" t="s">
        <v>28</v>
      </c>
      <c r="C29" s="79"/>
      <c r="D29" s="91"/>
      <c r="E29" s="91"/>
      <c r="F29" s="111">
        <v>11</v>
      </c>
      <c r="G29" s="173">
        <f t="shared" si="0"/>
        <v>11</v>
      </c>
    </row>
    <row r="30" spans="1:7" ht="16.5" customHeight="1" thickBot="1">
      <c r="A30" s="39">
        <v>48</v>
      </c>
      <c r="B30" s="57" t="s">
        <v>29</v>
      </c>
      <c r="C30" s="79"/>
      <c r="D30" s="91"/>
      <c r="E30" s="91">
        <v>10</v>
      </c>
      <c r="F30" s="111">
        <v>9</v>
      </c>
      <c r="G30" s="173">
        <f t="shared" si="0"/>
        <v>19</v>
      </c>
    </row>
    <row r="31" spans="1:7" ht="16.5" customHeight="1" thickBot="1">
      <c r="A31" s="39">
        <v>49</v>
      </c>
      <c r="B31" s="57" t="s">
        <v>30</v>
      </c>
      <c r="C31" s="79"/>
      <c r="D31" s="91">
        <v>6</v>
      </c>
      <c r="E31" s="91">
        <v>8</v>
      </c>
      <c r="F31" s="111">
        <v>71</v>
      </c>
      <c r="G31" s="173">
        <f t="shared" si="0"/>
        <v>85</v>
      </c>
    </row>
    <row r="32" spans="1:7" ht="16.5" customHeight="1" thickBot="1">
      <c r="A32" s="39">
        <v>50</v>
      </c>
      <c r="B32" s="57" t="s">
        <v>57</v>
      </c>
      <c r="C32" s="79"/>
      <c r="D32" s="91"/>
      <c r="E32" s="91"/>
      <c r="F32" s="111"/>
      <c r="G32" s="173">
        <f t="shared" si="0"/>
        <v>0</v>
      </c>
    </row>
    <row r="33" spans="1:7" ht="16.5" customHeight="1" thickBot="1">
      <c r="A33" s="39">
        <v>52</v>
      </c>
      <c r="B33" s="57" t="s">
        <v>31</v>
      </c>
      <c r="C33" s="79">
        <v>110</v>
      </c>
      <c r="D33" s="91">
        <v>26</v>
      </c>
      <c r="E33" s="91">
        <v>30</v>
      </c>
      <c r="F33" s="111">
        <v>38</v>
      </c>
      <c r="G33" s="173">
        <f t="shared" si="0"/>
        <v>204</v>
      </c>
    </row>
    <row r="34" spans="1:7" ht="16.5" customHeight="1" thickBot="1">
      <c r="A34" s="39">
        <v>53</v>
      </c>
      <c r="B34" s="57" t="s">
        <v>56</v>
      </c>
      <c r="C34" s="79"/>
      <c r="D34" s="91"/>
      <c r="E34" s="91"/>
      <c r="F34" s="111">
        <v>2</v>
      </c>
      <c r="G34" s="173">
        <f t="shared" si="0"/>
        <v>2</v>
      </c>
    </row>
    <row r="35" spans="1:7" ht="16.5" customHeight="1" thickBot="1">
      <c r="A35" s="39">
        <v>55</v>
      </c>
      <c r="B35" s="57" t="s">
        <v>66</v>
      </c>
      <c r="C35" s="79"/>
      <c r="D35" s="91"/>
      <c r="E35" s="91"/>
      <c r="F35" s="111"/>
      <c r="G35" s="173">
        <f t="shared" si="0"/>
        <v>0</v>
      </c>
    </row>
    <row r="36" spans="1:7" ht="16.5" customHeight="1" thickBot="1">
      <c r="A36" s="39">
        <v>57</v>
      </c>
      <c r="B36" s="57" t="s">
        <v>96</v>
      </c>
      <c r="C36" s="79">
        <v>139</v>
      </c>
      <c r="D36" s="91">
        <v>180</v>
      </c>
      <c r="E36" s="122">
        <v>50</v>
      </c>
      <c r="F36" s="111">
        <v>227</v>
      </c>
      <c r="G36" s="173">
        <f t="shared" si="0"/>
        <v>596</v>
      </c>
    </row>
    <row r="37" spans="1:7" ht="16.5" customHeight="1" thickBot="1">
      <c r="A37" s="39">
        <v>59</v>
      </c>
      <c r="B37" s="57" t="s">
        <v>32</v>
      </c>
      <c r="C37" s="79"/>
      <c r="D37" s="91">
        <v>36</v>
      </c>
      <c r="E37" s="59">
        <v>8</v>
      </c>
      <c r="F37" s="111">
        <v>66</v>
      </c>
      <c r="G37" s="173">
        <f t="shared" si="0"/>
        <v>110</v>
      </c>
    </row>
    <row r="38" spans="1:7" ht="16.5" customHeight="1" thickBot="1">
      <c r="A38" s="40">
        <v>60</v>
      </c>
      <c r="B38" s="76" t="s">
        <v>33</v>
      </c>
      <c r="C38" s="80">
        <v>126</v>
      </c>
      <c r="D38" s="94">
        <v>97</v>
      </c>
      <c r="E38" s="81">
        <v>8</v>
      </c>
      <c r="F38" s="112">
        <v>105</v>
      </c>
      <c r="G38" s="173">
        <f t="shared" si="0"/>
        <v>336</v>
      </c>
    </row>
    <row r="39" spans="4:9" ht="12.75">
      <c r="D39" s="314" t="s">
        <v>113</v>
      </c>
      <c r="I39" s="30"/>
    </row>
    <row r="40" spans="1:12" s="23" customFormat="1" ht="12.75">
      <c r="A40" s="265" t="s">
        <v>89</v>
      </c>
      <c r="B40" s="265"/>
      <c r="C40" s="265"/>
      <c r="D40" s="265"/>
      <c r="E40" s="265"/>
      <c r="F40" s="265"/>
      <c r="G40" s="265"/>
      <c r="I40" s="72"/>
      <c r="L40" s="73"/>
    </row>
    <row r="41" spans="1:12" s="23" customFormat="1" ht="12.75">
      <c r="A41" s="19"/>
      <c r="B41" s="19"/>
      <c r="C41" s="27"/>
      <c r="D41" s="96"/>
      <c r="E41" s="24"/>
      <c r="F41" s="113"/>
      <c r="G41" s="18"/>
      <c r="I41" s="72"/>
      <c r="L41" s="73"/>
    </row>
    <row r="42" spans="1:12" s="23" customFormat="1" ht="12.75">
      <c r="A42" s="19"/>
      <c r="B42" s="19"/>
      <c r="C42" s="27"/>
      <c r="D42" s="96"/>
      <c r="E42" s="24"/>
      <c r="F42" s="113"/>
      <c r="G42" s="18"/>
      <c r="I42" s="72"/>
      <c r="L42" s="73"/>
    </row>
    <row r="43" spans="1:12" s="23" customFormat="1" ht="21.75" customHeight="1" thickBot="1">
      <c r="A43" s="262" t="s">
        <v>160</v>
      </c>
      <c r="B43" s="263"/>
      <c r="C43" s="263"/>
      <c r="D43" s="263"/>
      <c r="E43" s="263"/>
      <c r="F43" s="263"/>
      <c r="G43" s="264"/>
      <c r="I43" s="72"/>
      <c r="L43" s="73"/>
    </row>
    <row r="44" spans="1:12" s="23" customFormat="1" ht="18" customHeight="1" thickBot="1">
      <c r="A44" s="166" t="s">
        <v>64</v>
      </c>
      <c r="B44" s="167" t="s">
        <v>52</v>
      </c>
      <c r="C44" s="158" t="s">
        <v>87</v>
      </c>
      <c r="D44" s="159" t="s">
        <v>86</v>
      </c>
      <c r="E44" s="158" t="s">
        <v>46</v>
      </c>
      <c r="F44" s="159" t="s">
        <v>88</v>
      </c>
      <c r="G44" s="160" t="s">
        <v>47</v>
      </c>
      <c r="I44" s="72"/>
      <c r="L44" s="73"/>
    </row>
    <row r="45" spans="1:7" s="23" customFormat="1" ht="16.5" customHeight="1">
      <c r="A45" s="168">
        <v>61</v>
      </c>
      <c r="B45" s="169" t="s">
        <v>69</v>
      </c>
      <c r="C45" s="163"/>
      <c r="D45" s="91">
        <v>6</v>
      </c>
      <c r="E45" s="59">
        <v>8</v>
      </c>
      <c r="F45" s="156">
        <v>77</v>
      </c>
      <c r="G45" s="161">
        <f>SUM(C45:F45)</f>
        <v>91</v>
      </c>
    </row>
    <row r="46" spans="1:7" s="23" customFormat="1" ht="16.5" customHeight="1">
      <c r="A46" s="39">
        <v>62</v>
      </c>
      <c r="B46" s="170" t="s">
        <v>73</v>
      </c>
      <c r="C46" s="163"/>
      <c r="D46" s="91"/>
      <c r="E46" s="59"/>
      <c r="F46" s="156">
        <v>6</v>
      </c>
      <c r="G46" s="161">
        <f aca="true" t="shared" si="1" ref="G46:G80">SUM(C46:F46)</f>
        <v>6</v>
      </c>
    </row>
    <row r="47" spans="1:7" s="23" customFormat="1" ht="16.5" customHeight="1">
      <c r="A47" s="39">
        <v>63</v>
      </c>
      <c r="B47" s="170" t="s">
        <v>72</v>
      </c>
      <c r="C47" s="163">
        <v>26</v>
      </c>
      <c r="D47" s="91"/>
      <c r="E47" s="91">
        <v>10</v>
      </c>
      <c r="F47" s="156">
        <v>34</v>
      </c>
      <c r="G47" s="161">
        <f t="shared" si="1"/>
        <v>70</v>
      </c>
    </row>
    <row r="48" spans="1:7" s="23" customFormat="1" ht="16.5" customHeight="1">
      <c r="A48" s="39">
        <v>64</v>
      </c>
      <c r="B48" s="170" t="s">
        <v>34</v>
      </c>
      <c r="C48" s="163">
        <v>54</v>
      </c>
      <c r="D48" s="91">
        <v>55.5</v>
      </c>
      <c r="E48" s="122">
        <v>32</v>
      </c>
      <c r="F48" s="156">
        <v>104</v>
      </c>
      <c r="G48" s="161">
        <f t="shared" si="1"/>
        <v>245.5</v>
      </c>
    </row>
    <row r="49" spans="1:7" s="23" customFormat="1" ht="16.5" customHeight="1">
      <c r="A49" s="39">
        <v>65</v>
      </c>
      <c r="B49" s="170" t="s">
        <v>74</v>
      </c>
      <c r="C49" s="163"/>
      <c r="D49" s="91"/>
      <c r="E49" s="59"/>
      <c r="F49" s="156">
        <v>3</v>
      </c>
      <c r="G49" s="161">
        <f t="shared" si="1"/>
        <v>3</v>
      </c>
    </row>
    <row r="50" spans="1:7" ht="16.5" customHeight="1">
      <c r="A50" s="39">
        <v>66</v>
      </c>
      <c r="B50" s="170" t="s">
        <v>35</v>
      </c>
      <c r="C50" s="163"/>
      <c r="D50" s="91"/>
      <c r="E50" s="59"/>
      <c r="F50" s="156">
        <v>60</v>
      </c>
      <c r="G50" s="161">
        <f t="shared" si="1"/>
        <v>60</v>
      </c>
    </row>
    <row r="51" spans="1:7" s="23" customFormat="1" ht="16.5" customHeight="1">
      <c r="A51" s="39">
        <v>70</v>
      </c>
      <c r="B51" s="170" t="s">
        <v>70</v>
      </c>
      <c r="C51" s="163"/>
      <c r="D51" s="91"/>
      <c r="E51" s="59"/>
      <c r="F51" s="156"/>
      <c r="G51" s="161">
        <f t="shared" si="1"/>
        <v>0</v>
      </c>
    </row>
    <row r="52" spans="1:7" s="23" customFormat="1" ht="16.5" customHeight="1">
      <c r="A52" s="39">
        <v>71</v>
      </c>
      <c r="B52" s="170" t="s">
        <v>110</v>
      </c>
      <c r="C52" s="163"/>
      <c r="D52" s="91"/>
      <c r="E52" s="59"/>
      <c r="F52" s="156"/>
      <c r="G52" s="161">
        <f t="shared" si="1"/>
        <v>0</v>
      </c>
    </row>
    <row r="53" spans="1:7" s="23" customFormat="1" ht="16.5" customHeight="1">
      <c r="A53" s="39">
        <v>76</v>
      </c>
      <c r="B53" s="170" t="s">
        <v>54</v>
      </c>
      <c r="C53" s="163"/>
      <c r="D53" s="91">
        <v>21</v>
      </c>
      <c r="E53" s="59"/>
      <c r="F53" s="156">
        <v>12</v>
      </c>
      <c r="G53" s="161">
        <f t="shared" si="1"/>
        <v>33</v>
      </c>
    </row>
    <row r="54" spans="1:7" s="23" customFormat="1" ht="16.5" customHeight="1">
      <c r="A54" s="39">
        <v>77</v>
      </c>
      <c r="B54" s="170" t="s">
        <v>36</v>
      </c>
      <c r="C54" s="163"/>
      <c r="D54" s="91"/>
      <c r="E54" s="59">
        <v>5</v>
      </c>
      <c r="F54" s="156"/>
      <c r="G54" s="161">
        <f t="shared" si="1"/>
        <v>5</v>
      </c>
    </row>
    <row r="55" spans="1:7" s="23" customFormat="1" ht="16.5" customHeight="1">
      <c r="A55" s="39">
        <v>78</v>
      </c>
      <c r="B55" s="170" t="s">
        <v>77</v>
      </c>
      <c r="C55" s="163"/>
      <c r="D55" s="91"/>
      <c r="E55" s="59"/>
      <c r="F55" s="156">
        <v>3</v>
      </c>
      <c r="G55" s="161">
        <f t="shared" si="1"/>
        <v>3</v>
      </c>
    </row>
    <row r="56" spans="1:7" s="23" customFormat="1" ht="16.5" customHeight="1">
      <c r="A56" s="39">
        <v>80</v>
      </c>
      <c r="B56" s="170" t="s">
        <v>71</v>
      </c>
      <c r="C56" s="163"/>
      <c r="D56" s="91"/>
      <c r="E56" s="91"/>
      <c r="F56" s="156"/>
      <c r="G56" s="161">
        <f t="shared" si="1"/>
        <v>0</v>
      </c>
    </row>
    <row r="57" spans="1:7" s="23" customFormat="1" ht="16.5" customHeight="1">
      <c r="A57" s="39">
        <v>81</v>
      </c>
      <c r="B57" s="170" t="s">
        <v>105</v>
      </c>
      <c r="C57" s="163"/>
      <c r="D57" s="91"/>
      <c r="E57" s="59"/>
      <c r="F57" s="156"/>
      <c r="G57" s="161">
        <f t="shared" si="1"/>
        <v>0</v>
      </c>
    </row>
    <row r="58" spans="1:7" s="23" customFormat="1" ht="16.5" customHeight="1">
      <c r="A58" s="39">
        <v>88</v>
      </c>
      <c r="B58" s="170" t="s">
        <v>76</v>
      </c>
      <c r="C58" s="163"/>
      <c r="D58" s="91"/>
      <c r="E58" s="59"/>
      <c r="F58" s="156"/>
      <c r="G58" s="161">
        <f t="shared" si="1"/>
        <v>0</v>
      </c>
    </row>
    <row r="59" spans="1:7" s="23" customFormat="1" ht="16.5" customHeight="1">
      <c r="A59" s="39">
        <v>89</v>
      </c>
      <c r="B59" s="170" t="s">
        <v>94</v>
      </c>
      <c r="C59" s="163"/>
      <c r="D59" s="91"/>
      <c r="E59" s="59"/>
      <c r="F59" s="156"/>
      <c r="G59" s="161">
        <f t="shared" si="1"/>
        <v>0</v>
      </c>
    </row>
    <row r="60" spans="1:7" s="23" customFormat="1" ht="16.5" customHeight="1">
      <c r="A60" s="39">
        <v>90</v>
      </c>
      <c r="B60" s="170" t="s">
        <v>148</v>
      </c>
      <c r="C60" s="163"/>
      <c r="D60" s="91">
        <v>24</v>
      </c>
      <c r="E60" s="59"/>
      <c r="F60" s="156">
        <v>36</v>
      </c>
      <c r="G60" s="161">
        <f t="shared" si="1"/>
        <v>60</v>
      </c>
    </row>
    <row r="61" spans="1:7" s="23" customFormat="1" ht="16.5" customHeight="1">
      <c r="A61" s="39">
        <v>92</v>
      </c>
      <c r="B61" s="170" t="s">
        <v>104</v>
      </c>
      <c r="C61" s="163"/>
      <c r="D61" s="91"/>
      <c r="E61" s="59"/>
      <c r="F61" s="156"/>
      <c r="G61" s="161">
        <f t="shared" si="1"/>
        <v>0</v>
      </c>
    </row>
    <row r="62" spans="1:7" s="23" customFormat="1" ht="16.5" customHeight="1">
      <c r="A62" s="39">
        <v>93</v>
      </c>
      <c r="B62" s="170" t="s">
        <v>102</v>
      </c>
      <c r="C62" s="163"/>
      <c r="D62" s="91"/>
      <c r="E62" s="59"/>
      <c r="F62" s="156"/>
      <c r="G62" s="161">
        <f t="shared" si="1"/>
        <v>0</v>
      </c>
    </row>
    <row r="63" spans="1:7" ht="16.5" customHeight="1">
      <c r="A63" s="39">
        <v>95</v>
      </c>
      <c r="B63" s="170" t="s">
        <v>79</v>
      </c>
      <c r="C63" s="163"/>
      <c r="D63" s="91"/>
      <c r="E63" s="59"/>
      <c r="F63" s="156"/>
      <c r="G63" s="161">
        <f t="shared" si="1"/>
        <v>0</v>
      </c>
    </row>
    <row r="64" spans="1:7" ht="16.5" customHeight="1">
      <c r="A64" s="39">
        <v>97</v>
      </c>
      <c r="B64" s="170" t="s">
        <v>78</v>
      </c>
      <c r="C64" s="163"/>
      <c r="D64" s="91"/>
      <c r="E64" s="59"/>
      <c r="F64" s="156"/>
      <c r="G64" s="161">
        <f t="shared" si="1"/>
        <v>0</v>
      </c>
    </row>
    <row r="65" spans="1:7" ht="16.5" customHeight="1">
      <c r="A65" s="39">
        <v>103</v>
      </c>
      <c r="B65" s="170" t="s">
        <v>63</v>
      </c>
      <c r="C65" s="164">
        <v>1004</v>
      </c>
      <c r="D65" s="91">
        <v>275.5</v>
      </c>
      <c r="E65" s="91">
        <v>164</v>
      </c>
      <c r="F65" s="156">
        <v>118</v>
      </c>
      <c r="G65" s="161">
        <f t="shared" si="1"/>
        <v>1561.5</v>
      </c>
    </row>
    <row r="66" spans="1:7" ht="16.5" customHeight="1">
      <c r="A66" s="39">
        <v>105</v>
      </c>
      <c r="B66" s="170" t="s">
        <v>37</v>
      </c>
      <c r="C66" s="163"/>
      <c r="D66" s="91"/>
      <c r="E66" s="91"/>
      <c r="F66" s="156"/>
      <c r="G66" s="161">
        <f t="shared" si="1"/>
        <v>0</v>
      </c>
    </row>
    <row r="67" spans="1:7" ht="16.5" customHeight="1">
      <c r="A67" s="39">
        <v>108</v>
      </c>
      <c r="B67" s="170" t="s">
        <v>84</v>
      </c>
      <c r="C67" s="163">
        <v>27</v>
      </c>
      <c r="D67" s="91">
        <v>16.5</v>
      </c>
      <c r="E67" s="91">
        <v>6</v>
      </c>
      <c r="F67" s="156">
        <v>33</v>
      </c>
      <c r="G67" s="161">
        <f t="shared" si="1"/>
        <v>82.5</v>
      </c>
    </row>
    <row r="68" spans="1:7" ht="16.5" customHeight="1">
      <c r="A68" s="39">
        <v>112</v>
      </c>
      <c r="B68" s="170" t="s">
        <v>38</v>
      </c>
      <c r="C68" s="163"/>
      <c r="D68" s="91"/>
      <c r="E68" s="91"/>
      <c r="F68" s="156"/>
      <c r="G68" s="161">
        <f t="shared" si="1"/>
        <v>0</v>
      </c>
    </row>
    <row r="69" spans="1:7" ht="16.5" customHeight="1" thickBot="1">
      <c r="A69" s="39">
        <v>116</v>
      </c>
      <c r="B69" s="170" t="s">
        <v>39</v>
      </c>
      <c r="C69" s="163">
        <v>199</v>
      </c>
      <c r="D69" s="91">
        <v>108</v>
      </c>
      <c r="E69" s="91">
        <v>42</v>
      </c>
      <c r="F69" s="156">
        <v>75</v>
      </c>
      <c r="G69" s="161">
        <f t="shared" si="1"/>
        <v>424</v>
      </c>
    </row>
    <row r="70" spans="1:10" ht="16.5" customHeight="1" thickBot="1">
      <c r="A70" s="39">
        <v>118</v>
      </c>
      <c r="B70" s="170" t="s">
        <v>147</v>
      </c>
      <c r="C70" s="163"/>
      <c r="D70" s="91">
        <v>6</v>
      </c>
      <c r="E70" s="91"/>
      <c r="F70" s="156">
        <v>69</v>
      </c>
      <c r="G70" s="161">
        <f t="shared" si="1"/>
        <v>75</v>
      </c>
      <c r="J70" s="157"/>
    </row>
    <row r="71" spans="1:7" ht="16.5" customHeight="1">
      <c r="A71" s="39">
        <v>119</v>
      </c>
      <c r="B71" s="170" t="s">
        <v>40</v>
      </c>
      <c r="C71" s="163">
        <v>1195</v>
      </c>
      <c r="D71" s="91">
        <v>1176</v>
      </c>
      <c r="E71" s="91">
        <v>271</v>
      </c>
      <c r="F71" s="156">
        <v>576</v>
      </c>
      <c r="G71" s="161">
        <f t="shared" si="1"/>
        <v>3218</v>
      </c>
    </row>
    <row r="72" spans="1:7" ht="16.5" customHeight="1">
      <c r="A72" s="39">
        <v>121</v>
      </c>
      <c r="B72" s="170" t="s">
        <v>41</v>
      </c>
      <c r="C72" s="163">
        <v>66</v>
      </c>
      <c r="D72" s="91">
        <v>100</v>
      </c>
      <c r="E72" s="91">
        <v>16</v>
      </c>
      <c r="F72" s="156">
        <v>88</v>
      </c>
      <c r="G72" s="161">
        <f t="shared" si="1"/>
        <v>270</v>
      </c>
    </row>
    <row r="73" spans="1:7" ht="16.5" customHeight="1">
      <c r="A73" s="39">
        <v>125</v>
      </c>
      <c r="B73" s="170" t="s">
        <v>123</v>
      </c>
      <c r="C73" s="163"/>
      <c r="D73" s="91"/>
      <c r="E73" s="91"/>
      <c r="F73" s="156"/>
      <c r="G73" s="161">
        <f t="shared" si="1"/>
        <v>0</v>
      </c>
    </row>
    <row r="74" spans="1:7" ht="16.5" customHeight="1">
      <c r="A74" s="39">
        <v>128</v>
      </c>
      <c r="B74" s="171" t="s">
        <v>111</v>
      </c>
      <c r="C74" s="163"/>
      <c r="D74" s="91"/>
      <c r="E74" s="91"/>
      <c r="F74" s="156">
        <v>51</v>
      </c>
      <c r="G74" s="161">
        <f t="shared" si="1"/>
        <v>51</v>
      </c>
    </row>
    <row r="75" spans="1:7" ht="16.5" customHeight="1">
      <c r="A75" s="39">
        <v>129</v>
      </c>
      <c r="B75" s="170" t="s">
        <v>120</v>
      </c>
      <c r="C75" s="163"/>
      <c r="D75" s="91">
        <v>39</v>
      </c>
      <c r="E75" s="91">
        <v>8</v>
      </c>
      <c r="F75" s="156">
        <v>65</v>
      </c>
      <c r="G75" s="161">
        <f t="shared" si="1"/>
        <v>112</v>
      </c>
    </row>
    <row r="76" spans="1:7" ht="16.5" customHeight="1">
      <c r="A76" s="39">
        <v>132</v>
      </c>
      <c r="B76" s="170" t="s">
        <v>42</v>
      </c>
      <c r="C76" s="164">
        <v>138</v>
      </c>
      <c r="D76" s="91">
        <v>24</v>
      </c>
      <c r="E76" s="91">
        <v>18</v>
      </c>
      <c r="F76" s="156">
        <v>4</v>
      </c>
      <c r="G76" s="161">
        <f t="shared" si="1"/>
        <v>184</v>
      </c>
    </row>
    <row r="77" spans="1:7" ht="16.5" customHeight="1">
      <c r="A77" s="39">
        <v>133</v>
      </c>
      <c r="B77" s="170" t="s">
        <v>68</v>
      </c>
      <c r="C77" s="163"/>
      <c r="D77" s="91">
        <v>53</v>
      </c>
      <c r="E77" s="91">
        <v>10</v>
      </c>
      <c r="F77" s="156">
        <v>116</v>
      </c>
      <c r="G77" s="161">
        <f t="shared" si="1"/>
        <v>179</v>
      </c>
    </row>
    <row r="78" spans="1:7" ht="16.5" customHeight="1">
      <c r="A78" s="39">
        <v>135</v>
      </c>
      <c r="B78" s="170" t="s">
        <v>43</v>
      </c>
      <c r="C78" s="163"/>
      <c r="D78" s="91"/>
      <c r="E78" s="59"/>
      <c r="F78" s="156">
        <v>15</v>
      </c>
      <c r="G78" s="161">
        <f t="shared" si="1"/>
        <v>15</v>
      </c>
    </row>
    <row r="79" spans="1:7" ht="16.5" customHeight="1">
      <c r="A79" s="39">
        <v>185</v>
      </c>
      <c r="B79" s="170" t="s">
        <v>124</v>
      </c>
      <c r="C79" s="163">
        <v>138</v>
      </c>
      <c r="D79" s="91">
        <v>86</v>
      </c>
      <c r="E79" s="59">
        <v>12</v>
      </c>
      <c r="F79" s="156">
        <v>6</v>
      </c>
      <c r="G79" s="161">
        <f t="shared" si="1"/>
        <v>242</v>
      </c>
    </row>
    <row r="80" spans="1:7" ht="16.5" customHeight="1" thickBot="1">
      <c r="A80" s="40">
        <v>188</v>
      </c>
      <c r="B80" s="172" t="s">
        <v>144</v>
      </c>
      <c r="C80" s="165"/>
      <c r="D80" s="94"/>
      <c r="E80" s="81"/>
      <c r="F80" s="162"/>
      <c r="G80" s="161">
        <f t="shared" si="1"/>
        <v>0</v>
      </c>
    </row>
    <row r="81" spans="1:7" ht="10.5" customHeight="1">
      <c r="A81" s="19"/>
      <c r="B81" s="19"/>
      <c r="C81" s="42"/>
      <c r="D81" s="96"/>
      <c r="E81" s="24"/>
      <c r="F81" s="113"/>
      <c r="G81" s="15"/>
    </row>
    <row r="82" spans="1:251" s="23" customFormat="1" ht="15" customHeight="1">
      <c r="A82" s="19"/>
      <c r="B82" s="19"/>
      <c r="C82" s="41">
        <f>SUM(C3:C38)+SUM(C45:C80)</f>
        <v>4974</v>
      </c>
      <c r="D82" s="41">
        <f>SUM(D3:D38)+SUM(D45:D80)</f>
        <v>3644</v>
      </c>
      <c r="E82" s="41">
        <f>SUM(E3:E38)+SUM(E45:E80)</f>
        <v>1950</v>
      </c>
      <c r="F82" s="41">
        <f>SUM(F3:F38)+SUM(F45:F80)</f>
        <v>3678</v>
      </c>
      <c r="G82" s="41">
        <f>SUM(G3:G38)+SUM(G45:G80)</f>
        <v>14246</v>
      </c>
      <c r="H82" s="311" t="s">
        <v>113</v>
      </c>
      <c r="I82" s="72"/>
      <c r="J82" s="72"/>
      <c r="K82" s="72"/>
      <c r="L82" s="75"/>
      <c r="M82" s="72"/>
      <c r="N82" s="72"/>
      <c r="O82" s="72"/>
      <c r="P82" s="72"/>
      <c r="Q82" s="72"/>
      <c r="R82" s="312" t="s">
        <v>113</v>
      </c>
      <c r="S82" s="72"/>
      <c r="T82" s="72"/>
      <c r="U82" s="72"/>
      <c r="V82" s="72"/>
      <c r="W82" s="312" t="s">
        <v>113</v>
      </c>
      <c r="X82" s="312" t="s">
        <v>113</v>
      </c>
      <c r="Y82" s="72"/>
      <c r="Z82" s="72"/>
      <c r="AA82" s="72"/>
      <c r="AB82" s="312" t="s">
        <v>113</v>
      </c>
      <c r="AC82" s="312" t="s">
        <v>113</v>
      </c>
      <c r="AD82" s="312" t="s">
        <v>113</v>
      </c>
      <c r="AE82" s="312" t="s">
        <v>113</v>
      </c>
      <c r="AF82" s="312" t="s">
        <v>113</v>
      </c>
      <c r="AG82" s="72"/>
      <c r="AH82" s="72"/>
      <c r="AI82" s="72"/>
      <c r="AJ82" s="312" t="s">
        <v>113</v>
      </c>
      <c r="AK82" s="72">
        <f>SUM(AK3:AK78)</f>
        <v>0</v>
      </c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</row>
    <row r="83" spans="1:12" s="23" customFormat="1" ht="15" customHeight="1">
      <c r="A83" s="5"/>
      <c r="B83" s="5"/>
      <c r="C83"/>
      <c r="D83" s="95"/>
      <c r="E83" s="4"/>
      <c r="F83" s="95"/>
      <c r="G83"/>
      <c r="L83" s="73"/>
    </row>
    <row r="84" spans="1:7" ht="12.75">
      <c r="A84" s="265" t="s">
        <v>90</v>
      </c>
      <c r="B84" s="265"/>
      <c r="C84" s="265"/>
      <c r="D84" s="265"/>
      <c r="E84" s="265"/>
      <c r="F84" s="265"/>
      <c r="G84" s="265"/>
    </row>
    <row r="6751" ht="12.75">
      <c r="A6751" s="5" t="s">
        <v>113</v>
      </c>
    </row>
  </sheetData>
  <sheetProtection/>
  <mergeCells count="4">
    <mergeCell ref="A1:G1"/>
    <mergeCell ref="A43:G43"/>
    <mergeCell ref="A40:G40"/>
    <mergeCell ref="A84:G84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1" sqref="B1:AK25"/>
    </sheetView>
  </sheetViews>
  <sheetFormatPr defaultColWidth="9.00390625" defaultRowHeight="12.75"/>
  <cols>
    <col min="1" max="1" width="4.25390625" style="23" customWidth="1"/>
    <col min="2" max="2" width="5.875" style="23" customWidth="1"/>
    <col min="3" max="3" width="9.625" style="23" customWidth="1"/>
    <col min="4" max="6" width="5.125" style="24" customWidth="1"/>
    <col min="7" max="7" width="6.00390625" style="23" customWidth="1"/>
    <col min="8" max="8" width="5.75390625" style="23" customWidth="1"/>
    <col min="9" max="12" width="5.125" style="23" customWidth="1"/>
    <col min="13" max="13" width="5.75390625" style="23" customWidth="1"/>
    <col min="14" max="17" width="5.125" style="23" customWidth="1"/>
    <col min="18" max="18" width="5.875" style="23" customWidth="1"/>
    <col min="19" max="23" width="5.125" style="23" customWidth="1"/>
    <col min="24" max="24" width="5.75390625" style="23" customWidth="1"/>
    <col min="25" max="29" width="5.125" style="23" customWidth="1"/>
    <col min="30" max="30" width="5.75390625" style="23" customWidth="1"/>
    <col min="31" max="35" width="5.125" style="23" customWidth="1"/>
    <col min="36" max="36" width="5.75390625" style="23" customWidth="1"/>
    <col min="37" max="16384" width="9.125" style="23" customWidth="1"/>
  </cols>
  <sheetData>
    <row r="1" spans="2:19" ht="26.25">
      <c r="B1" s="274" t="s">
        <v>150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194"/>
      <c r="O1" s="194"/>
      <c r="P1" s="194"/>
      <c r="Q1" s="194"/>
      <c r="R1" s="194"/>
      <c r="S1" s="195"/>
    </row>
    <row r="2" spans="2:37" ht="13.5" thickBot="1">
      <c r="B2" s="276" t="s">
        <v>95</v>
      </c>
      <c r="C2" s="276" t="s">
        <v>60</v>
      </c>
      <c r="D2" s="266" t="s">
        <v>151</v>
      </c>
      <c r="E2" s="267"/>
      <c r="F2" s="267"/>
      <c r="G2" s="267"/>
      <c r="H2" s="268"/>
      <c r="I2" s="266" t="s">
        <v>152</v>
      </c>
      <c r="J2" s="267"/>
      <c r="K2" s="267"/>
      <c r="L2" s="267"/>
      <c r="M2" s="268"/>
      <c r="N2" s="271" t="s">
        <v>154</v>
      </c>
      <c r="O2" s="271"/>
      <c r="P2" s="271"/>
      <c r="Q2" s="271"/>
      <c r="R2" s="272"/>
      <c r="S2" s="266" t="s">
        <v>153</v>
      </c>
      <c r="T2" s="267"/>
      <c r="U2" s="267"/>
      <c r="V2" s="267"/>
      <c r="W2" s="267"/>
      <c r="X2" s="268"/>
      <c r="Y2" s="266" t="s">
        <v>155</v>
      </c>
      <c r="Z2" s="267"/>
      <c r="AA2" s="267"/>
      <c r="AB2" s="267"/>
      <c r="AC2" s="267"/>
      <c r="AD2" s="268"/>
      <c r="AE2" s="266" t="s">
        <v>156</v>
      </c>
      <c r="AF2" s="267"/>
      <c r="AG2" s="267"/>
      <c r="AH2" s="267"/>
      <c r="AI2" s="267"/>
      <c r="AJ2" s="268"/>
      <c r="AK2" s="269" t="s">
        <v>47</v>
      </c>
    </row>
    <row r="3" spans="2:37" ht="12.75">
      <c r="B3" s="277"/>
      <c r="C3" s="277"/>
      <c r="D3" s="115" t="s">
        <v>0</v>
      </c>
      <c r="E3" s="115" t="s">
        <v>61</v>
      </c>
      <c r="F3" s="115" t="s">
        <v>92</v>
      </c>
      <c r="G3" s="139" t="s">
        <v>112</v>
      </c>
      <c r="H3" s="149" t="s">
        <v>62</v>
      </c>
      <c r="I3" s="144" t="s">
        <v>0</v>
      </c>
      <c r="J3" s="115" t="s">
        <v>61</v>
      </c>
      <c r="K3" s="115" t="s">
        <v>92</v>
      </c>
      <c r="L3" s="139" t="s">
        <v>112</v>
      </c>
      <c r="M3" s="149" t="s">
        <v>62</v>
      </c>
      <c r="N3" s="115" t="s">
        <v>0</v>
      </c>
      <c r="O3" s="115" t="s">
        <v>61</v>
      </c>
      <c r="P3" s="115" t="s">
        <v>92</v>
      </c>
      <c r="Q3" s="139" t="s">
        <v>112</v>
      </c>
      <c r="R3" s="149" t="s">
        <v>62</v>
      </c>
      <c r="S3" s="144" t="s">
        <v>0</v>
      </c>
      <c r="T3" s="115" t="s">
        <v>1</v>
      </c>
      <c r="U3" s="115" t="s">
        <v>61</v>
      </c>
      <c r="V3" s="115" t="s">
        <v>92</v>
      </c>
      <c r="W3" s="115" t="s">
        <v>112</v>
      </c>
      <c r="X3" s="149" t="s">
        <v>62</v>
      </c>
      <c r="Y3" s="144" t="s">
        <v>0</v>
      </c>
      <c r="Z3" s="115" t="s">
        <v>61</v>
      </c>
      <c r="AA3" s="115" t="s">
        <v>92</v>
      </c>
      <c r="AB3" s="115" t="s">
        <v>112</v>
      </c>
      <c r="AC3" s="139" t="s">
        <v>1</v>
      </c>
      <c r="AD3" s="149" t="s">
        <v>62</v>
      </c>
      <c r="AE3" s="144" t="s">
        <v>0</v>
      </c>
      <c r="AF3" s="115" t="s">
        <v>1</v>
      </c>
      <c r="AG3" s="115" t="s">
        <v>61</v>
      </c>
      <c r="AH3" s="115" t="s">
        <v>92</v>
      </c>
      <c r="AI3" s="139" t="s">
        <v>112</v>
      </c>
      <c r="AJ3" s="149" t="s">
        <v>62</v>
      </c>
      <c r="AK3" s="270"/>
    </row>
    <row r="4" spans="2:37" ht="12.75">
      <c r="B4" s="117">
        <v>119</v>
      </c>
      <c r="C4" s="117" t="s">
        <v>40</v>
      </c>
      <c r="D4" s="118">
        <v>58</v>
      </c>
      <c r="E4" s="118"/>
      <c r="F4" s="118">
        <v>22</v>
      </c>
      <c r="G4" s="141">
        <v>111</v>
      </c>
      <c r="H4" s="150">
        <f>SUM(D4:G4)</f>
        <v>191</v>
      </c>
      <c r="I4" s="146"/>
      <c r="J4" s="58"/>
      <c r="K4" s="116">
        <v>46</v>
      </c>
      <c r="L4" s="151"/>
      <c r="M4" s="150">
        <f>SUM(I4:L4)</f>
        <v>46</v>
      </c>
      <c r="N4" s="118" t="s">
        <v>113</v>
      </c>
      <c r="O4" s="118"/>
      <c r="P4" s="118">
        <v>52</v>
      </c>
      <c r="Q4" s="141">
        <v>34</v>
      </c>
      <c r="R4" s="150">
        <f>SUM(N4:Q4)</f>
        <v>86</v>
      </c>
      <c r="S4" s="152">
        <v>88</v>
      </c>
      <c r="T4" s="116"/>
      <c r="U4" s="116">
        <v>52</v>
      </c>
      <c r="V4" s="116"/>
      <c r="W4" s="116">
        <v>64</v>
      </c>
      <c r="X4" s="150">
        <f aca="true" t="shared" si="0" ref="X4:X24">SUM(S4:W4)</f>
        <v>204</v>
      </c>
      <c r="Y4" s="145">
        <v>72</v>
      </c>
      <c r="Z4" s="118">
        <v>128</v>
      </c>
      <c r="AA4" s="118">
        <v>114</v>
      </c>
      <c r="AB4" s="129">
        <v>180</v>
      </c>
      <c r="AC4" s="151"/>
      <c r="AD4" s="150">
        <f>SUM(Y4:AC4)</f>
        <v>494</v>
      </c>
      <c r="AE4" s="152"/>
      <c r="AF4" s="116">
        <v>34</v>
      </c>
      <c r="AG4" s="116">
        <v>46</v>
      </c>
      <c r="AH4" s="116">
        <v>78</v>
      </c>
      <c r="AI4" s="153">
        <v>16</v>
      </c>
      <c r="AJ4" s="150">
        <f>SUM(AE4:AI4)</f>
        <v>174</v>
      </c>
      <c r="AK4" s="155">
        <f aca="true" t="shared" si="1" ref="AK4:AK25">H4+M4+R4+X4+AD4+AJ4</f>
        <v>1195</v>
      </c>
    </row>
    <row r="5" spans="2:37" ht="12.75">
      <c r="B5" s="117">
        <v>103</v>
      </c>
      <c r="C5" s="117" t="s">
        <v>63</v>
      </c>
      <c r="D5" s="118"/>
      <c r="E5" s="118"/>
      <c r="F5" s="118"/>
      <c r="G5" s="141"/>
      <c r="H5" s="150">
        <f>SUM(D5:G5)</f>
        <v>0</v>
      </c>
      <c r="I5" s="145"/>
      <c r="J5" s="129"/>
      <c r="K5" s="58"/>
      <c r="L5" s="153">
        <v>104</v>
      </c>
      <c r="M5" s="150">
        <f aca="true" t="shared" si="2" ref="M5:M17">SUM(I5:L5)</f>
        <v>104</v>
      </c>
      <c r="N5" s="118"/>
      <c r="O5" s="118"/>
      <c r="P5" s="118"/>
      <c r="Q5" s="141">
        <v>92</v>
      </c>
      <c r="R5" s="150">
        <f aca="true" t="shared" si="3" ref="R5:R17">SUM(N5:Q5)</f>
        <v>92</v>
      </c>
      <c r="S5" s="152">
        <v>78</v>
      </c>
      <c r="T5" s="116">
        <v>27</v>
      </c>
      <c r="U5" s="116">
        <v>74</v>
      </c>
      <c r="V5" s="116">
        <v>42</v>
      </c>
      <c r="W5" s="116">
        <v>145</v>
      </c>
      <c r="X5" s="150">
        <f t="shared" si="0"/>
        <v>366</v>
      </c>
      <c r="Y5" s="145">
        <v>96</v>
      </c>
      <c r="Z5" s="118"/>
      <c r="AA5" s="118"/>
      <c r="AB5" s="118"/>
      <c r="AC5" s="141"/>
      <c r="AD5" s="150">
        <f aca="true" t="shared" si="4" ref="AD5:AD24">SUM(Y5:AC5)</f>
        <v>96</v>
      </c>
      <c r="AE5" s="245"/>
      <c r="AF5" s="246"/>
      <c r="AG5" s="246">
        <v>152</v>
      </c>
      <c r="AH5" s="246"/>
      <c r="AI5" s="154">
        <v>194</v>
      </c>
      <c r="AJ5" s="150">
        <f aca="true" t="shared" si="5" ref="AJ5:AJ24">SUM(AE5:AI5)</f>
        <v>346</v>
      </c>
      <c r="AK5" s="155">
        <f t="shared" si="1"/>
        <v>1004</v>
      </c>
    </row>
    <row r="6" spans="2:37" ht="12.75">
      <c r="B6" s="124">
        <v>9</v>
      </c>
      <c r="C6" s="117" t="s">
        <v>13</v>
      </c>
      <c r="D6" s="118"/>
      <c r="E6" s="118"/>
      <c r="F6" s="118">
        <v>110</v>
      </c>
      <c r="G6" s="141"/>
      <c r="H6" s="150">
        <f>SUM(D6:G6)</f>
        <v>110</v>
      </c>
      <c r="I6" s="145">
        <v>16</v>
      </c>
      <c r="J6" s="118">
        <v>70</v>
      </c>
      <c r="K6" s="118">
        <v>34</v>
      </c>
      <c r="L6" s="154"/>
      <c r="M6" s="150">
        <f t="shared" si="2"/>
        <v>120</v>
      </c>
      <c r="N6" s="118">
        <v>156</v>
      </c>
      <c r="O6" s="118">
        <v>186</v>
      </c>
      <c r="P6" s="118">
        <v>58</v>
      </c>
      <c r="Q6" s="141"/>
      <c r="R6" s="150">
        <f t="shared" si="3"/>
        <v>400</v>
      </c>
      <c r="S6" s="152"/>
      <c r="T6" s="116"/>
      <c r="U6" s="116"/>
      <c r="V6" s="116"/>
      <c r="W6" s="116"/>
      <c r="X6" s="150">
        <f t="shared" si="0"/>
        <v>0</v>
      </c>
      <c r="Y6" s="145"/>
      <c r="Z6" s="118"/>
      <c r="AA6" s="118"/>
      <c r="AB6" s="118"/>
      <c r="AC6" s="141"/>
      <c r="AD6" s="150">
        <f t="shared" si="4"/>
        <v>0</v>
      </c>
      <c r="AE6" s="152"/>
      <c r="AF6" s="116"/>
      <c r="AG6" s="116"/>
      <c r="AH6" s="116"/>
      <c r="AI6" s="153"/>
      <c r="AJ6" s="150">
        <f t="shared" si="5"/>
        <v>0</v>
      </c>
      <c r="AK6" s="155">
        <f t="shared" si="1"/>
        <v>630</v>
      </c>
    </row>
    <row r="7" spans="2:37" ht="12.75">
      <c r="B7" s="117">
        <v>24</v>
      </c>
      <c r="C7" s="117" t="s">
        <v>19</v>
      </c>
      <c r="D7" s="118"/>
      <c r="E7" s="118"/>
      <c r="F7" s="118"/>
      <c r="G7" s="140"/>
      <c r="H7" s="150">
        <f>SUM(D7:G7)</f>
        <v>0</v>
      </c>
      <c r="I7" s="145"/>
      <c r="J7" s="118"/>
      <c r="K7" s="118"/>
      <c r="L7" s="140"/>
      <c r="M7" s="150">
        <f t="shared" si="2"/>
        <v>0</v>
      </c>
      <c r="N7" s="118"/>
      <c r="O7" s="118"/>
      <c r="P7" s="118"/>
      <c r="Q7" s="140"/>
      <c r="R7" s="150">
        <f t="shared" si="3"/>
        <v>0</v>
      </c>
      <c r="S7" s="152"/>
      <c r="T7" s="116"/>
      <c r="U7" s="116">
        <v>98</v>
      </c>
      <c r="V7" s="129"/>
      <c r="W7" s="116">
        <v>58</v>
      </c>
      <c r="X7" s="150">
        <f t="shared" si="0"/>
        <v>156</v>
      </c>
      <c r="Y7" s="145"/>
      <c r="Z7" s="118">
        <v>24</v>
      </c>
      <c r="AA7" s="118"/>
      <c r="AB7" s="116">
        <v>78</v>
      </c>
      <c r="AC7" s="154"/>
      <c r="AD7" s="150">
        <f t="shared" si="4"/>
        <v>102</v>
      </c>
      <c r="AE7" s="245"/>
      <c r="AF7" s="246"/>
      <c r="AG7" s="246"/>
      <c r="AH7" s="246">
        <v>30</v>
      </c>
      <c r="AI7" s="153">
        <v>64</v>
      </c>
      <c r="AJ7" s="150">
        <f t="shared" si="5"/>
        <v>94</v>
      </c>
      <c r="AK7" s="155">
        <f t="shared" si="1"/>
        <v>352</v>
      </c>
    </row>
    <row r="8" spans="2:37" ht="12.75">
      <c r="B8" s="117">
        <v>12</v>
      </c>
      <c r="C8" s="117" t="s">
        <v>15</v>
      </c>
      <c r="D8" s="118"/>
      <c r="E8" s="118">
        <v>44</v>
      </c>
      <c r="F8" s="118"/>
      <c r="G8" s="140"/>
      <c r="H8" s="150">
        <f>SUM(D8:G8)</f>
        <v>44</v>
      </c>
      <c r="I8" s="145">
        <v>34</v>
      </c>
      <c r="J8" s="118"/>
      <c r="K8" s="118">
        <v>75</v>
      </c>
      <c r="L8" s="140">
        <v>34</v>
      </c>
      <c r="M8" s="150">
        <f>SUM(I8:L8)</f>
        <v>143</v>
      </c>
      <c r="N8" s="118"/>
      <c r="O8" s="118"/>
      <c r="P8" s="118">
        <v>34</v>
      </c>
      <c r="Q8" s="140">
        <v>48</v>
      </c>
      <c r="R8" s="150">
        <f>SUM(N8:Q8)</f>
        <v>82</v>
      </c>
      <c r="S8" s="152">
        <v>44</v>
      </c>
      <c r="T8" s="116"/>
      <c r="U8" s="116"/>
      <c r="V8" s="116"/>
      <c r="W8" s="116"/>
      <c r="X8" s="150">
        <f t="shared" si="0"/>
        <v>44</v>
      </c>
      <c r="Y8" s="145"/>
      <c r="Z8" s="118"/>
      <c r="AA8" s="118"/>
      <c r="AB8" s="58"/>
      <c r="AC8" s="154"/>
      <c r="AD8" s="150">
        <f>SUM(Y8:AC8)</f>
        <v>0</v>
      </c>
      <c r="AE8" s="245"/>
      <c r="AF8" s="246"/>
      <c r="AG8" s="246"/>
      <c r="AH8" s="246"/>
      <c r="AI8" s="153"/>
      <c r="AJ8" s="150">
        <f>SUM(AE8:AI8)</f>
        <v>0</v>
      </c>
      <c r="AK8" s="155">
        <f t="shared" si="1"/>
        <v>313</v>
      </c>
    </row>
    <row r="9" spans="2:37" ht="12.75">
      <c r="B9" s="117">
        <v>1</v>
      </c>
      <c r="C9" s="117" t="s">
        <v>10</v>
      </c>
      <c r="D9" s="118"/>
      <c r="E9" s="118"/>
      <c r="F9" s="118"/>
      <c r="G9" s="140"/>
      <c r="H9" s="150">
        <f aca="true" t="shared" si="6" ref="H9:H17">SUM(D9:G9)</f>
        <v>0</v>
      </c>
      <c r="I9" s="145"/>
      <c r="J9" s="118"/>
      <c r="K9" s="118"/>
      <c r="L9" s="140"/>
      <c r="M9" s="150">
        <f>SUM(I9:L9)</f>
        <v>0</v>
      </c>
      <c r="N9" s="118"/>
      <c r="O9" s="118"/>
      <c r="P9" s="118"/>
      <c r="Q9" s="140"/>
      <c r="R9" s="150">
        <f>SUM(N9:Q9)</f>
        <v>0</v>
      </c>
      <c r="S9" s="152"/>
      <c r="T9" s="116"/>
      <c r="U9" s="116"/>
      <c r="V9" s="116"/>
      <c r="W9" s="116"/>
      <c r="X9" s="150">
        <f t="shared" si="0"/>
        <v>0</v>
      </c>
      <c r="Y9" s="145">
        <v>24</v>
      </c>
      <c r="Z9" s="118">
        <v>24</v>
      </c>
      <c r="AA9" s="118"/>
      <c r="AB9" s="58"/>
      <c r="AC9" s="154"/>
      <c r="AD9" s="150">
        <f>SUM(Y9:AC9)</f>
        <v>48</v>
      </c>
      <c r="AE9" s="245">
        <v>80</v>
      </c>
      <c r="AF9" s="246">
        <v>50</v>
      </c>
      <c r="AG9" s="116">
        <v>74</v>
      </c>
      <c r="AH9" s="116"/>
      <c r="AI9" s="153"/>
      <c r="AJ9" s="150">
        <f>SUM(AE9:AI9)</f>
        <v>204</v>
      </c>
      <c r="AK9" s="155">
        <f t="shared" si="1"/>
        <v>252</v>
      </c>
    </row>
    <row r="10" spans="2:37" ht="12.75">
      <c r="B10" s="117">
        <v>116</v>
      </c>
      <c r="C10" s="117" t="s">
        <v>39</v>
      </c>
      <c r="D10" s="118"/>
      <c r="E10" s="118"/>
      <c r="F10" s="118"/>
      <c r="G10" s="141"/>
      <c r="H10" s="150">
        <f t="shared" si="6"/>
        <v>0</v>
      </c>
      <c r="I10" s="146"/>
      <c r="J10" s="58"/>
      <c r="K10" s="58"/>
      <c r="L10" s="151"/>
      <c r="M10" s="150">
        <f t="shared" si="2"/>
        <v>0</v>
      </c>
      <c r="N10" s="118"/>
      <c r="O10" s="118"/>
      <c r="P10" s="118"/>
      <c r="Q10" s="141"/>
      <c r="R10" s="150">
        <f t="shared" si="3"/>
        <v>0</v>
      </c>
      <c r="S10" s="152"/>
      <c r="T10" s="116"/>
      <c r="U10" s="116">
        <v>31</v>
      </c>
      <c r="V10" s="116"/>
      <c r="W10" s="116"/>
      <c r="X10" s="150">
        <f t="shared" si="0"/>
        <v>31</v>
      </c>
      <c r="Y10" s="145"/>
      <c r="Z10" s="118"/>
      <c r="AA10" s="118"/>
      <c r="AB10" s="118"/>
      <c r="AC10" s="141">
        <v>60</v>
      </c>
      <c r="AD10" s="150">
        <f t="shared" si="4"/>
        <v>60</v>
      </c>
      <c r="AE10" s="152"/>
      <c r="AF10" s="116">
        <v>30</v>
      </c>
      <c r="AG10" s="116">
        <v>18</v>
      </c>
      <c r="AH10" s="116">
        <v>60</v>
      </c>
      <c r="AI10" s="153"/>
      <c r="AJ10" s="150">
        <f t="shared" si="5"/>
        <v>108</v>
      </c>
      <c r="AK10" s="155">
        <f t="shared" si="1"/>
        <v>199</v>
      </c>
    </row>
    <row r="11" spans="2:37" ht="12.75">
      <c r="B11" s="117">
        <v>57</v>
      </c>
      <c r="C11" s="117" t="s">
        <v>96</v>
      </c>
      <c r="D11" s="118"/>
      <c r="E11" s="118"/>
      <c r="F11" s="118"/>
      <c r="G11" s="141"/>
      <c r="H11" s="150">
        <f>SUM(D11:G11)</f>
        <v>0</v>
      </c>
      <c r="I11" s="146"/>
      <c r="J11" s="58"/>
      <c r="K11" s="58"/>
      <c r="L11" s="151"/>
      <c r="M11" s="150">
        <f>SUM(I11:L11)</f>
        <v>0</v>
      </c>
      <c r="N11" s="118"/>
      <c r="O11" s="118"/>
      <c r="P11" s="118"/>
      <c r="Q11" s="141"/>
      <c r="R11" s="150">
        <f>SUM(N11:Q11)</f>
        <v>0</v>
      </c>
      <c r="S11" s="152"/>
      <c r="T11" s="116">
        <v>51</v>
      </c>
      <c r="U11" s="116"/>
      <c r="V11" s="116">
        <v>88</v>
      </c>
      <c r="W11" s="116"/>
      <c r="X11" s="150">
        <f t="shared" si="0"/>
        <v>139</v>
      </c>
      <c r="Y11" s="145"/>
      <c r="Z11" s="118"/>
      <c r="AA11" s="118"/>
      <c r="AB11" s="118"/>
      <c r="AC11" s="141"/>
      <c r="AD11" s="150">
        <f>SUM(Y11:AC11)</f>
        <v>0</v>
      </c>
      <c r="AE11" s="245"/>
      <c r="AF11" s="246"/>
      <c r="AG11" s="246"/>
      <c r="AI11" s="153"/>
      <c r="AJ11" s="150">
        <f>SUM(AE11:AI11)</f>
        <v>0</v>
      </c>
      <c r="AK11" s="155">
        <f t="shared" si="1"/>
        <v>139</v>
      </c>
    </row>
    <row r="12" spans="2:37" ht="12.75">
      <c r="B12" s="117">
        <v>185</v>
      </c>
      <c r="C12" s="117" t="s">
        <v>124</v>
      </c>
      <c r="D12" s="118"/>
      <c r="E12" s="118"/>
      <c r="F12" s="118"/>
      <c r="G12" s="140"/>
      <c r="H12" s="150">
        <f>SUM(D12:G12)</f>
        <v>0</v>
      </c>
      <c r="I12" s="145"/>
      <c r="J12" s="118"/>
      <c r="K12" s="118"/>
      <c r="L12" s="140"/>
      <c r="M12" s="150">
        <f>SUM(I12:L12)</f>
        <v>0</v>
      </c>
      <c r="N12" s="118"/>
      <c r="O12" s="118"/>
      <c r="P12" s="118"/>
      <c r="Q12" s="140"/>
      <c r="R12" s="150">
        <f>SUM(N12:Q12)</f>
        <v>0</v>
      </c>
      <c r="S12" s="152"/>
      <c r="T12" s="116"/>
      <c r="U12" s="116"/>
      <c r="V12" s="116"/>
      <c r="W12" s="116"/>
      <c r="X12" s="150">
        <f t="shared" si="0"/>
        <v>0</v>
      </c>
      <c r="Y12" s="145"/>
      <c r="Z12" s="118"/>
      <c r="AA12" s="118">
        <v>66</v>
      </c>
      <c r="AB12" s="58"/>
      <c r="AC12" s="154">
        <v>57</v>
      </c>
      <c r="AD12" s="150">
        <f>SUM(Y12:AC12)</f>
        <v>123</v>
      </c>
      <c r="AE12" s="245"/>
      <c r="AF12" s="246">
        <v>15</v>
      </c>
      <c r="AG12" s="246"/>
      <c r="AH12" s="246"/>
      <c r="AI12" s="153"/>
      <c r="AJ12" s="150">
        <f>SUM(AE12:AI12)</f>
        <v>15</v>
      </c>
      <c r="AK12" s="155">
        <f t="shared" si="1"/>
        <v>138</v>
      </c>
    </row>
    <row r="13" spans="2:37" ht="12.75">
      <c r="B13" s="117">
        <v>132</v>
      </c>
      <c r="C13" s="117" t="s">
        <v>42</v>
      </c>
      <c r="D13" s="118"/>
      <c r="E13" s="118"/>
      <c r="F13" s="118"/>
      <c r="G13" s="141"/>
      <c r="H13" s="150">
        <f>SUM(D13:G13)</f>
        <v>0</v>
      </c>
      <c r="I13" s="146"/>
      <c r="J13" s="118"/>
      <c r="K13" s="58"/>
      <c r="L13" s="151"/>
      <c r="M13" s="150">
        <f>SUM(I13:L13)</f>
        <v>0</v>
      </c>
      <c r="N13" s="118"/>
      <c r="O13" s="118"/>
      <c r="P13" s="118"/>
      <c r="Q13" s="141"/>
      <c r="R13" s="150">
        <f>SUM(N13:Q13)</f>
        <v>0</v>
      </c>
      <c r="S13" s="152"/>
      <c r="T13" s="116">
        <v>24</v>
      </c>
      <c r="U13" s="116"/>
      <c r="V13" s="116"/>
      <c r="W13" s="116"/>
      <c r="X13" s="150">
        <f t="shared" si="0"/>
        <v>24</v>
      </c>
      <c r="Y13" s="145"/>
      <c r="Z13" s="118"/>
      <c r="AA13" s="118"/>
      <c r="AB13" s="118"/>
      <c r="AC13" s="141">
        <v>60</v>
      </c>
      <c r="AD13" s="150">
        <f>SUM(Y13:AC13)</f>
        <v>60</v>
      </c>
      <c r="AE13" s="152"/>
      <c r="AF13" s="116">
        <v>54</v>
      </c>
      <c r="AG13" s="116"/>
      <c r="AH13" s="116"/>
      <c r="AI13" s="247"/>
      <c r="AJ13" s="150">
        <f>SUM(AE13:AI13)</f>
        <v>54</v>
      </c>
      <c r="AK13" s="155">
        <f t="shared" si="1"/>
        <v>138</v>
      </c>
    </row>
    <row r="14" spans="2:37" ht="12.75">
      <c r="B14" s="117">
        <v>60</v>
      </c>
      <c r="C14" s="117" t="s">
        <v>33</v>
      </c>
      <c r="D14" s="118"/>
      <c r="E14" s="118"/>
      <c r="F14" s="118"/>
      <c r="G14" s="140"/>
      <c r="H14" s="150">
        <f>SUM(D14:G14)</f>
        <v>0</v>
      </c>
      <c r="I14" s="145"/>
      <c r="J14" s="118"/>
      <c r="K14" s="118"/>
      <c r="L14" s="140"/>
      <c r="M14" s="150">
        <f>SUM(I14:L14)</f>
        <v>0</v>
      </c>
      <c r="N14" s="118"/>
      <c r="O14" s="118"/>
      <c r="P14" s="118"/>
      <c r="Q14" s="140"/>
      <c r="R14" s="150">
        <f>SUM(N14:Q14)</f>
        <v>0</v>
      </c>
      <c r="S14" s="152"/>
      <c r="T14" s="116"/>
      <c r="U14" s="116"/>
      <c r="V14" s="116"/>
      <c r="W14" s="116"/>
      <c r="X14" s="150">
        <f t="shared" si="0"/>
        <v>0</v>
      </c>
      <c r="Z14" s="118"/>
      <c r="AA14" s="145">
        <v>126</v>
      </c>
      <c r="AB14" s="58"/>
      <c r="AC14" s="151"/>
      <c r="AD14" s="150">
        <f>SUM(Z14:AC14)</f>
        <v>126</v>
      </c>
      <c r="AE14" s="245"/>
      <c r="AF14" s="246"/>
      <c r="AG14" s="246"/>
      <c r="AH14" s="246"/>
      <c r="AI14" s="153"/>
      <c r="AJ14" s="150">
        <f>SUM(AE14:AI14)</f>
        <v>0</v>
      </c>
      <c r="AK14" s="155">
        <f t="shared" si="1"/>
        <v>126</v>
      </c>
    </row>
    <row r="15" spans="2:37" ht="12.75">
      <c r="B15" s="117">
        <v>52</v>
      </c>
      <c r="C15" s="117" t="s">
        <v>31</v>
      </c>
      <c r="D15" s="118"/>
      <c r="E15" s="118">
        <v>14</v>
      </c>
      <c r="G15" s="140"/>
      <c r="H15" s="150">
        <f t="shared" si="6"/>
        <v>14</v>
      </c>
      <c r="I15" s="145"/>
      <c r="J15" s="118"/>
      <c r="K15" s="118"/>
      <c r="L15" s="140"/>
      <c r="M15" s="150">
        <f t="shared" si="2"/>
        <v>0</v>
      </c>
      <c r="N15" s="118"/>
      <c r="O15" s="118"/>
      <c r="P15" s="118"/>
      <c r="Q15" s="140"/>
      <c r="R15" s="150">
        <f t="shared" si="3"/>
        <v>0</v>
      </c>
      <c r="S15" s="152"/>
      <c r="T15" s="116">
        <v>18</v>
      </c>
      <c r="U15" s="116"/>
      <c r="V15" s="116">
        <v>78</v>
      </c>
      <c r="W15" s="116"/>
      <c r="X15" s="150">
        <f t="shared" si="0"/>
        <v>96</v>
      </c>
      <c r="Y15" s="145"/>
      <c r="Z15" s="118"/>
      <c r="AA15" s="118"/>
      <c r="AB15" s="58"/>
      <c r="AC15" s="151"/>
      <c r="AD15" s="150">
        <f t="shared" si="4"/>
        <v>0</v>
      </c>
      <c r="AE15" s="245"/>
      <c r="AF15" s="246"/>
      <c r="AG15" s="246"/>
      <c r="AH15" s="246"/>
      <c r="AI15" s="153"/>
      <c r="AJ15" s="150">
        <f t="shared" si="5"/>
        <v>0</v>
      </c>
      <c r="AK15" s="155">
        <f t="shared" si="1"/>
        <v>110</v>
      </c>
    </row>
    <row r="16" spans="2:37" ht="12.75">
      <c r="B16" s="117">
        <v>121</v>
      </c>
      <c r="C16" s="117" t="s">
        <v>41</v>
      </c>
      <c r="D16" s="118">
        <v>10</v>
      </c>
      <c r="E16" s="118">
        <v>56</v>
      </c>
      <c r="F16" s="118"/>
      <c r="G16" s="141"/>
      <c r="H16" s="150">
        <f>SUM(D16:G16)</f>
        <v>66</v>
      </c>
      <c r="I16" s="146"/>
      <c r="J16" s="129"/>
      <c r="K16" s="58"/>
      <c r="L16" s="151"/>
      <c r="M16" s="150">
        <f>SUM(I16:L16)</f>
        <v>0</v>
      </c>
      <c r="N16" s="118"/>
      <c r="O16" s="118"/>
      <c r="P16" s="118"/>
      <c r="Q16" s="141"/>
      <c r="R16" s="150">
        <f>SUM(N16:Q16)</f>
        <v>0</v>
      </c>
      <c r="S16" s="152"/>
      <c r="T16" s="116"/>
      <c r="U16" s="116"/>
      <c r="V16" s="116"/>
      <c r="W16" s="116"/>
      <c r="X16" s="150">
        <f t="shared" si="0"/>
        <v>0</v>
      </c>
      <c r="Y16" s="145"/>
      <c r="Z16" s="118"/>
      <c r="AA16" s="118"/>
      <c r="AB16" s="118"/>
      <c r="AC16" s="141"/>
      <c r="AD16" s="150">
        <f>SUM(Y16:AC16)</f>
        <v>0</v>
      </c>
      <c r="AE16" s="152"/>
      <c r="AF16" s="116"/>
      <c r="AG16" s="116"/>
      <c r="AH16" s="116"/>
      <c r="AI16" s="153"/>
      <c r="AJ16" s="150">
        <f>SUM(AE16:AI16)</f>
        <v>0</v>
      </c>
      <c r="AK16" s="155">
        <f t="shared" si="1"/>
        <v>66</v>
      </c>
    </row>
    <row r="17" spans="2:37" ht="12.75">
      <c r="B17" s="117">
        <v>42</v>
      </c>
      <c r="C17" s="117" t="s">
        <v>24</v>
      </c>
      <c r="D17" s="118"/>
      <c r="E17" s="118"/>
      <c r="G17" s="141"/>
      <c r="H17" s="150">
        <f t="shared" si="6"/>
        <v>0</v>
      </c>
      <c r="I17" s="146"/>
      <c r="J17" s="129">
        <v>56</v>
      </c>
      <c r="K17" s="58"/>
      <c r="L17" s="151"/>
      <c r="M17" s="150">
        <f t="shared" si="2"/>
        <v>56</v>
      </c>
      <c r="N17" s="118"/>
      <c r="O17" s="118"/>
      <c r="P17" s="118"/>
      <c r="Q17" s="141"/>
      <c r="R17" s="150">
        <f t="shared" si="3"/>
        <v>0</v>
      </c>
      <c r="S17" s="152"/>
      <c r="T17" s="116"/>
      <c r="U17" s="116"/>
      <c r="V17" s="116"/>
      <c r="W17" s="116"/>
      <c r="X17" s="150">
        <f t="shared" si="0"/>
        <v>0</v>
      </c>
      <c r="Y17" s="145"/>
      <c r="Z17" s="118"/>
      <c r="AA17" s="118"/>
      <c r="AB17" s="118"/>
      <c r="AC17" s="141"/>
      <c r="AD17" s="150">
        <f t="shared" si="4"/>
        <v>0</v>
      </c>
      <c r="AE17" s="245"/>
      <c r="AF17" s="246"/>
      <c r="AG17" s="246"/>
      <c r="AH17" s="246"/>
      <c r="AI17" s="153"/>
      <c r="AJ17" s="150">
        <f t="shared" si="5"/>
        <v>0</v>
      </c>
      <c r="AK17" s="155">
        <f t="shared" si="1"/>
        <v>56</v>
      </c>
    </row>
    <row r="18" spans="2:37" ht="12.75">
      <c r="B18" s="117">
        <v>64</v>
      </c>
      <c r="C18" s="59" t="s">
        <v>34</v>
      </c>
      <c r="D18" s="59"/>
      <c r="E18" s="59"/>
      <c r="F18" s="59"/>
      <c r="G18" s="142"/>
      <c r="H18" s="150">
        <f>SUM(D18:G18)</f>
        <v>0</v>
      </c>
      <c r="I18" s="147"/>
      <c r="J18" s="59"/>
      <c r="K18" s="59"/>
      <c r="L18" s="142"/>
      <c r="M18" s="150">
        <f>SUM(I18:L18)</f>
        <v>0</v>
      </c>
      <c r="N18" s="59"/>
      <c r="O18" s="59"/>
      <c r="P18" s="59"/>
      <c r="Q18" s="142"/>
      <c r="R18" s="150">
        <f>SUM(N18:Q18)</f>
        <v>0</v>
      </c>
      <c r="S18" s="147"/>
      <c r="T18" s="59">
        <v>51</v>
      </c>
      <c r="U18" s="59"/>
      <c r="V18" s="59">
        <v>3</v>
      </c>
      <c r="W18" s="59"/>
      <c r="X18" s="150">
        <f t="shared" si="0"/>
        <v>54</v>
      </c>
      <c r="Y18" s="147"/>
      <c r="Z18" s="59"/>
      <c r="AA18" s="59"/>
      <c r="AB18" s="59"/>
      <c r="AC18" s="142"/>
      <c r="AD18" s="150">
        <f>SUM(Y18:AC18)</f>
        <v>0</v>
      </c>
      <c r="AE18" s="147"/>
      <c r="AF18" s="59"/>
      <c r="AG18" s="59"/>
      <c r="AH18" s="246"/>
      <c r="AI18" s="142"/>
      <c r="AJ18" s="150">
        <f>SUM(AE18:AI18)</f>
        <v>0</v>
      </c>
      <c r="AK18" s="155">
        <f t="shared" si="1"/>
        <v>54</v>
      </c>
    </row>
    <row r="19" spans="2:37" ht="12.75">
      <c r="B19" s="117">
        <v>23</v>
      </c>
      <c r="C19" s="117" t="s">
        <v>131</v>
      </c>
      <c r="D19" s="140">
        <v>52</v>
      </c>
      <c r="E19" s="118"/>
      <c r="F19" s="118"/>
      <c r="G19" s="142"/>
      <c r="H19" s="150">
        <f>SUM(D19:F19)</f>
        <v>52</v>
      </c>
      <c r="I19" s="145"/>
      <c r="J19" s="118"/>
      <c r="K19" s="118"/>
      <c r="L19" s="140"/>
      <c r="M19" s="150">
        <f aca="true" t="shared" si="7" ref="M19:M24">SUM(I19:L19)</f>
        <v>0</v>
      </c>
      <c r="N19" s="118"/>
      <c r="O19" s="118"/>
      <c r="P19" s="118"/>
      <c r="Q19" s="140"/>
      <c r="R19" s="150">
        <f aca="true" t="shared" si="8" ref="R19:R24">SUM(N19:Q19)</f>
        <v>0</v>
      </c>
      <c r="S19" s="152"/>
      <c r="T19" s="116"/>
      <c r="U19" s="116"/>
      <c r="V19" s="116"/>
      <c r="W19" s="116"/>
      <c r="X19" s="150">
        <f t="shared" si="0"/>
        <v>0</v>
      </c>
      <c r="Y19" s="145"/>
      <c r="Z19" s="118"/>
      <c r="AA19" s="118"/>
      <c r="AB19" s="58"/>
      <c r="AC19" s="151"/>
      <c r="AD19" s="150">
        <f t="shared" si="4"/>
        <v>0</v>
      </c>
      <c r="AE19" s="245"/>
      <c r="AF19" s="246"/>
      <c r="AG19" s="246"/>
      <c r="AH19" s="246"/>
      <c r="AI19" s="153"/>
      <c r="AJ19" s="150">
        <f t="shared" si="5"/>
        <v>0</v>
      </c>
      <c r="AK19" s="155">
        <f t="shared" si="1"/>
        <v>52</v>
      </c>
    </row>
    <row r="20" spans="2:37" ht="12.75">
      <c r="B20" s="117">
        <v>30</v>
      </c>
      <c r="C20" s="117" t="s">
        <v>59</v>
      </c>
      <c r="D20" s="118"/>
      <c r="E20" s="118"/>
      <c r="F20" s="118"/>
      <c r="G20" s="140"/>
      <c r="H20" s="150">
        <f>SUM(D20:G20)</f>
        <v>0</v>
      </c>
      <c r="I20" s="145"/>
      <c r="J20" s="118"/>
      <c r="K20" s="118"/>
      <c r="L20" s="140"/>
      <c r="M20" s="150">
        <f t="shared" si="7"/>
        <v>0</v>
      </c>
      <c r="N20" s="118"/>
      <c r="O20" s="118"/>
      <c r="P20" s="118"/>
      <c r="Q20" s="140"/>
      <c r="R20" s="150">
        <f t="shared" si="8"/>
        <v>0</v>
      </c>
      <c r="S20" s="152"/>
      <c r="T20" s="116"/>
      <c r="U20" s="116"/>
      <c r="V20" s="116"/>
      <c r="W20" s="116"/>
      <c r="X20" s="150">
        <f t="shared" si="0"/>
        <v>0</v>
      </c>
      <c r="Y20" s="145"/>
      <c r="Z20" s="118"/>
      <c r="AA20" s="118"/>
      <c r="AB20" s="58"/>
      <c r="AC20" s="154">
        <v>33</v>
      </c>
      <c r="AD20" s="150">
        <f t="shared" si="4"/>
        <v>33</v>
      </c>
      <c r="AE20" s="245"/>
      <c r="AF20" s="246">
        <v>15</v>
      </c>
      <c r="AG20" s="246"/>
      <c r="AH20" s="246"/>
      <c r="AI20" s="153"/>
      <c r="AJ20" s="150">
        <f t="shared" si="5"/>
        <v>15</v>
      </c>
      <c r="AK20" s="155">
        <f t="shared" si="1"/>
        <v>48</v>
      </c>
    </row>
    <row r="21" spans="2:37" ht="12.75">
      <c r="B21" s="117">
        <v>39</v>
      </c>
      <c r="C21" s="117" t="s">
        <v>23</v>
      </c>
      <c r="D21" s="118"/>
      <c r="E21" s="118"/>
      <c r="F21" s="118"/>
      <c r="G21" s="140"/>
      <c r="H21" s="150">
        <f>SUM(D21:G21)</f>
        <v>0</v>
      </c>
      <c r="I21" s="145"/>
      <c r="J21" s="118"/>
      <c r="K21" s="118"/>
      <c r="L21" s="140"/>
      <c r="M21" s="150">
        <f>SUM(I21:L21)</f>
        <v>0</v>
      </c>
      <c r="N21" s="118"/>
      <c r="O21" s="118"/>
      <c r="P21" s="118"/>
      <c r="Q21" s="140"/>
      <c r="R21" s="150">
        <f>SUM(N21:Q21)</f>
        <v>0</v>
      </c>
      <c r="S21" s="152"/>
      <c r="T21" s="116"/>
      <c r="U21" s="116"/>
      <c r="V21" s="116"/>
      <c r="W21" s="116"/>
      <c r="X21" s="150">
        <f t="shared" si="0"/>
        <v>0</v>
      </c>
      <c r="Y21" s="145">
        <v>30</v>
      </c>
      <c r="Z21" s="118"/>
      <c r="AA21" s="118"/>
      <c r="AB21" s="58"/>
      <c r="AC21" s="154"/>
      <c r="AD21" s="150">
        <f>SUM(Y21:AC21)</f>
        <v>30</v>
      </c>
      <c r="AE21" s="245"/>
      <c r="AF21" s="246"/>
      <c r="AG21" s="246"/>
      <c r="AH21" s="246"/>
      <c r="AI21" s="153"/>
      <c r="AJ21" s="150">
        <f>SUM(AE21:AI21)</f>
        <v>0</v>
      </c>
      <c r="AK21" s="155">
        <f t="shared" si="1"/>
        <v>30</v>
      </c>
    </row>
    <row r="22" spans="2:37" ht="12.75">
      <c r="B22" s="117">
        <v>108</v>
      </c>
      <c r="C22" s="117" t="s">
        <v>84</v>
      </c>
      <c r="D22" s="118"/>
      <c r="E22" s="118"/>
      <c r="F22" s="118"/>
      <c r="G22" s="140"/>
      <c r="H22" s="150">
        <f>SUM(D22:G22)</f>
        <v>0</v>
      </c>
      <c r="I22" s="145"/>
      <c r="J22" s="118"/>
      <c r="K22" s="118"/>
      <c r="L22" s="140"/>
      <c r="M22" s="150">
        <f t="shared" si="7"/>
        <v>0</v>
      </c>
      <c r="N22" s="118"/>
      <c r="O22" s="118"/>
      <c r="P22" s="118"/>
      <c r="Q22" s="140"/>
      <c r="R22" s="150">
        <f t="shared" si="8"/>
        <v>0</v>
      </c>
      <c r="S22" s="152"/>
      <c r="T22" s="116">
        <v>27</v>
      </c>
      <c r="U22" s="116"/>
      <c r="W22" s="59"/>
      <c r="X22" s="150">
        <f t="shared" si="0"/>
        <v>27</v>
      </c>
      <c r="Y22" s="145"/>
      <c r="Z22" s="118"/>
      <c r="AA22" s="118"/>
      <c r="AB22" s="58"/>
      <c r="AC22" s="151"/>
      <c r="AD22" s="150">
        <f t="shared" si="4"/>
        <v>0</v>
      </c>
      <c r="AE22" s="245"/>
      <c r="AF22" s="246"/>
      <c r="AG22" s="246"/>
      <c r="AH22" s="246"/>
      <c r="AI22" s="153"/>
      <c r="AJ22" s="150">
        <f t="shared" si="5"/>
        <v>0</v>
      </c>
      <c r="AK22" s="155">
        <f t="shared" si="1"/>
        <v>27</v>
      </c>
    </row>
    <row r="23" spans="2:37" ht="12.75">
      <c r="B23" s="117">
        <v>63</v>
      </c>
      <c r="C23" s="117" t="s">
        <v>72</v>
      </c>
      <c r="D23" s="118"/>
      <c r="E23" s="118"/>
      <c r="F23" s="118"/>
      <c r="G23" s="140"/>
      <c r="H23" s="150">
        <f>SUM(D23:G23)</f>
        <v>0</v>
      </c>
      <c r="I23" s="145"/>
      <c r="J23" s="118"/>
      <c r="K23" s="118"/>
      <c r="L23" s="140"/>
      <c r="M23" s="150">
        <f t="shared" si="7"/>
        <v>0</v>
      </c>
      <c r="N23" s="118"/>
      <c r="O23" s="118"/>
      <c r="P23" s="118"/>
      <c r="Q23" s="140"/>
      <c r="R23" s="150">
        <f t="shared" si="8"/>
        <v>0</v>
      </c>
      <c r="S23" s="152"/>
      <c r="T23" s="116"/>
      <c r="U23" s="116"/>
      <c r="V23" s="116"/>
      <c r="W23" s="116"/>
      <c r="X23" s="150">
        <f t="shared" si="0"/>
        <v>0</v>
      </c>
      <c r="Y23" s="145"/>
      <c r="Z23" s="118"/>
      <c r="AA23" s="118"/>
      <c r="AB23" s="58"/>
      <c r="AC23" s="151"/>
      <c r="AD23" s="150">
        <f t="shared" si="4"/>
        <v>0</v>
      </c>
      <c r="AE23" s="245">
        <v>26</v>
      </c>
      <c r="AF23" s="246"/>
      <c r="AG23" s="246"/>
      <c r="AH23" s="246"/>
      <c r="AI23" s="153"/>
      <c r="AJ23" s="150">
        <f t="shared" si="5"/>
        <v>26</v>
      </c>
      <c r="AK23" s="155">
        <f t="shared" si="1"/>
        <v>26</v>
      </c>
    </row>
    <row r="24" spans="2:37" ht="12.75">
      <c r="B24" s="117">
        <v>14</v>
      </c>
      <c r="C24" s="117" t="s">
        <v>16</v>
      </c>
      <c r="D24" s="118"/>
      <c r="E24" s="118"/>
      <c r="F24" s="118"/>
      <c r="G24" s="140"/>
      <c r="H24" s="150">
        <f>SUM(D24:G24)</f>
        <v>0</v>
      </c>
      <c r="I24" s="145">
        <v>19</v>
      </c>
      <c r="J24" s="118"/>
      <c r="K24" s="118"/>
      <c r="L24" s="140"/>
      <c r="M24" s="150">
        <f t="shared" si="7"/>
        <v>19</v>
      </c>
      <c r="N24" s="118"/>
      <c r="O24" s="118"/>
      <c r="P24" s="118"/>
      <c r="Q24" s="140"/>
      <c r="R24" s="150">
        <f t="shared" si="8"/>
        <v>0</v>
      </c>
      <c r="S24" s="152"/>
      <c r="T24" s="116"/>
      <c r="U24" s="116"/>
      <c r="V24" s="116"/>
      <c r="W24" s="116"/>
      <c r="X24" s="150">
        <f t="shared" si="0"/>
        <v>0</v>
      </c>
      <c r="Y24" s="145"/>
      <c r="Z24" s="118"/>
      <c r="AA24" s="118"/>
      <c r="AB24" s="58"/>
      <c r="AC24" s="151"/>
      <c r="AD24" s="150">
        <f t="shared" si="4"/>
        <v>0</v>
      </c>
      <c r="AE24" s="245"/>
      <c r="AF24" s="246"/>
      <c r="AG24" s="246"/>
      <c r="AH24" s="246"/>
      <c r="AI24" s="153"/>
      <c r="AJ24" s="150">
        <f t="shared" si="5"/>
        <v>0</v>
      </c>
      <c r="AK24" s="155">
        <f t="shared" si="1"/>
        <v>19</v>
      </c>
    </row>
    <row r="25" spans="2:37" ht="12.75">
      <c r="B25" s="59"/>
      <c r="C25" s="59"/>
      <c r="D25" s="128">
        <f>SUM(D5:D24)</f>
        <v>62</v>
      </c>
      <c r="E25" s="128">
        <f>SUM(E5:E24)</f>
        <v>114</v>
      </c>
      <c r="F25" s="128">
        <f>SUM(F5:F24)</f>
        <v>110</v>
      </c>
      <c r="G25" s="143">
        <f>SUM(G5:G24)</f>
        <v>0</v>
      </c>
      <c r="H25" s="202">
        <f>SUM(H4:H24)</f>
        <v>477</v>
      </c>
      <c r="I25" s="148">
        <f>SUM(I5:I24)</f>
        <v>69</v>
      </c>
      <c r="J25" s="128">
        <f>SUM(J5:J24)</f>
        <v>126</v>
      </c>
      <c r="K25" s="128">
        <f>SUM(K5:K24)</f>
        <v>109</v>
      </c>
      <c r="L25" s="143">
        <f>SUM(L5:L24)</f>
        <v>138</v>
      </c>
      <c r="M25" s="196">
        <f>SUM(M4:M24)</f>
        <v>488</v>
      </c>
      <c r="N25" s="128">
        <f>SUM(N5:N24)</f>
        <v>156</v>
      </c>
      <c r="O25" s="128">
        <f>SUM(O5:O24)</f>
        <v>186</v>
      </c>
      <c r="P25" s="128">
        <f>SUM(P5:P24)</f>
        <v>92</v>
      </c>
      <c r="Q25" s="128">
        <f>SUM(Q5:Q24)</f>
        <v>140</v>
      </c>
      <c r="R25" s="196">
        <f>SUM(R4:R24)</f>
        <v>660</v>
      </c>
      <c r="S25" s="148">
        <f>SUM(S5:S24)</f>
        <v>122</v>
      </c>
      <c r="T25" s="128">
        <f>SUM(T7:T24)</f>
        <v>171</v>
      </c>
      <c r="U25" s="128">
        <f>SUM(U7:U24)</f>
        <v>129</v>
      </c>
      <c r="V25" s="128">
        <f>SUM(V5:V24)</f>
        <v>211</v>
      </c>
      <c r="W25" s="128">
        <f>SUM(W5:W24)</f>
        <v>203</v>
      </c>
      <c r="X25" s="196">
        <f>SUM(X4:X24)</f>
        <v>1141</v>
      </c>
      <c r="Y25" s="148">
        <f>SUM(Y5:Y24)</f>
        <v>150</v>
      </c>
      <c r="Z25" s="128">
        <f>SUM(Z5:Z24)</f>
        <v>48</v>
      </c>
      <c r="AA25" s="128">
        <f>SUM(AA5:AA24)</f>
        <v>192</v>
      </c>
      <c r="AB25" s="128">
        <f>SUM(AB5:AB24)</f>
        <v>78</v>
      </c>
      <c r="AC25" s="143">
        <f>SUM(AC5:AC24)</f>
        <v>210</v>
      </c>
      <c r="AD25" s="196">
        <f>SUM(AD4:AD24)</f>
        <v>1172</v>
      </c>
      <c r="AE25" s="148">
        <f>SUM(AE5:AE24)</f>
        <v>106</v>
      </c>
      <c r="AF25" s="128">
        <f>SUM(AF5:AF24)</f>
        <v>164</v>
      </c>
      <c r="AG25" s="128">
        <f>SUM(AG5:AG24)</f>
        <v>244</v>
      </c>
      <c r="AH25" s="128">
        <f>SUM(AH5:AH24)</f>
        <v>90</v>
      </c>
      <c r="AI25" s="143">
        <f>SUM(AI5:AI24)</f>
        <v>258</v>
      </c>
      <c r="AJ25" s="196">
        <f>SUM(AJ4:AJ24)</f>
        <v>1036</v>
      </c>
      <c r="AK25" s="155">
        <f t="shared" si="1"/>
        <v>4974</v>
      </c>
    </row>
    <row r="27" spans="4:13" ht="15">
      <c r="D27" s="125"/>
      <c r="G27" s="126"/>
      <c r="K27" s="273" t="s">
        <v>113</v>
      </c>
      <c r="L27" s="273"/>
      <c r="M27" s="273"/>
    </row>
    <row r="29" spans="4:8" ht="15">
      <c r="D29" s="125"/>
      <c r="G29" s="127"/>
      <c r="H29" s="127"/>
    </row>
    <row r="30" ht="15" customHeight="1"/>
    <row r="31" spans="1:13" ht="12.75">
      <c r="A31" s="24" t="s">
        <v>80</v>
      </c>
      <c r="B31" s="23" t="s">
        <v>119</v>
      </c>
      <c r="C31" s="24"/>
      <c r="G31" s="24"/>
      <c r="H31" s="24"/>
      <c r="I31" s="24"/>
      <c r="J31" s="24"/>
      <c r="K31" s="24"/>
      <c r="L31" s="24"/>
      <c r="M31" s="24"/>
    </row>
    <row r="32" ht="12.75">
      <c r="B32" s="24"/>
    </row>
    <row r="33" spans="4:6" ht="12.75">
      <c r="D33" s="23"/>
      <c r="E33" s="23"/>
      <c r="F33" s="23"/>
    </row>
  </sheetData>
  <sheetProtection/>
  <mergeCells count="11">
    <mergeCell ref="I2:M2"/>
    <mergeCell ref="S2:X2"/>
    <mergeCell ref="AK2:AK3"/>
    <mergeCell ref="N2:R2"/>
    <mergeCell ref="K27:M27"/>
    <mergeCell ref="B1:M1"/>
    <mergeCell ref="B2:B3"/>
    <mergeCell ref="C2:C3"/>
    <mergeCell ref="D2:H2"/>
    <mergeCell ref="Y2:AD2"/>
    <mergeCell ref="AE2:AJ2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9">
      <selection activeCell="A1" sqref="A1:U38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4" customWidth="1"/>
    <col min="4" max="6" width="5.25390625" style="9" customWidth="1"/>
    <col min="7" max="7" width="6.25390625" style="9" customWidth="1"/>
    <col min="8" max="10" width="5.25390625" style="9" customWidth="1"/>
    <col min="11" max="11" width="6.25390625" style="9" customWidth="1"/>
    <col min="12" max="15" width="5.25390625" style="9" customWidth="1"/>
    <col min="16" max="16" width="6.25390625" style="9" customWidth="1"/>
    <col min="17" max="19" width="5.25390625" style="8" customWidth="1"/>
    <col min="20" max="20" width="6.25390625" style="8" customWidth="1"/>
    <col min="21" max="21" width="6.875" style="8" customWidth="1"/>
    <col min="22" max="22" width="3.75390625" style="8" customWidth="1"/>
    <col min="23" max="23" width="6.75390625" style="9" customWidth="1"/>
    <col min="24" max="25" width="6.75390625" style="8" customWidth="1"/>
    <col min="26" max="16384" width="8.875" style="7" customWidth="1"/>
  </cols>
  <sheetData>
    <row r="1" spans="1:21" ht="23.25">
      <c r="A1" s="279" t="s">
        <v>157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91"/>
      <c r="R1" s="191"/>
      <c r="S1" s="191"/>
      <c r="T1" s="191"/>
      <c r="U1" s="197"/>
    </row>
    <row r="2" spans="1:21" ht="12.75" customHeight="1" thickBot="1">
      <c r="A2" s="225"/>
      <c r="B2" s="11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92"/>
      <c r="R2" s="192"/>
      <c r="S2" s="192"/>
      <c r="T2" s="192"/>
      <c r="U2" s="198"/>
    </row>
    <row r="3" spans="1:21" ht="21" customHeight="1">
      <c r="A3" s="243"/>
      <c r="B3" s="234"/>
      <c r="C3" s="244"/>
      <c r="D3" s="281" t="s">
        <v>118</v>
      </c>
      <c r="E3" s="282"/>
      <c r="F3" s="282"/>
      <c r="G3" s="283"/>
      <c r="H3" s="281" t="s">
        <v>49</v>
      </c>
      <c r="I3" s="282"/>
      <c r="J3" s="282"/>
      <c r="K3" s="283"/>
      <c r="L3" s="281" t="s">
        <v>50</v>
      </c>
      <c r="M3" s="282"/>
      <c r="N3" s="282"/>
      <c r="O3" s="282"/>
      <c r="P3" s="283"/>
      <c r="Q3" s="286" t="s">
        <v>126</v>
      </c>
      <c r="R3" s="287"/>
      <c r="S3" s="287"/>
      <c r="T3" s="288"/>
      <c r="U3" s="284" t="s">
        <v>106</v>
      </c>
    </row>
    <row r="4" spans="1:21" ht="52.5" customHeight="1">
      <c r="A4" s="82" t="s">
        <v>51</v>
      </c>
      <c r="B4" s="86" t="s">
        <v>97</v>
      </c>
      <c r="C4" s="86" t="s">
        <v>52</v>
      </c>
      <c r="D4" s="87" t="s">
        <v>44</v>
      </c>
      <c r="E4" s="88" t="s">
        <v>45</v>
      </c>
      <c r="F4" s="89" t="s">
        <v>67</v>
      </c>
      <c r="G4" s="89" t="s">
        <v>47</v>
      </c>
      <c r="H4" s="87" t="s">
        <v>44</v>
      </c>
      <c r="I4" s="88" t="s">
        <v>45</v>
      </c>
      <c r="J4" s="88" t="s">
        <v>67</v>
      </c>
      <c r="K4" s="90" t="s">
        <v>47</v>
      </c>
      <c r="L4" s="87" t="s">
        <v>44</v>
      </c>
      <c r="M4" s="88" t="s">
        <v>45</v>
      </c>
      <c r="N4" s="88" t="s">
        <v>67</v>
      </c>
      <c r="O4" s="89" t="s">
        <v>48</v>
      </c>
      <c r="P4" s="90" t="s">
        <v>47</v>
      </c>
      <c r="Q4" s="87" t="s">
        <v>44</v>
      </c>
      <c r="R4" s="88" t="s">
        <v>45</v>
      </c>
      <c r="S4" s="88" t="s">
        <v>67</v>
      </c>
      <c r="T4" s="90" t="s">
        <v>47</v>
      </c>
      <c r="U4" s="285"/>
    </row>
    <row r="5" spans="1:21" ht="18" customHeight="1">
      <c r="A5" s="85">
        <v>1</v>
      </c>
      <c r="B5" s="2">
        <v>119</v>
      </c>
      <c r="C5" s="2" t="s">
        <v>40</v>
      </c>
      <c r="D5" s="176">
        <v>54</v>
      </c>
      <c r="E5" s="177">
        <v>18</v>
      </c>
      <c r="F5" s="178">
        <v>36</v>
      </c>
      <c r="G5" s="17">
        <f aca="true" t="shared" si="0" ref="G5:G38">SUM(D5:F5)</f>
        <v>108</v>
      </c>
      <c r="H5" s="176">
        <v>193</v>
      </c>
      <c r="I5" s="177">
        <v>135</v>
      </c>
      <c r="J5" s="177">
        <v>180</v>
      </c>
      <c r="K5" s="17">
        <f aca="true" t="shared" si="1" ref="K5:K20">SUM(H5:J5)</f>
        <v>508</v>
      </c>
      <c r="L5" s="176">
        <v>120</v>
      </c>
      <c r="M5" s="177">
        <v>105</v>
      </c>
      <c r="N5" s="177">
        <v>142</v>
      </c>
      <c r="O5" s="184">
        <v>36</v>
      </c>
      <c r="P5" s="187">
        <f aca="true" t="shared" si="2" ref="P5:P38">SUM(L5:O5)</f>
        <v>403</v>
      </c>
      <c r="Q5" s="176">
        <v>42</v>
      </c>
      <c r="R5" s="177">
        <v>42</v>
      </c>
      <c r="S5" s="177">
        <v>73</v>
      </c>
      <c r="T5" s="187">
        <f>SUM(Q5:S5)</f>
        <v>157</v>
      </c>
      <c r="U5" s="175">
        <f aca="true" t="shared" si="3" ref="U5:U37">SUM(G5,K5,P5,T5)</f>
        <v>1176</v>
      </c>
    </row>
    <row r="6" spans="1:21" ht="18" customHeight="1">
      <c r="A6" s="85">
        <v>2</v>
      </c>
      <c r="B6" s="2">
        <v>103</v>
      </c>
      <c r="C6" s="2" t="s">
        <v>63</v>
      </c>
      <c r="D6" s="84">
        <v>6</v>
      </c>
      <c r="E6" s="13">
        <v>36</v>
      </c>
      <c r="F6" s="179">
        <v>39</v>
      </c>
      <c r="G6" s="17">
        <f t="shared" si="0"/>
        <v>81</v>
      </c>
      <c r="H6" s="84">
        <v>6</v>
      </c>
      <c r="I6" s="13">
        <v>24</v>
      </c>
      <c r="J6" s="13">
        <v>30</v>
      </c>
      <c r="K6" s="17">
        <f t="shared" si="1"/>
        <v>60</v>
      </c>
      <c r="L6" s="84"/>
      <c r="M6" s="13">
        <v>6</v>
      </c>
      <c r="N6" s="13">
        <v>18</v>
      </c>
      <c r="O6" s="179"/>
      <c r="P6" s="188">
        <f t="shared" si="2"/>
        <v>24</v>
      </c>
      <c r="Q6" s="84">
        <v>19</v>
      </c>
      <c r="R6" s="13">
        <v>40.5</v>
      </c>
      <c r="S6" s="13">
        <v>51</v>
      </c>
      <c r="T6" s="188">
        <f>SUM(Q6:S6)</f>
        <v>110.5</v>
      </c>
      <c r="U6" s="175">
        <f t="shared" si="3"/>
        <v>275.5</v>
      </c>
    </row>
    <row r="7" spans="1:21" ht="18" customHeight="1">
      <c r="A7" s="85">
        <v>3</v>
      </c>
      <c r="B7" s="2">
        <v>9</v>
      </c>
      <c r="C7" s="2" t="s">
        <v>13</v>
      </c>
      <c r="D7" s="84">
        <v>57</v>
      </c>
      <c r="E7" s="13"/>
      <c r="F7" s="179"/>
      <c r="G7" s="17">
        <f t="shared" si="0"/>
        <v>57</v>
      </c>
      <c r="H7" s="84">
        <v>69</v>
      </c>
      <c r="I7" s="13"/>
      <c r="J7" s="13"/>
      <c r="K7" s="17">
        <f t="shared" si="1"/>
        <v>69</v>
      </c>
      <c r="L7" s="84">
        <v>48</v>
      </c>
      <c r="M7" s="13"/>
      <c r="N7" s="13"/>
      <c r="O7" s="179"/>
      <c r="P7" s="188">
        <f t="shared" si="2"/>
        <v>48</v>
      </c>
      <c r="Q7" s="84">
        <v>59</v>
      </c>
      <c r="R7" s="13"/>
      <c r="S7" s="13">
        <v>3</v>
      </c>
      <c r="T7" s="188">
        <f>SUM(Q7:S7)</f>
        <v>62</v>
      </c>
      <c r="U7" s="175">
        <f t="shared" si="3"/>
        <v>236</v>
      </c>
    </row>
    <row r="8" spans="1:21" ht="18" customHeight="1">
      <c r="A8" s="85">
        <v>4</v>
      </c>
      <c r="B8" s="2">
        <v>24</v>
      </c>
      <c r="C8" s="2" t="s">
        <v>19</v>
      </c>
      <c r="D8" s="84"/>
      <c r="E8" s="138"/>
      <c r="F8" s="179">
        <v>51</v>
      </c>
      <c r="G8" s="17">
        <f t="shared" si="0"/>
        <v>51</v>
      </c>
      <c r="H8" s="84"/>
      <c r="I8" s="13">
        <v>27</v>
      </c>
      <c r="J8" s="138">
        <v>15</v>
      </c>
      <c r="K8" s="17">
        <f t="shared" si="1"/>
        <v>42</v>
      </c>
      <c r="L8" s="174"/>
      <c r="M8" s="138">
        <v>12</v>
      </c>
      <c r="N8" s="138" t="s">
        <v>113</v>
      </c>
      <c r="O8" s="179"/>
      <c r="P8" s="188">
        <f t="shared" si="2"/>
        <v>12</v>
      </c>
      <c r="Q8" s="174"/>
      <c r="R8" s="138">
        <v>57</v>
      </c>
      <c r="S8" s="138">
        <v>42</v>
      </c>
      <c r="T8" s="188">
        <f>SUM(Q8:S8)</f>
        <v>99</v>
      </c>
      <c r="U8" s="175">
        <f t="shared" si="3"/>
        <v>204</v>
      </c>
    </row>
    <row r="9" spans="1:21" ht="18" customHeight="1">
      <c r="A9" s="85">
        <v>5</v>
      </c>
      <c r="B9" s="2">
        <v>57</v>
      </c>
      <c r="C9" s="2" t="s">
        <v>107</v>
      </c>
      <c r="D9" s="84"/>
      <c r="E9" s="13"/>
      <c r="F9" s="179"/>
      <c r="G9" s="17">
        <f t="shared" si="0"/>
        <v>0</v>
      </c>
      <c r="H9" s="84"/>
      <c r="I9" s="13">
        <v>24</v>
      </c>
      <c r="J9" s="13">
        <v>28.5</v>
      </c>
      <c r="K9" s="17">
        <f t="shared" si="1"/>
        <v>52.5</v>
      </c>
      <c r="L9" s="84"/>
      <c r="M9" s="13">
        <v>51</v>
      </c>
      <c r="N9" s="13">
        <v>21</v>
      </c>
      <c r="O9" s="179"/>
      <c r="P9" s="188">
        <f t="shared" si="2"/>
        <v>72</v>
      </c>
      <c r="Q9" s="192"/>
      <c r="R9" s="13">
        <v>30</v>
      </c>
      <c r="S9" s="13">
        <v>25.5</v>
      </c>
      <c r="T9" s="188">
        <f>SUM(R9:S9)</f>
        <v>55.5</v>
      </c>
      <c r="U9" s="175">
        <f t="shared" si="3"/>
        <v>180</v>
      </c>
    </row>
    <row r="10" spans="1:21" ht="18" customHeight="1">
      <c r="A10" s="85">
        <v>6</v>
      </c>
      <c r="B10" s="2">
        <v>45</v>
      </c>
      <c r="C10" s="2" t="s">
        <v>26</v>
      </c>
      <c r="D10" s="84"/>
      <c r="E10" s="13"/>
      <c r="F10" s="179"/>
      <c r="G10" s="17">
        <f t="shared" si="0"/>
        <v>0</v>
      </c>
      <c r="H10" s="84">
        <v>15</v>
      </c>
      <c r="J10" s="13"/>
      <c r="K10" s="248">
        <f t="shared" si="1"/>
        <v>15</v>
      </c>
      <c r="L10" s="13">
        <v>81</v>
      </c>
      <c r="M10" s="13"/>
      <c r="N10" s="13">
        <v>39</v>
      </c>
      <c r="O10" s="13">
        <v>24</v>
      </c>
      <c r="P10" s="188">
        <f t="shared" si="2"/>
        <v>144</v>
      </c>
      <c r="Q10" s="13"/>
      <c r="R10" s="13"/>
      <c r="S10" s="13" t="s">
        <v>113</v>
      </c>
      <c r="T10" s="231">
        <f aca="true" t="shared" si="4" ref="T10:T22">SUM(Q10:S10)</f>
        <v>0</v>
      </c>
      <c r="U10" s="232">
        <f t="shared" si="3"/>
        <v>159</v>
      </c>
    </row>
    <row r="11" spans="1:21" ht="18" customHeight="1">
      <c r="A11" s="85">
        <v>7</v>
      </c>
      <c r="B11" s="2">
        <v>12</v>
      </c>
      <c r="C11" s="2" t="s">
        <v>75</v>
      </c>
      <c r="D11" s="84">
        <v>36</v>
      </c>
      <c r="E11" s="13"/>
      <c r="F11" s="179"/>
      <c r="G11" s="17">
        <f t="shared" si="0"/>
        <v>36</v>
      </c>
      <c r="H11" s="84">
        <v>34</v>
      </c>
      <c r="I11" s="13"/>
      <c r="J11" s="13"/>
      <c r="K11" s="17">
        <f t="shared" si="1"/>
        <v>34</v>
      </c>
      <c r="L11" s="84"/>
      <c r="M11" s="13"/>
      <c r="N11" s="13"/>
      <c r="O11" s="179"/>
      <c r="P11" s="188">
        <f t="shared" si="2"/>
        <v>0</v>
      </c>
      <c r="Q11" s="84">
        <v>60</v>
      </c>
      <c r="R11" s="13">
        <v>6</v>
      </c>
      <c r="S11" s="13">
        <v>3</v>
      </c>
      <c r="T11" s="188">
        <f t="shared" si="4"/>
        <v>69</v>
      </c>
      <c r="U11" s="175">
        <f t="shared" si="3"/>
        <v>139</v>
      </c>
    </row>
    <row r="12" spans="1:21" ht="18" customHeight="1">
      <c r="A12" s="85">
        <v>8</v>
      </c>
      <c r="B12" s="2">
        <v>1</v>
      </c>
      <c r="C12" s="2" t="s">
        <v>10</v>
      </c>
      <c r="D12" s="84"/>
      <c r="E12" s="13">
        <v>15</v>
      </c>
      <c r="F12" s="179">
        <v>12</v>
      </c>
      <c r="G12" s="17">
        <f t="shared" si="0"/>
        <v>27</v>
      </c>
      <c r="H12" s="84"/>
      <c r="I12" s="13">
        <v>27</v>
      </c>
      <c r="J12" s="13">
        <v>21</v>
      </c>
      <c r="K12" s="17">
        <f t="shared" si="1"/>
        <v>48</v>
      </c>
      <c r="L12" s="84"/>
      <c r="M12" s="13"/>
      <c r="N12" s="13">
        <v>15</v>
      </c>
      <c r="O12" s="185"/>
      <c r="P12" s="188">
        <f t="shared" si="2"/>
        <v>15</v>
      </c>
      <c r="Q12" s="84"/>
      <c r="R12" s="13">
        <v>25</v>
      </c>
      <c r="S12" s="13">
        <v>6</v>
      </c>
      <c r="T12" s="188">
        <f t="shared" si="4"/>
        <v>31</v>
      </c>
      <c r="U12" s="175">
        <f t="shared" si="3"/>
        <v>121</v>
      </c>
    </row>
    <row r="13" spans="1:25" s="308" customFormat="1" ht="18" customHeight="1">
      <c r="A13" s="313">
        <v>9</v>
      </c>
      <c r="B13" s="2">
        <v>116</v>
      </c>
      <c r="C13" s="2" t="s">
        <v>39</v>
      </c>
      <c r="D13" s="84"/>
      <c r="E13" s="13">
        <v>15</v>
      </c>
      <c r="F13" s="179">
        <v>6</v>
      </c>
      <c r="G13" s="17">
        <f>SUM(D13:F13)</f>
        <v>21</v>
      </c>
      <c r="H13" s="84"/>
      <c r="I13" s="13">
        <v>30</v>
      </c>
      <c r="J13" s="13">
        <v>24</v>
      </c>
      <c r="K13" s="17">
        <f>SUM(H13:J13)</f>
        <v>54</v>
      </c>
      <c r="L13" s="84"/>
      <c r="M13" s="13">
        <v>9</v>
      </c>
      <c r="N13" s="13"/>
      <c r="O13" s="179"/>
      <c r="P13" s="188">
        <f>SUM(L13:O13)</f>
        <v>9</v>
      </c>
      <c r="Q13" s="84"/>
      <c r="R13" s="13">
        <v>12</v>
      </c>
      <c r="S13" s="13">
        <v>12</v>
      </c>
      <c r="T13" s="188">
        <f>SUM(Q13:S13)</f>
        <v>24</v>
      </c>
      <c r="U13" s="175">
        <f>SUM(G13,K13,P13,T13)</f>
        <v>108</v>
      </c>
      <c r="V13" s="309"/>
      <c r="W13" s="310"/>
      <c r="X13" s="309"/>
      <c r="Y13" s="309"/>
    </row>
    <row r="14" spans="1:21" ht="18" customHeight="1">
      <c r="A14" s="313">
        <v>10</v>
      </c>
      <c r="B14" s="2">
        <v>11</v>
      </c>
      <c r="C14" s="2" t="s">
        <v>108</v>
      </c>
      <c r="D14" s="84"/>
      <c r="E14" s="13"/>
      <c r="F14" s="179"/>
      <c r="G14" s="17">
        <f t="shared" si="0"/>
        <v>0</v>
      </c>
      <c r="H14" s="84">
        <v>3</v>
      </c>
      <c r="I14" s="13"/>
      <c r="J14" s="13"/>
      <c r="K14" s="17">
        <f t="shared" si="1"/>
        <v>3</v>
      </c>
      <c r="L14" s="84">
        <v>48</v>
      </c>
      <c r="M14" s="13"/>
      <c r="N14" s="13">
        <v>42</v>
      </c>
      <c r="O14" s="179">
        <v>9</v>
      </c>
      <c r="P14" s="188">
        <f t="shared" si="2"/>
        <v>99</v>
      </c>
      <c r="Q14" s="84"/>
      <c r="R14" s="13"/>
      <c r="S14" s="13"/>
      <c r="T14" s="188">
        <f t="shared" si="4"/>
        <v>0</v>
      </c>
      <c r="U14" s="175">
        <f t="shared" si="3"/>
        <v>102</v>
      </c>
    </row>
    <row r="15" spans="1:21" ht="18" customHeight="1">
      <c r="A15" s="313">
        <v>11</v>
      </c>
      <c r="B15" s="2">
        <v>121</v>
      </c>
      <c r="C15" s="2" t="s">
        <v>41</v>
      </c>
      <c r="D15" s="84"/>
      <c r="E15" s="13"/>
      <c r="F15" s="179"/>
      <c r="G15" s="17">
        <f t="shared" si="0"/>
        <v>0</v>
      </c>
      <c r="H15" s="84">
        <v>31</v>
      </c>
      <c r="I15" s="13"/>
      <c r="J15" s="13"/>
      <c r="K15" s="17">
        <f t="shared" si="1"/>
        <v>31</v>
      </c>
      <c r="L15" s="84">
        <v>33</v>
      </c>
      <c r="M15" s="13">
        <v>9</v>
      </c>
      <c r="N15" s="13">
        <v>12</v>
      </c>
      <c r="O15" s="179">
        <v>12</v>
      </c>
      <c r="P15" s="188">
        <f t="shared" si="2"/>
        <v>66</v>
      </c>
      <c r="Q15" s="84">
        <v>3</v>
      </c>
      <c r="R15" s="13"/>
      <c r="S15" s="13"/>
      <c r="T15" s="188">
        <f t="shared" si="4"/>
        <v>3</v>
      </c>
      <c r="U15" s="175">
        <f t="shared" si="3"/>
        <v>100</v>
      </c>
    </row>
    <row r="16" spans="1:21" ht="18" customHeight="1">
      <c r="A16" s="313">
        <v>12</v>
      </c>
      <c r="B16" s="2">
        <v>60</v>
      </c>
      <c r="C16" s="2" t="s">
        <v>33</v>
      </c>
      <c r="D16" s="84"/>
      <c r="E16" s="13">
        <v>18</v>
      </c>
      <c r="F16" s="179"/>
      <c r="G16" s="17">
        <f>SUM(D16:F16)</f>
        <v>18</v>
      </c>
      <c r="H16" s="84">
        <v>6</v>
      </c>
      <c r="I16" s="13">
        <v>32</v>
      </c>
      <c r="J16" s="13">
        <v>26</v>
      </c>
      <c r="K16" s="17">
        <f>SUM(H16:J16)</f>
        <v>64</v>
      </c>
      <c r="L16" s="84"/>
      <c r="M16" s="13">
        <v>9</v>
      </c>
      <c r="N16" s="13"/>
      <c r="O16" s="13" t="s">
        <v>113</v>
      </c>
      <c r="P16" s="188">
        <f>SUM(L16:O16)</f>
        <v>9</v>
      </c>
      <c r="Q16" s="84"/>
      <c r="R16" s="13"/>
      <c r="S16" s="13">
        <v>6</v>
      </c>
      <c r="T16" s="188">
        <f>SUM(Q16:S16)</f>
        <v>6</v>
      </c>
      <c r="U16" s="175">
        <f>SUM(G16,K16,P16,T16)</f>
        <v>97</v>
      </c>
    </row>
    <row r="17" spans="1:21" ht="18" customHeight="1">
      <c r="A17" s="313">
        <v>13</v>
      </c>
      <c r="B17" s="2">
        <v>185</v>
      </c>
      <c r="C17" s="2" t="s">
        <v>124</v>
      </c>
      <c r="D17" s="84"/>
      <c r="E17" s="13">
        <v>15</v>
      </c>
      <c r="F17" s="179">
        <v>18</v>
      </c>
      <c r="G17" s="17">
        <f t="shared" si="0"/>
        <v>33</v>
      </c>
      <c r="H17" s="84">
        <v>6</v>
      </c>
      <c r="I17" s="13">
        <v>16</v>
      </c>
      <c r="J17" s="13">
        <v>19</v>
      </c>
      <c r="K17" s="17">
        <f t="shared" si="1"/>
        <v>41</v>
      </c>
      <c r="L17" s="84"/>
      <c r="M17" s="13"/>
      <c r="N17" s="13">
        <v>9</v>
      </c>
      <c r="O17" s="179"/>
      <c r="P17" s="188">
        <f t="shared" si="2"/>
        <v>9</v>
      </c>
      <c r="Q17" s="84"/>
      <c r="R17" s="13"/>
      <c r="S17" s="13">
        <v>3</v>
      </c>
      <c r="T17" s="188">
        <f t="shared" si="4"/>
        <v>3</v>
      </c>
      <c r="U17" s="175">
        <f t="shared" si="3"/>
        <v>86</v>
      </c>
    </row>
    <row r="18" spans="1:21" ht="18" customHeight="1">
      <c r="A18" s="313">
        <v>14</v>
      </c>
      <c r="B18" s="2">
        <v>23</v>
      </c>
      <c r="C18" s="2" t="s">
        <v>18</v>
      </c>
      <c r="D18" s="84">
        <v>18</v>
      </c>
      <c r="E18" s="13"/>
      <c r="F18" s="179"/>
      <c r="G18" s="17">
        <f t="shared" si="0"/>
        <v>18</v>
      </c>
      <c r="H18" s="84">
        <v>37</v>
      </c>
      <c r="I18" s="13"/>
      <c r="J18" s="13"/>
      <c r="K18" s="17">
        <f t="shared" si="1"/>
        <v>37</v>
      </c>
      <c r="L18" s="84">
        <v>27</v>
      </c>
      <c r="M18" s="13"/>
      <c r="N18" s="13"/>
      <c r="O18" s="179"/>
      <c r="P18" s="188">
        <f t="shared" si="2"/>
        <v>27</v>
      </c>
      <c r="Q18" s="84">
        <v>3</v>
      </c>
      <c r="R18" s="13"/>
      <c r="S18" s="13"/>
      <c r="T18" s="188">
        <f t="shared" si="4"/>
        <v>3</v>
      </c>
      <c r="U18" s="175">
        <f t="shared" si="3"/>
        <v>85</v>
      </c>
    </row>
    <row r="19" spans="1:21" ht="18" customHeight="1">
      <c r="A19" s="313">
        <v>15</v>
      </c>
      <c r="B19" s="2">
        <v>26</v>
      </c>
      <c r="C19" s="2" t="s">
        <v>55</v>
      </c>
      <c r="D19" s="84"/>
      <c r="E19" s="13"/>
      <c r="F19" s="179"/>
      <c r="G19" s="17">
        <f t="shared" si="0"/>
        <v>0</v>
      </c>
      <c r="H19" s="84"/>
      <c r="I19" s="13">
        <v>9</v>
      </c>
      <c r="J19" s="13">
        <v>6</v>
      </c>
      <c r="K19" s="17">
        <f t="shared" si="1"/>
        <v>15</v>
      </c>
      <c r="L19" s="84"/>
      <c r="M19" s="13">
        <v>30</v>
      </c>
      <c r="N19" s="13">
        <v>24</v>
      </c>
      <c r="O19" s="179">
        <v>9</v>
      </c>
      <c r="P19" s="188">
        <f t="shared" si="2"/>
        <v>63</v>
      </c>
      <c r="Q19" s="84"/>
      <c r="R19" s="13"/>
      <c r="S19" s="13"/>
      <c r="T19" s="188">
        <f t="shared" si="4"/>
        <v>0</v>
      </c>
      <c r="U19" s="175">
        <f t="shared" si="3"/>
        <v>78</v>
      </c>
    </row>
    <row r="20" spans="1:21" ht="18" customHeight="1">
      <c r="A20" s="313">
        <v>16</v>
      </c>
      <c r="B20" s="2">
        <v>39</v>
      </c>
      <c r="C20" s="2" t="s">
        <v>23</v>
      </c>
      <c r="D20" s="84"/>
      <c r="E20" s="13">
        <v>12</v>
      </c>
      <c r="F20" s="179">
        <v>6</v>
      </c>
      <c r="G20" s="17">
        <f t="shared" si="0"/>
        <v>18</v>
      </c>
      <c r="H20" s="84"/>
      <c r="I20" s="13">
        <v>18</v>
      </c>
      <c r="J20" s="13">
        <v>15</v>
      </c>
      <c r="K20" s="17">
        <f t="shared" si="1"/>
        <v>33</v>
      </c>
      <c r="L20" s="84">
        <v>12</v>
      </c>
      <c r="M20" s="13">
        <v>6</v>
      </c>
      <c r="N20" s="13"/>
      <c r="O20" s="179">
        <v>6</v>
      </c>
      <c r="P20" s="188">
        <f t="shared" si="2"/>
        <v>24</v>
      </c>
      <c r="Q20" s="84"/>
      <c r="R20" s="13"/>
      <c r="S20" s="13"/>
      <c r="T20" s="188">
        <f t="shared" si="4"/>
        <v>0</v>
      </c>
      <c r="U20" s="175">
        <f t="shared" si="3"/>
        <v>75</v>
      </c>
    </row>
    <row r="21" spans="1:25" s="308" customFormat="1" ht="18" customHeight="1">
      <c r="A21" s="313">
        <v>17</v>
      </c>
      <c r="B21" s="2">
        <v>64</v>
      </c>
      <c r="C21" s="2" t="s">
        <v>34</v>
      </c>
      <c r="D21" s="84"/>
      <c r="E21" s="13"/>
      <c r="F21" s="179"/>
      <c r="G21" s="17">
        <f>SUM(D21:F21)</f>
        <v>0</v>
      </c>
      <c r="H21" s="84"/>
      <c r="I21" s="13">
        <v>12</v>
      </c>
      <c r="J21" s="13">
        <v>15</v>
      </c>
      <c r="K21" s="17">
        <f>SUM(H21:J21)</f>
        <v>27</v>
      </c>
      <c r="L21" s="84"/>
      <c r="M21" s="13">
        <v>9</v>
      </c>
      <c r="N21" s="13">
        <v>9</v>
      </c>
      <c r="O21" s="179"/>
      <c r="P21" s="188">
        <f>SUM(L21:O21)</f>
        <v>18</v>
      </c>
      <c r="Q21" s="192"/>
      <c r="R21" s="13">
        <v>6</v>
      </c>
      <c r="S21" s="13">
        <v>4.5</v>
      </c>
      <c r="T21" s="188">
        <f>SUM(R21:S21)</f>
        <v>10.5</v>
      </c>
      <c r="U21" s="175">
        <f>SUM(G21,K21,P21,T21)</f>
        <v>55.5</v>
      </c>
      <c r="V21" s="309"/>
      <c r="W21" s="310"/>
      <c r="X21" s="309"/>
      <c r="Y21" s="309"/>
    </row>
    <row r="22" spans="1:21" ht="18" customHeight="1">
      <c r="A22" s="313">
        <v>18</v>
      </c>
      <c r="B22" s="2">
        <v>133</v>
      </c>
      <c r="C22" s="2" t="s">
        <v>68</v>
      </c>
      <c r="D22" s="84"/>
      <c r="E22" s="13"/>
      <c r="F22" s="179"/>
      <c r="G22" s="188">
        <f t="shared" si="0"/>
        <v>0</v>
      </c>
      <c r="H22" s="13"/>
      <c r="I22" s="13">
        <v>6</v>
      </c>
      <c r="J22" s="13">
        <v>6</v>
      </c>
      <c r="K22" s="17">
        <f>SUM(I22:J22)</f>
        <v>12</v>
      </c>
      <c r="L22" s="84">
        <v>9</v>
      </c>
      <c r="M22" s="13">
        <v>21</v>
      </c>
      <c r="N22" s="13">
        <v>11</v>
      </c>
      <c r="O22" s="179"/>
      <c r="P22" s="188">
        <f t="shared" si="2"/>
        <v>41</v>
      </c>
      <c r="Q22" s="84"/>
      <c r="R22" s="13"/>
      <c r="S22" s="13" t="s">
        <v>113</v>
      </c>
      <c r="T22" s="188">
        <f t="shared" si="4"/>
        <v>0</v>
      </c>
      <c r="U22" s="175">
        <f t="shared" si="3"/>
        <v>53</v>
      </c>
    </row>
    <row r="23" spans="1:21" ht="18" customHeight="1">
      <c r="A23" s="313">
        <v>19</v>
      </c>
      <c r="B23" s="2">
        <v>129</v>
      </c>
      <c r="C23" s="2" t="s">
        <v>120</v>
      </c>
      <c r="D23" s="84"/>
      <c r="E23" s="13"/>
      <c r="F23" s="179"/>
      <c r="G23" s="17">
        <f t="shared" si="0"/>
        <v>0</v>
      </c>
      <c r="H23" s="84">
        <v>18</v>
      </c>
      <c r="I23" s="13"/>
      <c r="J23" s="13"/>
      <c r="K23" s="17">
        <f aca="true" t="shared" si="5" ref="K23:K38">SUM(H23:J23)</f>
        <v>18</v>
      </c>
      <c r="L23" s="84">
        <v>15</v>
      </c>
      <c r="M23" s="13"/>
      <c r="N23" s="13">
        <v>6</v>
      </c>
      <c r="O23" s="179"/>
      <c r="P23" s="188">
        <f t="shared" si="2"/>
        <v>21</v>
      </c>
      <c r="Q23" s="84"/>
      <c r="R23" s="13"/>
      <c r="S23" s="13"/>
      <c r="T23" s="188">
        <f aca="true" t="shared" si="6" ref="T23:T38">SUM(Q23:S23)</f>
        <v>0</v>
      </c>
      <c r="U23" s="175">
        <f t="shared" si="3"/>
        <v>39</v>
      </c>
    </row>
    <row r="24" spans="1:21" ht="18" customHeight="1">
      <c r="A24" s="313">
        <v>20</v>
      </c>
      <c r="B24" s="2">
        <v>59</v>
      </c>
      <c r="C24" s="2" t="s">
        <v>32</v>
      </c>
      <c r="D24" s="84"/>
      <c r="E24" s="13"/>
      <c r="F24" s="179"/>
      <c r="G24" s="17">
        <f t="shared" si="0"/>
        <v>0</v>
      </c>
      <c r="H24" s="84"/>
      <c r="I24" s="13"/>
      <c r="J24" s="13"/>
      <c r="K24" s="17">
        <f t="shared" si="5"/>
        <v>0</v>
      </c>
      <c r="L24" s="84"/>
      <c r="M24" s="13">
        <v>12</v>
      </c>
      <c r="N24" s="13">
        <v>24</v>
      </c>
      <c r="O24" s="179"/>
      <c r="P24" s="188">
        <f t="shared" si="2"/>
        <v>36</v>
      </c>
      <c r="Q24" s="84"/>
      <c r="R24" s="13"/>
      <c r="S24" s="13"/>
      <c r="T24" s="188">
        <f t="shared" si="6"/>
        <v>0</v>
      </c>
      <c r="U24" s="175">
        <f t="shared" si="3"/>
        <v>36</v>
      </c>
    </row>
    <row r="25" spans="1:21" ht="18" customHeight="1">
      <c r="A25" s="313">
        <v>21</v>
      </c>
      <c r="B25" s="2">
        <v>30</v>
      </c>
      <c r="C25" s="2" t="s">
        <v>59</v>
      </c>
      <c r="D25" s="84"/>
      <c r="E25" s="13">
        <v>6</v>
      </c>
      <c r="F25" s="179">
        <v>6</v>
      </c>
      <c r="G25" s="17">
        <f t="shared" si="0"/>
        <v>12</v>
      </c>
      <c r="H25" s="84"/>
      <c r="I25" s="13">
        <v>6</v>
      </c>
      <c r="J25" s="13">
        <v>16.5</v>
      </c>
      <c r="K25" s="17">
        <f t="shared" si="5"/>
        <v>22.5</v>
      </c>
      <c r="L25" s="84"/>
      <c r="M25" s="13"/>
      <c r="N25" s="13"/>
      <c r="O25" s="179"/>
      <c r="P25" s="188">
        <f t="shared" si="2"/>
        <v>0</v>
      </c>
      <c r="Q25" s="84"/>
      <c r="R25" s="13"/>
      <c r="S25" s="13"/>
      <c r="T25" s="188">
        <f t="shared" si="6"/>
        <v>0</v>
      </c>
      <c r="U25" s="175">
        <f t="shared" si="3"/>
        <v>34.5</v>
      </c>
    </row>
    <row r="26" spans="1:21" ht="18" customHeight="1">
      <c r="A26" s="313">
        <v>22</v>
      </c>
      <c r="B26" s="2">
        <v>42</v>
      </c>
      <c r="C26" s="2" t="s">
        <v>24</v>
      </c>
      <c r="D26" s="84">
        <v>9</v>
      </c>
      <c r="E26" s="13"/>
      <c r="F26" s="179"/>
      <c r="G26" s="17">
        <f t="shared" si="0"/>
        <v>9</v>
      </c>
      <c r="H26" s="84">
        <v>12</v>
      </c>
      <c r="I26" s="13"/>
      <c r="J26" s="13"/>
      <c r="K26" s="17">
        <f t="shared" si="5"/>
        <v>12</v>
      </c>
      <c r="L26" s="84">
        <v>9</v>
      </c>
      <c r="M26" s="13"/>
      <c r="N26" s="13"/>
      <c r="O26" s="179"/>
      <c r="P26" s="188">
        <f t="shared" si="2"/>
        <v>9</v>
      </c>
      <c r="Q26" s="84"/>
      <c r="R26" s="13"/>
      <c r="S26" s="13"/>
      <c r="T26" s="188">
        <f t="shared" si="6"/>
        <v>0</v>
      </c>
      <c r="U26" s="175">
        <f t="shared" si="3"/>
        <v>30</v>
      </c>
    </row>
    <row r="27" spans="1:21" ht="18" customHeight="1">
      <c r="A27" s="313">
        <v>23</v>
      </c>
      <c r="B27" s="2">
        <v>52</v>
      </c>
      <c r="C27" s="2" t="s">
        <v>31</v>
      </c>
      <c r="D27" s="84"/>
      <c r="E27" s="13"/>
      <c r="F27" s="179"/>
      <c r="G27" s="17">
        <f t="shared" si="0"/>
        <v>0</v>
      </c>
      <c r="H27" s="84">
        <v>9</v>
      </c>
      <c r="I27" s="13"/>
      <c r="J27" s="13"/>
      <c r="K27" s="17">
        <f t="shared" si="5"/>
        <v>9</v>
      </c>
      <c r="L27" s="84"/>
      <c r="M27" s="13"/>
      <c r="N27" s="13"/>
      <c r="O27" s="179"/>
      <c r="P27" s="188">
        <f t="shared" si="2"/>
        <v>0</v>
      </c>
      <c r="Q27" s="84"/>
      <c r="R27" s="13">
        <v>8</v>
      </c>
      <c r="S27" s="13">
        <v>9</v>
      </c>
      <c r="T27" s="188">
        <f t="shared" si="6"/>
        <v>17</v>
      </c>
      <c r="U27" s="175">
        <f t="shared" si="3"/>
        <v>26</v>
      </c>
    </row>
    <row r="28" spans="1:21" ht="18" customHeight="1">
      <c r="A28" s="313">
        <v>24</v>
      </c>
      <c r="B28" s="2">
        <v>132</v>
      </c>
      <c r="C28" s="2" t="s">
        <v>42</v>
      </c>
      <c r="D28" s="84"/>
      <c r="E28" s="13"/>
      <c r="F28" s="179">
        <v>15</v>
      </c>
      <c r="G28" s="17">
        <f t="shared" si="0"/>
        <v>15</v>
      </c>
      <c r="H28" s="84"/>
      <c r="I28" s="13"/>
      <c r="J28" s="13">
        <v>9</v>
      </c>
      <c r="K28" s="17">
        <f t="shared" si="5"/>
        <v>9</v>
      </c>
      <c r="L28" s="84"/>
      <c r="M28" s="13"/>
      <c r="N28" s="13"/>
      <c r="O28" s="179"/>
      <c r="P28" s="188">
        <f t="shared" si="2"/>
        <v>0</v>
      </c>
      <c r="Q28" s="84"/>
      <c r="R28" s="13"/>
      <c r="S28" s="13"/>
      <c r="T28" s="188">
        <f t="shared" si="6"/>
        <v>0</v>
      </c>
      <c r="U28" s="175">
        <f t="shared" si="3"/>
        <v>24</v>
      </c>
    </row>
    <row r="29" spans="1:21" ht="18" customHeight="1">
      <c r="A29" s="313" t="s">
        <v>113</v>
      </c>
      <c r="B29" s="2">
        <v>90</v>
      </c>
      <c r="C29" s="2" t="s">
        <v>148</v>
      </c>
      <c r="D29" s="84"/>
      <c r="E29" s="13"/>
      <c r="F29" s="179"/>
      <c r="G29" s="17">
        <f t="shared" si="0"/>
        <v>0</v>
      </c>
      <c r="H29" s="84"/>
      <c r="I29" s="13"/>
      <c r="J29" s="13"/>
      <c r="K29" s="17">
        <f t="shared" si="5"/>
        <v>0</v>
      </c>
      <c r="L29" s="84">
        <v>12</v>
      </c>
      <c r="M29" s="13"/>
      <c r="N29" s="13"/>
      <c r="O29" s="179">
        <v>12</v>
      </c>
      <c r="P29" s="188">
        <f t="shared" si="2"/>
        <v>24</v>
      </c>
      <c r="Q29" s="84"/>
      <c r="R29" s="13"/>
      <c r="S29" s="13"/>
      <c r="T29" s="188">
        <f t="shared" si="6"/>
        <v>0</v>
      </c>
      <c r="U29" s="175">
        <f t="shared" si="3"/>
        <v>24</v>
      </c>
    </row>
    <row r="30" spans="1:21" ht="18" customHeight="1">
      <c r="A30" s="313">
        <v>26</v>
      </c>
      <c r="B30" s="2">
        <v>14</v>
      </c>
      <c r="C30" s="2" t="s">
        <v>16</v>
      </c>
      <c r="D30" s="84">
        <v>9</v>
      </c>
      <c r="E30" s="13"/>
      <c r="F30" s="179"/>
      <c r="G30" s="17">
        <f t="shared" si="0"/>
        <v>9</v>
      </c>
      <c r="H30" s="84">
        <v>12</v>
      </c>
      <c r="I30" s="13"/>
      <c r="J30" s="13"/>
      <c r="K30" s="17">
        <f t="shared" si="5"/>
        <v>12</v>
      </c>
      <c r="L30" s="84"/>
      <c r="M30" s="13"/>
      <c r="N30" s="13"/>
      <c r="O30" s="179"/>
      <c r="P30" s="188">
        <f t="shared" si="2"/>
        <v>0</v>
      </c>
      <c r="Q30" s="84"/>
      <c r="R30" s="13"/>
      <c r="S30" s="13"/>
      <c r="T30" s="188">
        <f t="shared" si="6"/>
        <v>0</v>
      </c>
      <c r="U30" s="175">
        <f t="shared" si="3"/>
        <v>21</v>
      </c>
    </row>
    <row r="31" spans="1:21" ht="18" customHeight="1">
      <c r="A31" s="313" t="s">
        <v>113</v>
      </c>
      <c r="B31" s="2">
        <v>76</v>
      </c>
      <c r="C31" s="2" t="s">
        <v>54</v>
      </c>
      <c r="D31" s="84"/>
      <c r="E31" s="13"/>
      <c r="F31" s="179"/>
      <c r="G31" s="17">
        <f t="shared" si="0"/>
        <v>0</v>
      </c>
      <c r="H31" s="84"/>
      <c r="I31" s="13"/>
      <c r="J31" s="13"/>
      <c r="K31" s="17">
        <f t="shared" si="5"/>
        <v>0</v>
      </c>
      <c r="L31" s="84"/>
      <c r="M31" s="13">
        <v>9</v>
      </c>
      <c r="N31" s="13">
        <v>12</v>
      </c>
      <c r="O31" s="179"/>
      <c r="P31" s="188">
        <f t="shared" si="2"/>
        <v>21</v>
      </c>
      <c r="Q31" s="84"/>
      <c r="R31" s="13"/>
      <c r="S31" s="13"/>
      <c r="T31" s="188">
        <f t="shared" si="6"/>
        <v>0</v>
      </c>
      <c r="U31" s="175">
        <f t="shared" si="3"/>
        <v>21</v>
      </c>
    </row>
    <row r="32" spans="1:25" s="308" customFormat="1" ht="18" customHeight="1">
      <c r="A32" s="313">
        <v>28</v>
      </c>
      <c r="B32" s="2">
        <v>108</v>
      </c>
      <c r="C32" s="2" t="s">
        <v>84</v>
      </c>
      <c r="D32" s="84"/>
      <c r="E32" s="13"/>
      <c r="F32" s="179"/>
      <c r="G32" s="17">
        <f>SUM(D32:F32)</f>
        <v>0</v>
      </c>
      <c r="H32" s="84"/>
      <c r="I32" s="13">
        <v>6</v>
      </c>
      <c r="J32" s="13"/>
      <c r="K32" s="17">
        <f>SUM(H32:J32)</f>
        <v>6</v>
      </c>
      <c r="L32" s="84"/>
      <c r="M32" s="13"/>
      <c r="N32" s="13"/>
      <c r="O32" s="179"/>
      <c r="P32" s="188">
        <f>SUM(L32:O32)</f>
        <v>0</v>
      </c>
      <c r="Q32" s="84"/>
      <c r="R32" s="13">
        <v>4.5</v>
      </c>
      <c r="S32" s="13">
        <v>6</v>
      </c>
      <c r="T32" s="188">
        <f>SUM(Q32:S32)</f>
        <v>10.5</v>
      </c>
      <c r="U32" s="175">
        <f>SUM(G32,K32,P32,T32)</f>
        <v>16.5</v>
      </c>
      <c r="V32" s="309"/>
      <c r="W32" s="310"/>
      <c r="X32" s="309"/>
      <c r="Y32" s="309"/>
    </row>
    <row r="33" spans="1:21" ht="18" customHeight="1">
      <c r="A33" s="313">
        <v>29</v>
      </c>
      <c r="B33" s="2">
        <v>10</v>
      </c>
      <c r="C33" s="2" t="s">
        <v>14</v>
      </c>
      <c r="D33" s="84"/>
      <c r="E33" s="13"/>
      <c r="F33" s="179"/>
      <c r="G33" s="17">
        <f t="shared" si="0"/>
        <v>0</v>
      </c>
      <c r="H33" s="84"/>
      <c r="I33" s="13"/>
      <c r="J33" s="13"/>
      <c r="K33" s="17">
        <f t="shared" si="5"/>
        <v>0</v>
      </c>
      <c r="L33" s="84">
        <v>12</v>
      </c>
      <c r="M33" s="13"/>
      <c r="N33" s="13"/>
      <c r="O33" s="179"/>
      <c r="P33" s="188">
        <f t="shared" si="2"/>
        <v>12</v>
      </c>
      <c r="Q33" s="84"/>
      <c r="R33" s="13"/>
      <c r="S33" s="13"/>
      <c r="T33" s="188">
        <f t="shared" si="6"/>
        <v>0</v>
      </c>
      <c r="U33" s="175">
        <f t="shared" si="3"/>
        <v>12</v>
      </c>
    </row>
    <row r="34" spans="1:21" ht="18" customHeight="1">
      <c r="A34" s="313" t="s">
        <v>113</v>
      </c>
      <c r="B34" s="2">
        <v>34</v>
      </c>
      <c r="C34" s="2" t="s">
        <v>85</v>
      </c>
      <c r="D34" s="84"/>
      <c r="E34" s="13"/>
      <c r="F34" s="179"/>
      <c r="G34" s="188">
        <f t="shared" si="0"/>
        <v>0</v>
      </c>
      <c r="H34" s="84"/>
      <c r="I34" s="13"/>
      <c r="J34" s="13"/>
      <c r="K34" s="248">
        <f t="shared" si="5"/>
        <v>0</v>
      </c>
      <c r="L34" s="84">
        <v>12</v>
      </c>
      <c r="M34" s="13"/>
      <c r="N34" s="13"/>
      <c r="O34" s="179"/>
      <c r="P34" s="188">
        <f t="shared" si="2"/>
        <v>12</v>
      </c>
      <c r="Q34" s="84"/>
      <c r="R34" s="13"/>
      <c r="S34" s="179"/>
      <c r="T34" s="188">
        <f t="shared" si="6"/>
        <v>0</v>
      </c>
      <c r="U34" s="175">
        <f t="shared" si="3"/>
        <v>12</v>
      </c>
    </row>
    <row r="35" spans="1:21" ht="18" customHeight="1">
      <c r="A35" s="313">
        <v>31</v>
      </c>
      <c r="B35" s="2">
        <v>49</v>
      </c>
      <c r="C35" s="2" t="s">
        <v>30</v>
      </c>
      <c r="D35" s="84"/>
      <c r="E35" s="13"/>
      <c r="F35" s="179"/>
      <c r="G35" s="17">
        <f t="shared" si="0"/>
        <v>0</v>
      </c>
      <c r="H35" s="84"/>
      <c r="I35" s="13"/>
      <c r="J35" s="13"/>
      <c r="K35" s="17">
        <f t="shared" si="5"/>
        <v>0</v>
      </c>
      <c r="L35" s="84">
        <v>6</v>
      </c>
      <c r="M35" s="13"/>
      <c r="N35" s="13"/>
      <c r="O35" s="179"/>
      <c r="P35" s="188">
        <f t="shared" si="2"/>
        <v>6</v>
      </c>
      <c r="Q35" s="84"/>
      <c r="R35" s="13"/>
      <c r="S35" s="13"/>
      <c r="T35" s="188">
        <f t="shared" si="6"/>
        <v>0</v>
      </c>
      <c r="U35" s="175">
        <f t="shared" si="3"/>
        <v>6</v>
      </c>
    </row>
    <row r="36" spans="1:21" ht="18" customHeight="1">
      <c r="A36" s="313" t="s">
        <v>113</v>
      </c>
      <c r="B36" s="2">
        <v>61</v>
      </c>
      <c r="C36" s="2" t="s">
        <v>69</v>
      </c>
      <c r="D36" s="84"/>
      <c r="E36" s="13"/>
      <c r="F36" s="179"/>
      <c r="G36" s="17">
        <f t="shared" si="0"/>
        <v>0</v>
      </c>
      <c r="H36" s="84">
        <v>6</v>
      </c>
      <c r="I36" s="13"/>
      <c r="J36" s="13"/>
      <c r="K36" s="17">
        <f t="shared" si="5"/>
        <v>6</v>
      </c>
      <c r="L36" s="84"/>
      <c r="M36" s="13"/>
      <c r="N36" s="13"/>
      <c r="O36" s="179"/>
      <c r="P36" s="188">
        <f t="shared" si="2"/>
        <v>0</v>
      </c>
      <c r="Q36" s="84"/>
      <c r="R36" s="13"/>
      <c r="S36" s="13"/>
      <c r="T36" s="188">
        <f t="shared" si="6"/>
        <v>0</v>
      </c>
      <c r="U36" s="175">
        <f t="shared" si="3"/>
        <v>6</v>
      </c>
    </row>
    <row r="37" spans="1:22" ht="18" customHeight="1" thickBot="1">
      <c r="A37" s="315" t="s">
        <v>113</v>
      </c>
      <c r="B37" s="62">
        <v>118</v>
      </c>
      <c r="C37" s="62" t="s">
        <v>147</v>
      </c>
      <c r="D37" s="130"/>
      <c r="E37" s="131"/>
      <c r="F37" s="180"/>
      <c r="G37" s="183">
        <f t="shared" si="0"/>
        <v>0</v>
      </c>
      <c r="H37" s="130"/>
      <c r="I37" s="131"/>
      <c r="J37" s="131"/>
      <c r="K37" s="183">
        <f t="shared" si="5"/>
        <v>0</v>
      </c>
      <c r="L37" s="130">
        <v>6</v>
      </c>
      <c r="M37" s="131"/>
      <c r="N37" s="131"/>
      <c r="O37" s="180"/>
      <c r="P37" s="189">
        <f t="shared" si="2"/>
        <v>6</v>
      </c>
      <c r="Q37" s="130"/>
      <c r="R37" s="131"/>
      <c r="S37" s="131"/>
      <c r="T37" s="189">
        <f t="shared" si="6"/>
        <v>0</v>
      </c>
      <c r="U37" s="226">
        <f t="shared" si="3"/>
        <v>6</v>
      </c>
      <c r="V37" s="7"/>
    </row>
    <row r="38" spans="1:21" ht="18" customHeight="1">
      <c r="A38" s="43"/>
      <c r="D38" s="48">
        <f>SUM(D5:D37)</f>
        <v>189</v>
      </c>
      <c r="E38" s="49">
        <f>SUM(E5:E37)</f>
        <v>135</v>
      </c>
      <c r="F38" s="48">
        <f>SUM(F5:F37)</f>
        <v>189</v>
      </c>
      <c r="G38" s="50">
        <f t="shared" si="0"/>
        <v>513</v>
      </c>
      <c r="H38" s="38">
        <f>SUM(H5:H37)</f>
        <v>457</v>
      </c>
      <c r="I38" s="38">
        <f>SUM(I5:I37)</f>
        <v>372</v>
      </c>
      <c r="J38" s="38">
        <f>SUM(J5:J37)</f>
        <v>411</v>
      </c>
      <c r="K38" s="50">
        <f t="shared" si="5"/>
        <v>1240</v>
      </c>
      <c r="L38" s="38">
        <f>SUM(L5:L37)</f>
        <v>450</v>
      </c>
      <c r="M38" s="38">
        <f>SUM(M5:M37)</f>
        <v>288</v>
      </c>
      <c r="N38" s="51">
        <f>SUM(N5:N37)</f>
        <v>384</v>
      </c>
      <c r="O38" s="38">
        <f>SUM(O5:O37)</f>
        <v>108</v>
      </c>
      <c r="P38" s="50">
        <f t="shared" si="2"/>
        <v>1230</v>
      </c>
      <c r="Q38" s="38">
        <f>SUM(Q5:Q37)</f>
        <v>186</v>
      </c>
      <c r="R38" s="38">
        <f>SUM(R5:R37)</f>
        <v>231</v>
      </c>
      <c r="S38" s="51">
        <f>SUM(S5:S37)</f>
        <v>244</v>
      </c>
      <c r="T38" s="50">
        <f t="shared" si="6"/>
        <v>661</v>
      </c>
      <c r="U38" s="50">
        <f>SUM(U5:U37)</f>
        <v>3644</v>
      </c>
    </row>
    <row r="39" spans="1:21" ht="18" customHeight="1">
      <c r="A39" s="43"/>
      <c r="B39" s="2"/>
      <c r="C39" s="2"/>
      <c r="D39" s="13"/>
      <c r="E39" s="13"/>
      <c r="F39" s="13"/>
      <c r="G39" s="17"/>
      <c r="H39" s="13"/>
      <c r="I39" s="13"/>
      <c r="J39" s="13"/>
      <c r="K39" s="17"/>
      <c r="L39" s="13"/>
      <c r="M39" s="13"/>
      <c r="N39" s="13"/>
      <c r="O39" s="13"/>
      <c r="P39" s="17"/>
      <c r="U39" s="17"/>
    </row>
    <row r="40" spans="1:16" ht="18" customHeight="1">
      <c r="A40" s="278" t="s">
        <v>81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</row>
    <row r="41" spans="1:16" ht="18" customHeight="1">
      <c r="A41" s="43"/>
      <c r="B41" s="2"/>
      <c r="C41" s="2"/>
      <c r="D41" s="13"/>
      <c r="E41" s="13"/>
      <c r="F41" s="13"/>
      <c r="G41" s="17"/>
      <c r="H41" s="13"/>
      <c r="I41" s="13"/>
      <c r="J41" s="13"/>
      <c r="K41" s="17"/>
      <c r="L41" s="13"/>
      <c r="M41" s="13"/>
      <c r="N41" s="13"/>
      <c r="O41" s="13"/>
      <c r="P41" s="17"/>
    </row>
    <row r="42" spans="1:16" ht="18" customHeight="1">
      <c r="A42" s="43"/>
      <c r="B42" s="15"/>
      <c r="C42" s="16"/>
      <c r="D42" s="13"/>
      <c r="E42" s="13"/>
      <c r="F42" s="13"/>
      <c r="G42" s="17"/>
      <c r="H42" s="13"/>
      <c r="I42" s="13"/>
      <c r="J42" s="13"/>
      <c r="K42" s="17"/>
      <c r="L42" s="13"/>
      <c r="M42" s="13"/>
      <c r="N42" s="13"/>
      <c r="O42" s="13"/>
      <c r="P42" s="17"/>
    </row>
    <row r="43" spans="1:16" ht="18" customHeight="1">
      <c r="A43" s="4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8" customHeight="1">
      <c r="A44" s="4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8" customHeight="1">
      <c r="A45" s="4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8" customHeight="1">
      <c r="A46" s="43"/>
      <c r="B46" s="1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8" customHeight="1">
      <c r="A47" s="4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ht="18" customHeight="1">
      <c r="A48" s="43"/>
    </row>
    <row r="49" ht="18" customHeight="1">
      <c r="A49" s="43"/>
    </row>
    <row r="50" ht="18" customHeight="1">
      <c r="A50" s="43"/>
    </row>
    <row r="51" ht="18" customHeight="1">
      <c r="A51" s="43"/>
    </row>
    <row r="52" spans="1:4" ht="18" customHeight="1">
      <c r="A52" s="43"/>
      <c r="B52" s="15"/>
      <c r="C52" s="16"/>
      <c r="D52" s="13"/>
    </row>
    <row r="53" spans="2:4" ht="9" customHeight="1">
      <c r="B53" s="7"/>
      <c r="C53" s="7"/>
      <c r="D53" s="7"/>
    </row>
    <row r="54" ht="18" customHeight="1"/>
    <row r="55" ht="7.5" customHeight="1">
      <c r="A55" s="21"/>
    </row>
    <row r="56" ht="18" customHeight="1"/>
    <row r="57" ht="18" customHeight="1">
      <c r="A57" s="21"/>
    </row>
    <row r="58" ht="15" customHeight="1"/>
    <row r="59" ht="15" customHeight="1"/>
    <row r="60" ht="15" customHeight="1"/>
    <row r="61" ht="15" customHeight="1"/>
    <row r="62" spans="2:25" s="31" customFormat="1" ht="15" customHeight="1">
      <c r="B62" s="10"/>
      <c r="C62" s="1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2"/>
      <c r="R62" s="12"/>
      <c r="S62" s="12"/>
      <c r="T62" s="12"/>
      <c r="U62" s="12"/>
      <c r="V62" s="12"/>
      <c r="W62" s="33"/>
      <c r="X62" s="12"/>
      <c r="Y62" s="12"/>
    </row>
    <row r="68" ht="15" customHeight="1"/>
    <row r="69" ht="15" customHeight="1"/>
  </sheetData>
  <sheetProtection/>
  <mergeCells count="7">
    <mergeCell ref="A40:P40"/>
    <mergeCell ref="A1:P1"/>
    <mergeCell ref="D3:G3"/>
    <mergeCell ref="H3:K3"/>
    <mergeCell ref="L3:P3"/>
    <mergeCell ref="U3:U4"/>
    <mergeCell ref="Q3:T3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K4" sqref="AK4"/>
    </sheetView>
  </sheetViews>
  <sheetFormatPr defaultColWidth="8.875" defaultRowHeight="12.75"/>
  <cols>
    <col min="1" max="1" width="5.125" style="20" customWidth="1"/>
    <col min="2" max="2" width="4.75390625" style="25" customWidth="1"/>
    <col min="3" max="3" width="9.75390625" style="26" customWidth="1"/>
    <col min="4" max="6" width="4.75390625" style="10" customWidth="1"/>
    <col min="7" max="7" width="4.75390625" style="8" customWidth="1"/>
    <col min="8" max="8" width="5.75390625" style="25" customWidth="1"/>
    <col min="9" max="13" width="4.75390625" style="8" customWidth="1"/>
    <col min="14" max="14" width="5.75390625" style="25" customWidth="1"/>
    <col min="15" max="15" width="4.75390625" style="9" hidden="1" customWidth="1"/>
    <col min="16" max="18" width="3.75390625" style="8" hidden="1" customWidth="1"/>
    <col min="19" max="19" width="6.75390625" style="9" hidden="1" customWidth="1"/>
    <col min="20" max="21" width="6.75390625" style="8" hidden="1" customWidth="1"/>
    <col min="22" max="26" width="4.75390625" style="7" customWidth="1"/>
    <col min="27" max="27" width="5.75390625" style="7" customWidth="1"/>
    <col min="28" max="31" width="4.75390625" style="7" customWidth="1"/>
    <col min="32" max="32" width="5.75390625" style="7" customWidth="1"/>
    <col min="33" max="33" width="9.25390625" style="7" customWidth="1"/>
    <col min="34" max="16384" width="8.875" style="7" customWidth="1"/>
  </cols>
  <sheetData>
    <row r="1" spans="1:33" ht="21.75" customHeight="1" thickBot="1">
      <c r="A1" s="292" t="s">
        <v>158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190"/>
      <c r="P1" s="191"/>
      <c r="Q1" s="191"/>
      <c r="R1" s="191"/>
      <c r="S1" s="190"/>
      <c r="T1" s="191"/>
      <c r="U1" s="191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00"/>
    </row>
    <row r="2" spans="1:33" ht="15" customHeight="1">
      <c r="A2" s="44"/>
      <c r="B2" s="29"/>
      <c r="C2" s="136"/>
      <c r="D2" s="289" t="s">
        <v>121</v>
      </c>
      <c r="E2" s="289"/>
      <c r="F2" s="289"/>
      <c r="G2" s="289"/>
      <c r="H2" s="289"/>
      <c r="I2" s="290" t="s">
        <v>122</v>
      </c>
      <c r="J2" s="289"/>
      <c r="K2" s="289"/>
      <c r="L2" s="289"/>
      <c r="M2" s="289"/>
      <c r="N2" s="291"/>
      <c r="O2" s="190"/>
      <c r="P2" s="191"/>
      <c r="Q2" s="191"/>
      <c r="R2" s="191"/>
      <c r="S2" s="190"/>
      <c r="T2" s="191"/>
      <c r="U2" s="191"/>
      <c r="V2" s="290" t="s">
        <v>127</v>
      </c>
      <c r="W2" s="289"/>
      <c r="X2" s="289"/>
      <c r="Y2" s="289"/>
      <c r="Z2" s="289"/>
      <c r="AA2" s="291"/>
      <c r="AB2" s="290" t="s">
        <v>128</v>
      </c>
      <c r="AC2" s="289"/>
      <c r="AD2" s="289"/>
      <c r="AE2" s="289"/>
      <c r="AF2" s="291"/>
      <c r="AG2" s="55" t="s">
        <v>98</v>
      </c>
    </row>
    <row r="3" spans="1:33" ht="19.5" customHeight="1">
      <c r="A3" s="53" t="s">
        <v>99</v>
      </c>
      <c r="B3" s="6" t="s">
        <v>64</v>
      </c>
      <c r="C3" s="135" t="s">
        <v>52</v>
      </c>
      <c r="D3" s="24" t="s">
        <v>0</v>
      </c>
      <c r="E3" s="24" t="s">
        <v>2</v>
      </c>
      <c r="F3" s="24" t="s">
        <v>92</v>
      </c>
      <c r="G3" s="24" t="s">
        <v>93</v>
      </c>
      <c r="H3" s="54" t="s">
        <v>47</v>
      </c>
      <c r="I3" s="53" t="s">
        <v>0</v>
      </c>
      <c r="J3" s="24" t="s">
        <v>91</v>
      </c>
      <c r="K3" s="24" t="s">
        <v>2</v>
      </c>
      <c r="L3" s="24" t="s">
        <v>92</v>
      </c>
      <c r="M3" s="24" t="s">
        <v>93</v>
      </c>
      <c r="N3" s="132" t="s">
        <v>47</v>
      </c>
      <c r="O3" s="13" t="s">
        <v>3</v>
      </c>
      <c r="P3" s="192" t="s">
        <v>4</v>
      </c>
      <c r="Q3" s="192" t="s">
        <v>5</v>
      </c>
      <c r="R3" s="192" t="s">
        <v>6</v>
      </c>
      <c r="S3" s="13" t="s">
        <v>7</v>
      </c>
      <c r="T3" s="192" t="s">
        <v>8</v>
      </c>
      <c r="U3" s="192" t="s">
        <v>9</v>
      </c>
      <c r="V3" s="53" t="s">
        <v>0</v>
      </c>
      <c r="W3" s="24" t="s">
        <v>91</v>
      </c>
      <c r="X3" s="24" t="s">
        <v>2</v>
      </c>
      <c r="Y3" s="24" t="s">
        <v>92</v>
      </c>
      <c r="Z3" s="24" t="s">
        <v>93</v>
      </c>
      <c r="AA3" s="132" t="s">
        <v>47</v>
      </c>
      <c r="AB3" s="53" t="s">
        <v>0</v>
      </c>
      <c r="AC3" s="24" t="s">
        <v>91</v>
      </c>
      <c r="AD3" s="24" t="s">
        <v>2</v>
      </c>
      <c r="AE3" s="24" t="s">
        <v>92</v>
      </c>
      <c r="AF3" s="132" t="s">
        <v>47</v>
      </c>
      <c r="AG3" s="56" t="s">
        <v>47</v>
      </c>
    </row>
    <row r="4" spans="1:33" ht="15" customHeight="1">
      <c r="A4" s="60">
        <v>1</v>
      </c>
      <c r="B4" s="2">
        <v>9</v>
      </c>
      <c r="C4" s="135" t="s">
        <v>13</v>
      </c>
      <c r="D4" s="52">
        <v>34</v>
      </c>
      <c r="E4" s="24">
        <v>10</v>
      </c>
      <c r="F4" s="24">
        <v>52</v>
      </c>
      <c r="G4" s="97">
        <v>10</v>
      </c>
      <c r="H4" s="114">
        <f aca="true" t="shared" si="0" ref="H4:H34">SUM(D4:G4)</f>
        <v>106</v>
      </c>
      <c r="I4" s="52"/>
      <c r="J4" s="24"/>
      <c r="K4" s="24"/>
      <c r="L4" s="24"/>
      <c r="M4" s="97"/>
      <c r="N4" s="114">
        <f aca="true" t="shared" si="1" ref="N4:N34">SUM(I4:M4)</f>
        <v>0</v>
      </c>
      <c r="O4" s="13"/>
      <c r="P4" s="192"/>
      <c r="Q4" s="192"/>
      <c r="R4" s="192"/>
      <c r="S4" s="13"/>
      <c r="T4" s="192"/>
      <c r="U4" s="192"/>
      <c r="V4" s="52">
        <v>72</v>
      </c>
      <c r="W4" s="24">
        <v>10</v>
      </c>
      <c r="X4" s="24">
        <v>44</v>
      </c>
      <c r="Y4" s="24">
        <v>38</v>
      </c>
      <c r="Z4" s="97">
        <v>10</v>
      </c>
      <c r="AA4" s="114">
        <f aca="true" t="shared" si="2" ref="AA4:AA34">SUM(V4:Z4)</f>
        <v>174</v>
      </c>
      <c r="AB4" s="227"/>
      <c r="AC4" s="24">
        <v>4</v>
      </c>
      <c r="AD4" s="24"/>
      <c r="AE4" s="24"/>
      <c r="AF4" s="114">
        <f>SUM(V4:AE4)</f>
        <v>352</v>
      </c>
      <c r="AG4" s="100">
        <f aca="true" t="shared" si="3" ref="AG4:AG34">H4+N4+AA4+AF4</f>
        <v>632</v>
      </c>
    </row>
    <row r="5" spans="1:33" ht="15" customHeight="1">
      <c r="A5" s="60">
        <v>2</v>
      </c>
      <c r="B5" s="2">
        <v>12</v>
      </c>
      <c r="C5" s="2" t="s">
        <v>15</v>
      </c>
      <c r="D5" s="52">
        <v>8</v>
      </c>
      <c r="E5" s="24">
        <v>16</v>
      </c>
      <c r="F5" s="24">
        <v>10</v>
      </c>
      <c r="G5" s="97">
        <v>12</v>
      </c>
      <c r="H5" s="114">
        <f t="shared" si="0"/>
        <v>46</v>
      </c>
      <c r="I5" s="24"/>
      <c r="J5" s="24"/>
      <c r="K5" s="24"/>
      <c r="L5" s="24"/>
      <c r="M5" s="24"/>
      <c r="N5" s="114">
        <f t="shared" si="1"/>
        <v>0</v>
      </c>
      <c r="O5" s="13"/>
      <c r="P5" s="192"/>
      <c r="Q5" s="192"/>
      <c r="R5" s="192"/>
      <c r="S5" s="13"/>
      <c r="T5" s="192"/>
      <c r="U5" s="192"/>
      <c r="V5" s="24">
        <v>20</v>
      </c>
      <c r="W5" s="24"/>
      <c r="X5" s="24">
        <v>10</v>
      </c>
      <c r="Y5" s="24">
        <v>40</v>
      </c>
      <c r="Z5" s="24">
        <v>18</v>
      </c>
      <c r="AA5" s="114">
        <f t="shared" si="2"/>
        <v>88</v>
      </c>
      <c r="AB5" s="227">
        <v>10</v>
      </c>
      <c r="AC5" s="24">
        <v>4</v>
      </c>
      <c r="AD5" s="24"/>
      <c r="AE5" s="24"/>
      <c r="AF5" s="114">
        <f>SUM(V5:AE5)</f>
        <v>190</v>
      </c>
      <c r="AG5" s="100">
        <f t="shared" si="3"/>
        <v>324</v>
      </c>
    </row>
    <row r="6" spans="1:33" ht="15" customHeight="1">
      <c r="A6" s="60">
        <v>3</v>
      </c>
      <c r="B6" s="2">
        <v>119</v>
      </c>
      <c r="C6" s="135" t="s">
        <v>40</v>
      </c>
      <c r="D6" s="52">
        <v>16</v>
      </c>
      <c r="E6" s="24">
        <v>16</v>
      </c>
      <c r="F6" s="24">
        <v>18</v>
      </c>
      <c r="G6" s="97">
        <v>34</v>
      </c>
      <c r="H6" s="114">
        <f t="shared" si="0"/>
        <v>84</v>
      </c>
      <c r="I6" s="52">
        <v>40</v>
      </c>
      <c r="J6" s="24"/>
      <c r="K6" s="24">
        <v>36</v>
      </c>
      <c r="L6" s="24">
        <v>8</v>
      </c>
      <c r="M6" s="97">
        <v>44</v>
      </c>
      <c r="N6" s="114">
        <f t="shared" si="1"/>
        <v>128</v>
      </c>
      <c r="O6" s="13"/>
      <c r="P6" s="192"/>
      <c r="Q6" s="192"/>
      <c r="R6" s="192"/>
      <c r="S6" s="13"/>
      <c r="T6" s="192"/>
      <c r="U6" s="192"/>
      <c r="V6" s="52"/>
      <c r="W6" s="24"/>
      <c r="X6" s="24"/>
      <c r="Y6" s="24">
        <v>12</v>
      </c>
      <c r="Z6" s="97"/>
      <c r="AA6" s="114">
        <f t="shared" si="2"/>
        <v>12</v>
      </c>
      <c r="AB6" s="52">
        <v>32</v>
      </c>
      <c r="AC6" s="24">
        <v>5</v>
      </c>
      <c r="AD6" s="24"/>
      <c r="AE6" s="24">
        <v>10</v>
      </c>
      <c r="AF6" s="114">
        <f aca="true" t="shared" si="4" ref="AF6:AF13">SUM(AB6:AE6)</f>
        <v>47</v>
      </c>
      <c r="AG6" s="100">
        <f t="shared" si="3"/>
        <v>271</v>
      </c>
    </row>
    <row r="7" spans="1:33" ht="15" customHeight="1">
      <c r="A7" s="60">
        <v>4</v>
      </c>
      <c r="B7" s="2">
        <v>103</v>
      </c>
      <c r="C7" s="135" t="s">
        <v>63</v>
      </c>
      <c r="D7" s="52"/>
      <c r="E7" s="24">
        <v>18</v>
      </c>
      <c r="F7" s="24"/>
      <c r="G7" s="97">
        <v>24</v>
      </c>
      <c r="H7" s="114">
        <f t="shared" si="0"/>
        <v>42</v>
      </c>
      <c r="I7" s="52">
        <v>20</v>
      </c>
      <c r="J7" s="24"/>
      <c r="K7" s="24">
        <v>34</v>
      </c>
      <c r="L7" s="24"/>
      <c r="M7" s="97">
        <v>34</v>
      </c>
      <c r="N7" s="114">
        <f t="shared" si="1"/>
        <v>88</v>
      </c>
      <c r="O7" s="13"/>
      <c r="P7" s="192"/>
      <c r="Q7" s="192"/>
      <c r="R7" s="192"/>
      <c r="S7" s="13"/>
      <c r="T7" s="192"/>
      <c r="U7" s="192"/>
      <c r="V7" s="52"/>
      <c r="W7" s="24"/>
      <c r="X7" s="24"/>
      <c r="Y7" s="227"/>
      <c r="Z7" s="97"/>
      <c r="AA7" s="114">
        <f t="shared" si="2"/>
        <v>0</v>
      </c>
      <c r="AB7" s="52">
        <v>12</v>
      </c>
      <c r="AC7" s="24">
        <v>10</v>
      </c>
      <c r="AD7" s="24"/>
      <c r="AE7" s="24">
        <v>12</v>
      </c>
      <c r="AF7" s="114">
        <f t="shared" si="4"/>
        <v>34</v>
      </c>
      <c r="AG7" s="100">
        <f t="shared" si="3"/>
        <v>164</v>
      </c>
    </row>
    <row r="8" spans="1:33" ht="15" customHeight="1">
      <c r="A8" s="60">
        <v>5</v>
      </c>
      <c r="B8" s="2">
        <v>24</v>
      </c>
      <c r="C8" s="135" t="s">
        <v>19</v>
      </c>
      <c r="D8" s="52"/>
      <c r="E8" s="24"/>
      <c r="F8" s="24"/>
      <c r="G8" s="97"/>
      <c r="H8" s="114">
        <f t="shared" si="0"/>
        <v>0</v>
      </c>
      <c r="I8" s="52"/>
      <c r="J8" s="24">
        <v>8</v>
      </c>
      <c r="K8" s="24">
        <v>20</v>
      </c>
      <c r="L8" s="24">
        <v>16</v>
      </c>
      <c r="M8" s="97">
        <v>30</v>
      </c>
      <c r="N8" s="114">
        <f t="shared" si="1"/>
        <v>74</v>
      </c>
      <c r="O8" s="13"/>
      <c r="P8" s="192"/>
      <c r="Q8" s="192"/>
      <c r="R8" s="192"/>
      <c r="S8" s="13"/>
      <c r="T8" s="192"/>
      <c r="U8" s="192"/>
      <c r="V8" s="52"/>
      <c r="W8" s="24"/>
      <c r="X8" s="24"/>
      <c r="Y8" s="24"/>
      <c r="Z8" s="97"/>
      <c r="AA8" s="114">
        <f t="shared" si="2"/>
        <v>0</v>
      </c>
      <c r="AB8" s="52"/>
      <c r="AC8" s="24">
        <v>12</v>
      </c>
      <c r="AD8" s="24"/>
      <c r="AE8" s="24">
        <v>34</v>
      </c>
      <c r="AF8" s="114">
        <f t="shared" si="4"/>
        <v>46</v>
      </c>
      <c r="AG8" s="100">
        <f t="shared" si="3"/>
        <v>120</v>
      </c>
    </row>
    <row r="9" spans="1:33" ht="15" customHeight="1">
      <c r="A9" s="60">
        <v>6</v>
      </c>
      <c r="B9" s="2">
        <v>1</v>
      </c>
      <c r="C9" s="135" t="s">
        <v>10</v>
      </c>
      <c r="D9" s="52"/>
      <c r="E9" s="24"/>
      <c r="F9" s="24"/>
      <c r="G9" s="97"/>
      <c r="H9" s="114">
        <f t="shared" si="0"/>
        <v>0</v>
      </c>
      <c r="I9" s="52">
        <v>34</v>
      </c>
      <c r="J9" s="24"/>
      <c r="K9" s="24">
        <v>10</v>
      </c>
      <c r="L9" s="24"/>
      <c r="M9" s="97"/>
      <c r="N9" s="114">
        <f t="shared" si="1"/>
        <v>44</v>
      </c>
      <c r="O9" s="13"/>
      <c r="P9" s="192"/>
      <c r="Q9" s="192"/>
      <c r="R9" s="192"/>
      <c r="S9" s="13"/>
      <c r="T9" s="192"/>
      <c r="U9" s="192"/>
      <c r="V9" s="52"/>
      <c r="W9" s="24"/>
      <c r="X9" s="24"/>
      <c r="Y9" s="24"/>
      <c r="Z9" s="97"/>
      <c r="AA9" s="114">
        <f t="shared" si="2"/>
        <v>0</v>
      </c>
      <c r="AB9" s="52"/>
      <c r="AC9" s="24">
        <v>13</v>
      </c>
      <c r="AD9" s="24"/>
      <c r="AE9" s="24"/>
      <c r="AF9" s="114">
        <f t="shared" si="4"/>
        <v>13</v>
      </c>
      <c r="AG9" s="100">
        <f t="shared" si="3"/>
        <v>57</v>
      </c>
    </row>
    <row r="10" spans="1:33" ht="15" customHeight="1">
      <c r="A10" s="60">
        <v>7</v>
      </c>
      <c r="B10" s="2">
        <v>57</v>
      </c>
      <c r="C10" s="135" t="s">
        <v>107</v>
      </c>
      <c r="D10" s="52"/>
      <c r="E10" s="24"/>
      <c r="F10" s="24"/>
      <c r="G10" s="97"/>
      <c r="H10" s="114">
        <f t="shared" si="0"/>
        <v>0</v>
      </c>
      <c r="I10" s="52"/>
      <c r="J10" s="24">
        <v>8</v>
      </c>
      <c r="K10" s="24"/>
      <c r="L10" s="24"/>
      <c r="M10" s="97">
        <v>8</v>
      </c>
      <c r="N10" s="114">
        <f t="shared" si="1"/>
        <v>16</v>
      </c>
      <c r="O10" s="13"/>
      <c r="P10" s="192"/>
      <c r="Q10" s="192"/>
      <c r="R10" s="192"/>
      <c r="S10" s="13"/>
      <c r="T10" s="192"/>
      <c r="U10" s="192"/>
      <c r="V10" s="52"/>
      <c r="W10" s="24"/>
      <c r="X10" s="24"/>
      <c r="Y10" s="24"/>
      <c r="Z10" s="97"/>
      <c r="AA10" s="114">
        <f t="shared" si="2"/>
        <v>0</v>
      </c>
      <c r="AB10" s="52"/>
      <c r="AC10" s="24">
        <v>6</v>
      </c>
      <c r="AD10" s="24"/>
      <c r="AE10" s="24">
        <v>28</v>
      </c>
      <c r="AF10" s="114">
        <f t="shared" si="4"/>
        <v>34</v>
      </c>
      <c r="AG10" s="100">
        <f t="shared" si="3"/>
        <v>50</v>
      </c>
    </row>
    <row r="11" spans="1:33" ht="15" customHeight="1">
      <c r="A11" s="60">
        <v>8</v>
      </c>
      <c r="B11" s="2">
        <v>116</v>
      </c>
      <c r="C11" s="135" t="s">
        <v>39</v>
      </c>
      <c r="D11" s="52"/>
      <c r="E11" s="24"/>
      <c r="F11" s="24"/>
      <c r="G11" s="97"/>
      <c r="H11" s="114">
        <f t="shared" si="0"/>
        <v>0</v>
      </c>
      <c r="I11" s="52"/>
      <c r="J11" s="24">
        <v>10</v>
      </c>
      <c r="K11" s="24">
        <v>20</v>
      </c>
      <c r="L11" s="24">
        <v>8</v>
      </c>
      <c r="M11" s="97"/>
      <c r="N11" s="114">
        <f t="shared" si="1"/>
        <v>38</v>
      </c>
      <c r="O11" s="13"/>
      <c r="P11" s="192"/>
      <c r="Q11" s="192"/>
      <c r="R11" s="192"/>
      <c r="S11" s="13"/>
      <c r="T11" s="192"/>
      <c r="U11" s="192"/>
      <c r="V11" s="52"/>
      <c r="W11" s="24"/>
      <c r="X11" s="24"/>
      <c r="Y11" s="24"/>
      <c r="Z11" s="97"/>
      <c r="AA11" s="114">
        <f t="shared" si="2"/>
        <v>0</v>
      </c>
      <c r="AB11" s="52"/>
      <c r="AC11" s="249">
        <v>4</v>
      </c>
      <c r="AD11" s="24"/>
      <c r="AE11" s="24"/>
      <c r="AF11" s="114">
        <f t="shared" si="4"/>
        <v>4</v>
      </c>
      <c r="AG11" s="100">
        <f t="shared" si="3"/>
        <v>42</v>
      </c>
    </row>
    <row r="12" spans="1:33" ht="15" customHeight="1">
      <c r="A12" s="60">
        <v>9</v>
      </c>
      <c r="B12" s="2">
        <v>64</v>
      </c>
      <c r="C12" s="135" t="s">
        <v>34</v>
      </c>
      <c r="D12" s="52"/>
      <c r="E12" s="24"/>
      <c r="F12" s="24"/>
      <c r="G12" s="97"/>
      <c r="H12" s="114">
        <f t="shared" si="0"/>
        <v>0</v>
      </c>
      <c r="I12" s="52"/>
      <c r="J12" s="24"/>
      <c r="K12" s="24">
        <v>8</v>
      </c>
      <c r="L12" s="24" t="s">
        <v>113</v>
      </c>
      <c r="M12" s="97"/>
      <c r="N12" s="114">
        <f t="shared" si="1"/>
        <v>8</v>
      </c>
      <c r="O12" s="13"/>
      <c r="P12" s="192"/>
      <c r="Q12" s="192"/>
      <c r="R12" s="192"/>
      <c r="S12" s="13"/>
      <c r="T12" s="192"/>
      <c r="U12" s="192"/>
      <c r="V12" s="52"/>
      <c r="W12" s="24"/>
      <c r="X12" s="24"/>
      <c r="Y12" s="24"/>
      <c r="Z12" s="97"/>
      <c r="AA12" s="114">
        <f t="shared" si="2"/>
        <v>0</v>
      </c>
      <c r="AB12" s="52"/>
      <c r="AC12" s="24">
        <v>14</v>
      </c>
      <c r="AD12" s="24"/>
      <c r="AE12" s="24">
        <v>10</v>
      </c>
      <c r="AF12" s="114">
        <f t="shared" si="4"/>
        <v>24</v>
      </c>
      <c r="AG12" s="100">
        <f t="shared" si="3"/>
        <v>32</v>
      </c>
    </row>
    <row r="13" spans="1:33" ht="15" customHeight="1">
      <c r="A13" s="60">
        <v>10</v>
      </c>
      <c r="B13" s="2">
        <v>52</v>
      </c>
      <c r="C13" s="135" t="s">
        <v>31</v>
      </c>
      <c r="D13" s="52"/>
      <c r="E13" s="24">
        <v>8</v>
      </c>
      <c r="F13" s="24"/>
      <c r="G13" s="97"/>
      <c r="H13" s="114">
        <f t="shared" si="0"/>
        <v>8</v>
      </c>
      <c r="I13" s="52"/>
      <c r="J13" s="24"/>
      <c r="K13" s="24"/>
      <c r="L13" s="24"/>
      <c r="M13" s="97"/>
      <c r="N13" s="114">
        <f t="shared" si="1"/>
        <v>0</v>
      </c>
      <c r="O13" s="13"/>
      <c r="P13" s="192"/>
      <c r="Q13" s="192"/>
      <c r="R13" s="192"/>
      <c r="S13" s="13"/>
      <c r="T13" s="192"/>
      <c r="U13" s="192"/>
      <c r="V13" s="52"/>
      <c r="W13" s="24"/>
      <c r="X13" s="24"/>
      <c r="Y13" s="24"/>
      <c r="Z13" s="97"/>
      <c r="AA13" s="114">
        <f t="shared" si="2"/>
        <v>0</v>
      </c>
      <c r="AB13" s="52"/>
      <c r="AC13" s="24">
        <v>10</v>
      </c>
      <c r="AD13" s="24"/>
      <c r="AE13" s="24">
        <v>12</v>
      </c>
      <c r="AF13" s="114">
        <f t="shared" si="4"/>
        <v>22</v>
      </c>
      <c r="AG13" s="100">
        <f t="shared" si="3"/>
        <v>30</v>
      </c>
    </row>
    <row r="14" spans="1:33" ht="15" customHeight="1">
      <c r="A14" s="60">
        <v>11</v>
      </c>
      <c r="B14" s="2">
        <v>30</v>
      </c>
      <c r="C14" s="2" t="s">
        <v>59</v>
      </c>
      <c r="D14" s="52"/>
      <c r="E14" s="24"/>
      <c r="F14" s="24"/>
      <c r="G14" s="24"/>
      <c r="H14" s="52">
        <f t="shared" si="0"/>
        <v>0</v>
      </c>
      <c r="I14" s="52"/>
      <c r="J14" s="24">
        <v>4</v>
      </c>
      <c r="K14" s="24">
        <v>10</v>
      </c>
      <c r="L14" s="24">
        <v>10</v>
      </c>
      <c r="M14" s="24"/>
      <c r="N14" s="52">
        <f t="shared" si="1"/>
        <v>24</v>
      </c>
      <c r="O14" s="13"/>
      <c r="P14" s="192"/>
      <c r="Q14" s="192"/>
      <c r="R14" s="192"/>
      <c r="S14" s="13"/>
      <c r="T14" s="192"/>
      <c r="U14" s="192"/>
      <c r="V14" s="52"/>
      <c r="W14" s="24"/>
      <c r="X14" s="24"/>
      <c r="Y14" s="24"/>
      <c r="Z14" s="24"/>
      <c r="AA14" s="52">
        <f t="shared" si="2"/>
        <v>0</v>
      </c>
      <c r="AB14" s="233"/>
      <c r="AC14" s="24"/>
      <c r="AD14" s="24"/>
      <c r="AE14" s="24"/>
      <c r="AF14" s="52">
        <f>SUM(AC14:AE14)</f>
        <v>0</v>
      </c>
      <c r="AG14" s="100">
        <f t="shared" si="3"/>
        <v>24</v>
      </c>
    </row>
    <row r="15" spans="1:33" ht="15" customHeight="1">
      <c r="A15" s="60">
        <v>12</v>
      </c>
      <c r="B15" s="2">
        <v>23</v>
      </c>
      <c r="C15" s="135" t="s">
        <v>18</v>
      </c>
      <c r="D15" s="52">
        <v>10</v>
      </c>
      <c r="E15" s="24"/>
      <c r="F15" s="24">
        <v>8</v>
      </c>
      <c r="G15" s="97"/>
      <c r="H15" s="114">
        <f t="shared" si="0"/>
        <v>18</v>
      </c>
      <c r="I15" s="52"/>
      <c r="J15" s="24"/>
      <c r="K15" s="24"/>
      <c r="L15" s="24"/>
      <c r="M15" s="97"/>
      <c r="N15" s="114">
        <f t="shared" si="1"/>
        <v>0</v>
      </c>
      <c r="O15" s="13"/>
      <c r="P15" s="192"/>
      <c r="Q15" s="192"/>
      <c r="R15" s="192"/>
      <c r="S15" s="13"/>
      <c r="T15" s="192"/>
      <c r="U15" s="192"/>
      <c r="V15" s="52"/>
      <c r="W15" s="24"/>
      <c r="X15" s="24"/>
      <c r="Y15" s="24"/>
      <c r="Z15" s="97"/>
      <c r="AA15" s="114">
        <f t="shared" si="2"/>
        <v>0</v>
      </c>
      <c r="AB15" s="52"/>
      <c r="AC15" s="24"/>
      <c r="AD15" s="24"/>
      <c r="AE15" s="24"/>
      <c r="AF15" s="114">
        <f aca="true" t="shared" si="5" ref="AF15:AF34">SUM(AB15:AE15)</f>
        <v>0</v>
      </c>
      <c r="AG15" s="100">
        <f t="shared" si="3"/>
        <v>18</v>
      </c>
    </row>
    <row r="16" spans="1:33" ht="15" customHeight="1">
      <c r="A16" s="60" t="s">
        <v>113</v>
      </c>
      <c r="B16" s="2">
        <v>132</v>
      </c>
      <c r="C16" s="135" t="s">
        <v>42</v>
      </c>
      <c r="D16" s="52"/>
      <c r="E16" s="24"/>
      <c r="F16" s="24"/>
      <c r="G16" s="97"/>
      <c r="H16" s="114">
        <f t="shared" si="0"/>
        <v>0</v>
      </c>
      <c r="I16" s="52"/>
      <c r="J16" s="24">
        <v>18</v>
      </c>
      <c r="K16" s="24"/>
      <c r="L16" s="24"/>
      <c r="M16" s="97"/>
      <c r="N16" s="114">
        <f t="shared" si="1"/>
        <v>18</v>
      </c>
      <c r="O16" s="13"/>
      <c r="P16" s="192"/>
      <c r="Q16" s="192"/>
      <c r="R16" s="192"/>
      <c r="S16" s="13"/>
      <c r="T16" s="192"/>
      <c r="U16" s="192"/>
      <c r="V16" s="52"/>
      <c r="W16" s="24"/>
      <c r="X16" s="24"/>
      <c r="Y16" s="24"/>
      <c r="Z16" s="97"/>
      <c r="AA16" s="114">
        <f t="shared" si="2"/>
        <v>0</v>
      </c>
      <c r="AB16" s="52"/>
      <c r="AC16" s="227"/>
      <c r="AD16" s="24"/>
      <c r="AE16" s="24"/>
      <c r="AF16" s="114">
        <f t="shared" si="5"/>
        <v>0</v>
      </c>
      <c r="AG16" s="100">
        <f t="shared" si="3"/>
        <v>18</v>
      </c>
    </row>
    <row r="17" spans="1:33" ht="15" customHeight="1">
      <c r="A17" s="60" t="s">
        <v>113</v>
      </c>
      <c r="B17" s="2">
        <v>14</v>
      </c>
      <c r="C17" s="135" t="s">
        <v>16</v>
      </c>
      <c r="D17" s="52">
        <v>10</v>
      </c>
      <c r="E17" s="24">
        <v>8</v>
      </c>
      <c r="F17" s="24"/>
      <c r="G17" s="97"/>
      <c r="H17" s="114">
        <f t="shared" si="0"/>
        <v>18</v>
      </c>
      <c r="I17" s="52"/>
      <c r="J17" s="24"/>
      <c r="K17" s="24"/>
      <c r="L17" s="24"/>
      <c r="M17" s="97"/>
      <c r="N17" s="114">
        <f t="shared" si="1"/>
        <v>0</v>
      </c>
      <c r="O17" s="13"/>
      <c r="P17" s="192"/>
      <c r="Q17" s="192"/>
      <c r="R17" s="192"/>
      <c r="S17" s="13"/>
      <c r="T17" s="192"/>
      <c r="U17" s="192"/>
      <c r="V17" s="52"/>
      <c r="W17" s="24"/>
      <c r="X17" s="24"/>
      <c r="Y17" s="24"/>
      <c r="Z17" s="97"/>
      <c r="AA17" s="114">
        <f t="shared" si="2"/>
        <v>0</v>
      </c>
      <c r="AB17" s="52"/>
      <c r="AC17" s="24"/>
      <c r="AD17" s="24"/>
      <c r="AE17" s="24"/>
      <c r="AF17" s="114">
        <f t="shared" si="5"/>
        <v>0</v>
      </c>
      <c r="AG17" s="100">
        <f t="shared" si="3"/>
        <v>18</v>
      </c>
    </row>
    <row r="18" spans="1:33" ht="15" customHeight="1">
      <c r="A18" s="60">
        <v>15</v>
      </c>
      <c r="B18" s="2">
        <v>121</v>
      </c>
      <c r="C18" s="135" t="s">
        <v>41</v>
      </c>
      <c r="D18" s="52"/>
      <c r="E18" s="24">
        <v>8</v>
      </c>
      <c r="F18" s="24"/>
      <c r="G18" s="97">
        <v>8</v>
      </c>
      <c r="H18" s="114">
        <f t="shared" si="0"/>
        <v>16</v>
      </c>
      <c r="I18" s="52"/>
      <c r="J18" s="24"/>
      <c r="K18" s="24"/>
      <c r="L18" s="24"/>
      <c r="M18" s="97"/>
      <c r="N18" s="114">
        <f t="shared" si="1"/>
        <v>0</v>
      </c>
      <c r="O18" s="13"/>
      <c r="P18" s="192"/>
      <c r="Q18" s="192"/>
      <c r="R18" s="192"/>
      <c r="S18" s="13"/>
      <c r="T18" s="192"/>
      <c r="U18" s="192"/>
      <c r="V18" s="52"/>
      <c r="W18" s="24"/>
      <c r="X18" s="24"/>
      <c r="Y18" s="24"/>
      <c r="Z18" s="97"/>
      <c r="AA18" s="114">
        <f t="shared" si="2"/>
        <v>0</v>
      </c>
      <c r="AB18" s="52"/>
      <c r="AC18" s="24"/>
      <c r="AD18" s="24"/>
      <c r="AE18" s="24"/>
      <c r="AF18" s="114">
        <f t="shared" si="5"/>
        <v>0</v>
      </c>
      <c r="AG18" s="100">
        <f t="shared" si="3"/>
        <v>16</v>
      </c>
    </row>
    <row r="19" spans="1:33" ht="15" customHeight="1">
      <c r="A19" s="60">
        <v>16</v>
      </c>
      <c r="B19" s="2">
        <v>185</v>
      </c>
      <c r="C19" s="135" t="s">
        <v>124</v>
      </c>
      <c r="D19" s="52"/>
      <c r="E19" s="24"/>
      <c r="F19" s="24"/>
      <c r="G19" s="97"/>
      <c r="H19" s="114">
        <f t="shared" si="0"/>
        <v>0</v>
      </c>
      <c r="I19" s="52"/>
      <c r="J19" s="24">
        <v>4</v>
      </c>
      <c r="K19" s="24"/>
      <c r="L19" s="24">
        <v>8</v>
      </c>
      <c r="M19" s="97"/>
      <c r="N19" s="114">
        <f t="shared" si="1"/>
        <v>12</v>
      </c>
      <c r="O19" s="13"/>
      <c r="P19" s="192"/>
      <c r="Q19" s="192"/>
      <c r="R19" s="192"/>
      <c r="S19" s="13"/>
      <c r="T19" s="192"/>
      <c r="U19" s="192"/>
      <c r="V19" s="52"/>
      <c r="W19" s="24"/>
      <c r="X19" s="24"/>
      <c r="Y19" s="24"/>
      <c r="Z19" s="97"/>
      <c r="AA19" s="114">
        <f t="shared" si="2"/>
        <v>0</v>
      </c>
      <c r="AB19" s="52"/>
      <c r="AC19" s="24"/>
      <c r="AD19" s="24"/>
      <c r="AE19" s="24"/>
      <c r="AF19" s="114">
        <f t="shared" si="5"/>
        <v>0</v>
      </c>
      <c r="AG19" s="100">
        <f t="shared" si="3"/>
        <v>12</v>
      </c>
    </row>
    <row r="20" spans="1:33" ht="15" customHeight="1">
      <c r="A20" s="60">
        <v>17</v>
      </c>
      <c r="B20" s="2">
        <v>39</v>
      </c>
      <c r="C20" s="135" t="s">
        <v>23</v>
      </c>
      <c r="D20" s="52"/>
      <c r="E20" s="24"/>
      <c r="F20" s="24"/>
      <c r="G20" s="97"/>
      <c r="H20" s="114">
        <f t="shared" si="0"/>
        <v>0</v>
      </c>
      <c r="I20" s="52">
        <v>10</v>
      </c>
      <c r="J20" s="24"/>
      <c r="K20" s="24"/>
      <c r="L20" s="24"/>
      <c r="M20" s="97"/>
      <c r="N20" s="114">
        <f t="shared" si="1"/>
        <v>10</v>
      </c>
      <c r="O20" s="13"/>
      <c r="P20" s="192"/>
      <c r="Q20" s="192"/>
      <c r="R20" s="192"/>
      <c r="S20" s="13"/>
      <c r="T20" s="192"/>
      <c r="U20" s="192"/>
      <c r="V20" s="52"/>
      <c r="W20" s="24"/>
      <c r="X20" s="24"/>
      <c r="Y20" s="24"/>
      <c r="Z20" s="97"/>
      <c r="AA20" s="114">
        <f t="shared" si="2"/>
        <v>0</v>
      </c>
      <c r="AB20" s="52"/>
      <c r="AC20" s="24"/>
      <c r="AD20" s="24"/>
      <c r="AE20" s="24"/>
      <c r="AF20" s="114">
        <f t="shared" si="5"/>
        <v>0</v>
      </c>
      <c r="AG20" s="100">
        <f t="shared" si="3"/>
        <v>10</v>
      </c>
    </row>
    <row r="21" spans="1:33" ht="15" customHeight="1">
      <c r="A21" s="60" t="s">
        <v>113</v>
      </c>
      <c r="B21" s="2">
        <v>133</v>
      </c>
      <c r="C21" s="135" t="s">
        <v>68</v>
      </c>
      <c r="D21" s="52"/>
      <c r="E21" s="24"/>
      <c r="F21" s="24"/>
      <c r="G21" s="97"/>
      <c r="H21" s="114">
        <f t="shared" si="0"/>
        <v>0</v>
      </c>
      <c r="I21" s="52">
        <v>10</v>
      </c>
      <c r="J21" s="24"/>
      <c r="K21" s="24"/>
      <c r="L21" s="24"/>
      <c r="M21" s="97"/>
      <c r="N21" s="114">
        <f t="shared" si="1"/>
        <v>10</v>
      </c>
      <c r="O21" s="13"/>
      <c r="P21" s="192"/>
      <c r="Q21" s="192"/>
      <c r="R21" s="192"/>
      <c r="S21" s="13"/>
      <c r="T21" s="192"/>
      <c r="U21" s="192"/>
      <c r="V21" s="52"/>
      <c r="W21" s="24"/>
      <c r="X21" s="24"/>
      <c r="Y21" s="24"/>
      <c r="Z21" s="97"/>
      <c r="AA21" s="114">
        <f t="shared" si="2"/>
        <v>0</v>
      </c>
      <c r="AB21" s="52"/>
      <c r="AC21" s="24"/>
      <c r="AD21" s="24"/>
      <c r="AE21" s="24"/>
      <c r="AF21" s="114">
        <f t="shared" si="5"/>
        <v>0</v>
      </c>
      <c r="AG21" s="100">
        <f t="shared" si="3"/>
        <v>10</v>
      </c>
    </row>
    <row r="22" spans="1:33" ht="15" customHeight="1">
      <c r="A22" s="60" t="s">
        <v>113</v>
      </c>
      <c r="B22" s="2">
        <v>42</v>
      </c>
      <c r="C22" s="135" t="s">
        <v>24</v>
      </c>
      <c r="D22" s="52"/>
      <c r="E22" s="24">
        <v>10</v>
      </c>
      <c r="F22" s="24"/>
      <c r="G22" s="97"/>
      <c r="H22" s="114">
        <f t="shared" si="0"/>
        <v>10</v>
      </c>
      <c r="I22" s="52"/>
      <c r="J22" s="24"/>
      <c r="K22" s="24"/>
      <c r="L22" s="24"/>
      <c r="M22" s="97"/>
      <c r="N22" s="114">
        <f t="shared" si="1"/>
        <v>0</v>
      </c>
      <c r="O22" s="13"/>
      <c r="P22" s="192"/>
      <c r="Q22" s="192"/>
      <c r="R22" s="192"/>
      <c r="S22" s="13"/>
      <c r="T22" s="192"/>
      <c r="U22" s="192"/>
      <c r="V22" s="52"/>
      <c r="W22" s="24"/>
      <c r="X22" s="24"/>
      <c r="Y22" s="24"/>
      <c r="Z22" s="97"/>
      <c r="AA22" s="114">
        <f t="shared" si="2"/>
        <v>0</v>
      </c>
      <c r="AB22" s="52"/>
      <c r="AC22" s="24"/>
      <c r="AD22" s="24"/>
      <c r="AE22" s="24"/>
      <c r="AF22" s="114">
        <f t="shared" si="5"/>
        <v>0</v>
      </c>
      <c r="AG22" s="100">
        <f t="shared" si="3"/>
        <v>10</v>
      </c>
    </row>
    <row r="23" spans="1:33" ht="15" customHeight="1">
      <c r="A23" s="60" t="s">
        <v>113</v>
      </c>
      <c r="B23" s="2">
        <v>48</v>
      </c>
      <c r="C23" s="135" t="s">
        <v>29</v>
      </c>
      <c r="D23" s="52"/>
      <c r="E23" s="24"/>
      <c r="F23" s="24"/>
      <c r="G23" s="97"/>
      <c r="H23" s="114">
        <f t="shared" si="0"/>
        <v>0</v>
      </c>
      <c r="I23" s="52"/>
      <c r="J23" s="24"/>
      <c r="K23" s="24"/>
      <c r="L23" s="24"/>
      <c r="M23" s="97"/>
      <c r="N23" s="114">
        <f t="shared" si="1"/>
        <v>0</v>
      </c>
      <c r="O23" s="13"/>
      <c r="P23" s="192"/>
      <c r="Q23" s="192"/>
      <c r="R23" s="192"/>
      <c r="S23" s="13"/>
      <c r="T23" s="192"/>
      <c r="U23" s="192"/>
      <c r="V23" s="52"/>
      <c r="W23" s="24">
        <v>10</v>
      </c>
      <c r="X23" s="24"/>
      <c r="Y23" s="24"/>
      <c r="Z23" s="97"/>
      <c r="AA23" s="114">
        <f t="shared" si="2"/>
        <v>10</v>
      </c>
      <c r="AB23" s="52"/>
      <c r="AC23" s="24"/>
      <c r="AD23" s="24"/>
      <c r="AE23" s="24"/>
      <c r="AF23" s="114">
        <f t="shared" si="5"/>
        <v>0</v>
      </c>
      <c r="AG23" s="100">
        <f t="shared" si="3"/>
        <v>10</v>
      </c>
    </row>
    <row r="24" spans="1:33" ht="15" customHeight="1">
      <c r="A24" s="60" t="s">
        <v>113</v>
      </c>
      <c r="B24" s="2">
        <v>63</v>
      </c>
      <c r="C24" s="135" t="s">
        <v>72</v>
      </c>
      <c r="D24" s="52"/>
      <c r="E24" s="24"/>
      <c r="F24" s="24"/>
      <c r="G24" s="97"/>
      <c r="H24" s="114">
        <f t="shared" si="0"/>
        <v>0</v>
      </c>
      <c r="I24" s="52">
        <v>10</v>
      </c>
      <c r="J24" s="24"/>
      <c r="K24" s="24"/>
      <c r="L24" s="24"/>
      <c r="M24" s="97"/>
      <c r="N24" s="114">
        <f t="shared" si="1"/>
        <v>10</v>
      </c>
      <c r="O24" s="13"/>
      <c r="P24" s="192"/>
      <c r="Q24" s="192"/>
      <c r="R24" s="192"/>
      <c r="S24" s="13"/>
      <c r="T24" s="192"/>
      <c r="U24" s="192"/>
      <c r="V24" s="52"/>
      <c r="W24" s="24"/>
      <c r="X24" s="24"/>
      <c r="Y24" s="24"/>
      <c r="Z24" s="97"/>
      <c r="AA24" s="114">
        <f t="shared" si="2"/>
        <v>0</v>
      </c>
      <c r="AB24" s="52"/>
      <c r="AC24" s="24"/>
      <c r="AD24" s="24"/>
      <c r="AE24" s="24"/>
      <c r="AF24" s="114">
        <f t="shared" si="5"/>
        <v>0</v>
      </c>
      <c r="AG24" s="100">
        <f t="shared" si="3"/>
        <v>10</v>
      </c>
    </row>
    <row r="25" spans="1:33" ht="15" customHeight="1">
      <c r="A25" s="60">
        <v>22</v>
      </c>
      <c r="B25" s="2">
        <v>34</v>
      </c>
      <c r="C25" s="135" t="s">
        <v>85</v>
      </c>
      <c r="D25" s="52"/>
      <c r="E25" s="24"/>
      <c r="F25" s="24"/>
      <c r="G25" s="97"/>
      <c r="H25" s="114">
        <f t="shared" si="0"/>
        <v>0</v>
      </c>
      <c r="I25" s="52"/>
      <c r="J25" s="24"/>
      <c r="K25" s="24"/>
      <c r="L25" s="24"/>
      <c r="M25" s="97"/>
      <c r="N25" s="114">
        <f t="shared" si="1"/>
        <v>0</v>
      </c>
      <c r="O25" s="13"/>
      <c r="P25" s="192"/>
      <c r="Q25" s="192"/>
      <c r="R25" s="192"/>
      <c r="S25" s="13"/>
      <c r="T25" s="192"/>
      <c r="U25" s="192"/>
      <c r="V25" s="52">
        <v>8</v>
      </c>
      <c r="W25" s="24"/>
      <c r="X25" s="24"/>
      <c r="Y25" s="24"/>
      <c r="Z25" s="97"/>
      <c r="AA25" s="114">
        <f t="shared" si="2"/>
        <v>8</v>
      </c>
      <c r="AB25" s="52"/>
      <c r="AC25" s="24"/>
      <c r="AD25" s="24"/>
      <c r="AE25" s="24"/>
      <c r="AF25" s="114">
        <f t="shared" si="5"/>
        <v>0</v>
      </c>
      <c r="AG25" s="100">
        <f t="shared" si="3"/>
        <v>8</v>
      </c>
    </row>
    <row r="26" spans="1:33" ht="15" customHeight="1">
      <c r="A26" s="60" t="s">
        <v>113</v>
      </c>
      <c r="B26" s="2">
        <v>60</v>
      </c>
      <c r="C26" s="135" t="s">
        <v>33</v>
      </c>
      <c r="D26" s="52"/>
      <c r="E26" s="24"/>
      <c r="F26" s="24"/>
      <c r="G26" s="97"/>
      <c r="H26" s="114">
        <f t="shared" si="0"/>
        <v>0</v>
      </c>
      <c r="I26" s="52"/>
      <c r="J26" s="24"/>
      <c r="K26" s="24"/>
      <c r="L26" s="24">
        <v>8</v>
      </c>
      <c r="M26" s="97"/>
      <c r="N26" s="114">
        <f t="shared" si="1"/>
        <v>8</v>
      </c>
      <c r="O26" s="13"/>
      <c r="P26" s="192"/>
      <c r="Q26" s="192"/>
      <c r="R26" s="192"/>
      <c r="S26" s="13"/>
      <c r="T26" s="192"/>
      <c r="U26" s="192"/>
      <c r="V26" s="52"/>
      <c r="W26" s="24"/>
      <c r="X26" s="24"/>
      <c r="Y26" s="24"/>
      <c r="Z26" s="97"/>
      <c r="AA26" s="114">
        <f t="shared" si="2"/>
        <v>0</v>
      </c>
      <c r="AB26" s="52"/>
      <c r="AC26" s="24"/>
      <c r="AD26" s="24"/>
      <c r="AE26" s="24"/>
      <c r="AF26" s="114">
        <f t="shared" si="5"/>
        <v>0</v>
      </c>
      <c r="AG26" s="100">
        <f t="shared" si="3"/>
        <v>8</v>
      </c>
    </row>
    <row r="27" spans="1:33" ht="15" customHeight="1">
      <c r="A27" s="60" t="s">
        <v>113</v>
      </c>
      <c r="B27" s="2">
        <v>49</v>
      </c>
      <c r="C27" s="135" t="s">
        <v>30</v>
      </c>
      <c r="D27" s="52"/>
      <c r="E27" s="24"/>
      <c r="F27" s="24"/>
      <c r="G27" s="97"/>
      <c r="H27" s="114">
        <f t="shared" si="0"/>
        <v>0</v>
      </c>
      <c r="I27" s="52"/>
      <c r="J27" s="24"/>
      <c r="K27" s="24"/>
      <c r="L27" s="24"/>
      <c r="M27" s="97"/>
      <c r="N27" s="114">
        <f t="shared" si="1"/>
        <v>0</v>
      </c>
      <c r="O27" s="13"/>
      <c r="P27" s="192"/>
      <c r="Q27" s="192"/>
      <c r="R27" s="192"/>
      <c r="S27" s="13"/>
      <c r="T27" s="192"/>
      <c r="U27" s="192"/>
      <c r="V27" s="52">
        <v>8</v>
      </c>
      <c r="W27" s="24"/>
      <c r="X27" s="24"/>
      <c r="Y27" s="24"/>
      <c r="Z27" s="97"/>
      <c r="AA27" s="114">
        <f t="shared" si="2"/>
        <v>8</v>
      </c>
      <c r="AB27" s="52"/>
      <c r="AC27" s="24"/>
      <c r="AD27" s="24"/>
      <c r="AE27" s="24"/>
      <c r="AF27" s="114">
        <f t="shared" si="5"/>
        <v>0</v>
      </c>
      <c r="AG27" s="100">
        <f t="shared" si="3"/>
        <v>8</v>
      </c>
    </row>
    <row r="28" spans="1:33" ht="15" customHeight="1">
      <c r="A28" s="60" t="s">
        <v>113</v>
      </c>
      <c r="B28" s="2">
        <v>26</v>
      </c>
      <c r="C28" s="135" t="s">
        <v>55</v>
      </c>
      <c r="D28" s="52"/>
      <c r="E28" s="24"/>
      <c r="F28" s="24"/>
      <c r="G28" s="97"/>
      <c r="H28" s="114">
        <f t="shared" si="0"/>
        <v>0</v>
      </c>
      <c r="I28" s="52"/>
      <c r="J28" s="24"/>
      <c r="K28" s="24">
        <v>8</v>
      </c>
      <c r="L28" s="24" t="s">
        <v>113</v>
      </c>
      <c r="M28" s="97"/>
      <c r="N28" s="114">
        <f t="shared" si="1"/>
        <v>8</v>
      </c>
      <c r="O28" s="13"/>
      <c r="P28" s="192"/>
      <c r="Q28" s="192"/>
      <c r="R28" s="192"/>
      <c r="S28" s="13"/>
      <c r="T28" s="192"/>
      <c r="U28" s="192"/>
      <c r="V28" s="52"/>
      <c r="W28" s="24"/>
      <c r="X28" s="24"/>
      <c r="Y28" s="24"/>
      <c r="Z28" s="97"/>
      <c r="AA28" s="114">
        <f t="shared" si="2"/>
        <v>0</v>
      </c>
      <c r="AB28" s="52"/>
      <c r="AC28" s="24"/>
      <c r="AD28" s="24"/>
      <c r="AE28" s="24"/>
      <c r="AF28" s="114">
        <f t="shared" si="5"/>
        <v>0</v>
      </c>
      <c r="AG28" s="100">
        <f t="shared" si="3"/>
        <v>8</v>
      </c>
    </row>
    <row r="29" spans="1:33" ht="15" customHeight="1">
      <c r="A29" s="60" t="s">
        <v>113</v>
      </c>
      <c r="B29" s="2">
        <v>61</v>
      </c>
      <c r="C29" s="135" t="s">
        <v>69</v>
      </c>
      <c r="D29" s="52"/>
      <c r="E29" s="24"/>
      <c r="F29" s="24"/>
      <c r="G29" s="97">
        <v>8</v>
      </c>
      <c r="H29" s="114">
        <f t="shared" si="0"/>
        <v>8</v>
      </c>
      <c r="I29" s="52"/>
      <c r="J29" s="24"/>
      <c r="K29" s="24"/>
      <c r="L29" s="24"/>
      <c r="M29" s="97"/>
      <c r="N29" s="114">
        <f t="shared" si="1"/>
        <v>0</v>
      </c>
      <c r="O29" s="13"/>
      <c r="P29" s="192"/>
      <c r="Q29" s="192"/>
      <c r="R29" s="192"/>
      <c r="S29" s="13"/>
      <c r="T29" s="192"/>
      <c r="U29" s="192"/>
      <c r="V29" s="52"/>
      <c r="W29" s="24"/>
      <c r="X29" s="24"/>
      <c r="Y29" s="24"/>
      <c r="Z29" s="97"/>
      <c r="AA29" s="114">
        <f t="shared" si="2"/>
        <v>0</v>
      </c>
      <c r="AB29" s="52"/>
      <c r="AC29" s="24"/>
      <c r="AD29" s="24"/>
      <c r="AE29" s="24"/>
      <c r="AF29" s="114">
        <f t="shared" si="5"/>
        <v>0</v>
      </c>
      <c r="AG29" s="100">
        <f t="shared" si="3"/>
        <v>8</v>
      </c>
    </row>
    <row r="30" spans="1:33" ht="15" customHeight="1">
      <c r="A30" s="60" t="s">
        <v>113</v>
      </c>
      <c r="B30" s="2">
        <v>129</v>
      </c>
      <c r="C30" s="135" t="s">
        <v>120</v>
      </c>
      <c r="D30" s="52"/>
      <c r="E30" s="24"/>
      <c r="F30" s="24">
        <v>8</v>
      </c>
      <c r="G30" s="97"/>
      <c r="H30" s="114">
        <f t="shared" si="0"/>
        <v>8</v>
      </c>
      <c r="I30" s="52"/>
      <c r="J30" s="24"/>
      <c r="K30" s="24"/>
      <c r="L30" s="24"/>
      <c r="M30" s="97"/>
      <c r="N30" s="114">
        <f t="shared" si="1"/>
        <v>0</v>
      </c>
      <c r="O30" s="13"/>
      <c r="P30" s="192"/>
      <c r="Q30" s="192"/>
      <c r="R30" s="192"/>
      <c r="S30" s="13"/>
      <c r="T30" s="192"/>
      <c r="U30" s="192"/>
      <c r="V30" s="52"/>
      <c r="W30" s="24"/>
      <c r="X30" s="24"/>
      <c r="Y30" s="24"/>
      <c r="Z30" s="97"/>
      <c r="AA30" s="114">
        <f t="shared" si="2"/>
        <v>0</v>
      </c>
      <c r="AB30" s="52"/>
      <c r="AC30" s="24"/>
      <c r="AD30" s="24"/>
      <c r="AE30" s="24"/>
      <c r="AF30" s="114">
        <f t="shared" si="5"/>
        <v>0</v>
      </c>
      <c r="AG30" s="100">
        <f t="shared" si="3"/>
        <v>8</v>
      </c>
    </row>
    <row r="31" spans="1:33" ht="15" customHeight="1">
      <c r="A31" s="60" t="s">
        <v>113</v>
      </c>
      <c r="B31" s="2">
        <v>59</v>
      </c>
      <c r="C31" s="135" t="s">
        <v>32</v>
      </c>
      <c r="D31" s="24"/>
      <c r="E31" s="24"/>
      <c r="F31" s="24"/>
      <c r="G31" s="97"/>
      <c r="H31" s="114">
        <f t="shared" si="0"/>
        <v>0</v>
      </c>
      <c r="I31" s="24">
        <v>8</v>
      </c>
      <c r="J31" s="24"/>
      <c r="K31" s="24"/>
      <c r="L31" s="24"/>
      <c r="M31" s="97"/>
      <c r="N31" s="114">
        <f t="shared" si="1"/>
        <v>8</v>
      </c>
      <c r="O31" s="13"/>
      <c r="P31" s="192"/>
      <c r="Q31" s="192"/>
      <c r="R31" s="192"/>
      <c r="S31" s="13"/>
      <c r="T31" s="192"/>
      <c r="U31" s="192"/>
      <c r="V31" s="24"/>
      <c r="W31" s="24"/>
      <c r="X31" s="24"/>
      <c r="Y31" s="24"/>
      <c r="Z31" s="97"/>
      <c r="AA31" s="114">
        <f t="shared" si="2"/>
        <v>0</v>
      </c>
      <c r="AB31" s="24"/>
      <c r="AC31" s="24"/>
      <c r="AD31" s="24"/>
      <c r="AE31" s="97"/>
      <c r="AF31" s="114">
        <f t="shared" si="5"/>
        <v>0</v>
      </c>
      <c r="AG31" s="250">
        <f t="shared" si="3"/>
        <v>8</v>
      </c>
    </row>
    <row r="32" spans="1:33" ht="15" customHeight="1">
      <c r="A32" s="60">
        <v>29</v>
      </c>
      <c r="B32" s="2">
        <v>108</v>
      </c>
      <c r="C32" s="135" t="s">
        <v>84</v>
      </c>
      <c r="D32" s="52"/>
      <c r="E32" s="24"/>
      <c r="F32" s="24"/>
      <c r="G32" s="97"/>
      <c r="H32" s="114">
        <f t="shared" si="0"/>
        <v>0</v>
      </c>
      <c r="I32" s="52"/>
      <c r="J32" s="24"/>
      <c r="K32" s="24"/>
      <c r="L32" s="24"/>
      <c r="M32" s="97"/>
      <c r="N32" s="114">
        <f t="shared" si="1"/>
        <v>0</v>
      </c>
      <c r="O32" s="13"/>
      <c r="P32" s="192"/>
      <c r="Q32" s="192"/>
      <c r="R32" s="192"/>
      <c r="S32" s="13"/>
      <c r="T32" s="192"/>
      <c r="U32" s="192"/>
      <c r="V32" s="52"/>
      <c r="W32" s="24"/>
      <c r="X32" s="24"/>
      <c r="Y32" s="24"/>
      <c r="Z32" s="97"/>
      <c r="AA32" s="114">
        <f t="shared" si="2"/>
        <v>0</v>
      </c>
      <c r="AB32" s="52"/>
      <c r="AC32" s="24">
        <v>6</v>
      </c>
      <c r="AD32" s="24"/>
      <c r="AE32" s="24"/>
      <c r="AF32" s="114">
        <f t="shared" si="5"/>
        <v>6</v>
      </c>
      <c r="AG32" s="100">
        <f t="shared" si="3"/>
        <v>6</v>
      </c>
    </row>
    <row r="33" spans="1:33" ht="15" customHeight="1">
      <c r="A33" s="60">
        <v>30</v>
      </c>
      <c r="B33" s="2">
        <v>77</v>
      </c>
      <c r="C33" s="135" t="s">
        <v>129</v>
      </c>
      <c r="D33" s="52"/>
      <c r="E33" s="24"/>
      <c r="F33" s="24"/>
      <c r="G33" s="97"/>
      <c r="H33" s="114">
        <f t="shared" si="0"/>
        <v>0</v>
      </c>
      <c r="I33" s="52"/>
      <c r="J33" s="24"/>
      <c r="K33" s="24"/>
      <c r="L33" s="24"/>
      <c r="M33" s="97"/>
      <c r="N33" s="114">
        <f t="shared" si="1"/>
        <v>0</v>
      </c>
      <c r="O33" s="13"/>
      <c r="P33" s="192"/>
      <c r="Q33" s="192"/>
      <c r="R33" s="192"/>
      <c r="S33" s="13"/>
      <c r="T33" s="192"/>
      <c r="U33" s="192"/>
      <c r="V33" s="52"/>
      <c r="W33" s="24">
        <v>5</v>
      </c>
      <c r="X33" s="24"/>
      <c r="Y33" s="24"/>
      <c r="Z33" s="97"/>
      <c r="AA33" s="114">
        <f t="shared" si="2"/>
        <v>5</v>
      </c>
      <c r="AB33" s="52"/>
      <c r="AC33" s="24"/>
      <c r="AD33" s="24"/>
      <c r="AE33" s="24"/>
      <c r="AF33" s="114">
        <f t="shared" si="5"/>
        <v>0</v>
      </c>
      <c r="AG33" s="100">
        <f t="shared" si="3"/>
        <v>5</v>
      </c>
    </row>
    <row r="34" spans="1:33" ht="15" customHeight="1" thickBot="1">
      <c r="A34" s="251" t="s">
        <v>113</v>
      </c>
      <c r="B34" s="62">
        <v>8</v>
      </c>
      <c r="C34" s="137" t="s">
        <v>130</v>
      </c>
      <c r="D34" s="101"/>
      <c r="E34" s="98"/>
      <c r="F34" s="98"/>
      <c r="G34" s="99"/>
      <c r="H34" s="119">
        <f t="shared" si="0"/>
        <v>0</v>
      </c>
      <c r="I34" s="101"/>
      <c r="J34" s="98"/>
      <c r="K34" s="98"/>
      <c r="L34" s="98"/>
      <c r="M34" s="99"/>
      <c r="N34" s="119">
        <f t="shared" si="1"/>
        <v>0</v>
      </c>
      <c r="O34" s="131"/>
      <c r="P34" s="193"/>
      <c r="Q34" s="193"/>
      <c r="R34" s="193"/>
      <c r="S34" s="131"/>
      <c r="T34" s="193"/>
      <c r="U34" s="193"/>
      <c r="V34" s="101"/>
      <c r="W34" s="98">
        <v>5</v>
      </c>
      <c r="X34" s="98"/>
      <c r="Y34" s="98"/>
      <c r="Z34" s="99"/>
      <c r="AA34" s="119">
        <f t="shared" si="2"/>
        <v>5</v>
      </c>
      <c r="AB34" s="101"/>
      <c r="AC34" s="98"/>
      <c r="AD34" s="98"/>
      <c r="AE34" s="98"/>
      <c r="AF34" s="119">
        <f t="shared" si="5"/>
        <v>0</v>
      </c>
      <c r="AG34" s="120">
        <f t="shared" si="3"/>
        <v>5</v>
      </c>
    </row>
    <row r="35" spans="1:33" ht="15" customHeight="1">
      <c r="A35"/>
      <c r="B35" s="1"/>
      <c r="C35" s="1"/>
      <c r="D35" s="24">
        <f aca="true" t="shared" si="6" ref="D35:AG35">SUM(D4:D34)</f>
        <v>78</v>
      </c>
      <c r="E35" s="24">
        <f t="shared" si="6"/>
        <v>94</v>
      </c>
      <c r="F35" s="24">
        <f t="shared" si="6"/>
        <v>96</v>
      </c>
      <c r="G35" s="24">
        <f t="shared" si="6"/>
        <v>96</v>
      </c>
      <c r="H35" s="24">
        <f t="shared" si="6"/>
        <v>364</v>
      </c>
      <c r="I35" s="24">
        <f t="shared" si="6"/>
        <v>132</v>
      </c>
      <c r="J35" s="24">
        <f t="shared" si="6"/>
        <v>52</v>
      </c>
      <c r="K35" s="24">
        <f t="shared" si="6"/>
        <v>146</v>
      </c>
      <c r="L35" s="24">
        <f t="shared" si="6"/>
        <v>58</v>
      </c>
      <c r="M35" s="24">
        <f t="shared" si="6"/>
        <v>116</v>
      </c>
      <c r="N35" s="24">
        <f t="shared" si="6"/>
        <v>504</v>
      </c>
      <c r="O35" s="24">
        <f t="shared" si="6"/>
        <v>0</v>
      </c>
      <c r="P35" s="24">
        <f t="shared" si="6"/>
        <v>0</v>
      </c>
      <c r="Q35" s="24">
        <f t="shared" si="6"/>
        <v>0</v>
      </c>
      <c r="R35" s="24">
        <f t="shared" si="6"/>
        <v>0</v>
      </c>
      <c r="S35" s="24">
        <f t="shared" si="6"/>
        <v>0</v>
      </c>
      <c r="T35" s="24">
        <f t="shared" si="6"/>
        <v>0</v>
      </c>
      <c r="U35" s="24">
        <f t="shared" si="6"/>
        <v>0</v>
      </c>
      <c r="V35" s="24">
        <f t="shared" si="6"/>
        <v>108</v>
      </c>
      <c r="W35" s="24">
        <f t="shared" si="6"/>
        <v>30</v>
      </c>
      <c r="X35" s="24">
        <f t="shared" si="6"/>
        <v>54</v>
      </c>
      <c r="Y35" s="24">
        <f t="shared" si="6"/>
        <v>90</v>
      </c>
      <c r="Z35" s="24">
        <f t="shared" si="6"/>
        <v>28</v>
      </c>
      <c r="AA35" s="24">
        <f t="shared" si="6"/>
        <v>310</v>
      </c>
      <c r="AB35" s="24">
        <f t="shared" si="6"/>
        <v>54</v>
      </c>
      <c r="AC35" s="24">
        <f t="shared" si="6"/>
        <v>88</v>
      </c>
      <c r="AD35" s="24">
        <f t="shared" si="6"/>
        <v>0</v>
      </c>
      <c r="AE35" s="24">
        <f t="shared" si="6"/>
        <v>106</v>
      </c>
      <c r="AF35" s="24">
        <f t="shared" si="6"/>
        <v>772</v>
      </c>
      <c r="AG35" s="24">
        <f t="shared" si="6"/>
        <v>1950</v>
      </c>
    </row>
    <row r="36" spans="1:14" ht="15" customHeight="1">
      <c r="A36"/>
      <c r="B36" s="1"/>
      <c r="C36" s="1"/>
      <c r="D36" s="4"/>
      <c r="E36" s="4"/>
      <c r="F36" s="4"/>
      <c r="G36"/>
      <c r="H36" s="4"/>
      <c r="I36"/>
      <c r="J36"/>
      <c r="K36"/>
      <c r="L36"/>
      <c r="M36"/>
      <c r="N36" s="4"/>
    </row>
    <row r="37" spans="1:25" ht="15" customHeight="1">
      <c r="A37"/>
      <c r="B37" s="1"/>
      <c r="C37" s="1"/>
      <c r="D37" s="7"/>
      <c r="E37" s="24"/>
      <c r="F37" s="24"/>
      <c r="G37" s="24"/>
      <c r="H37" s="7"/>
      <c r="I37" s="24"/>
      <c r="J37" s="24"/>
      <c r="K37" s="24"/>
      <c r="L37" s="24"/>
      <c r="M37" s="24"/>
      <c r="N37" s="7"/>
      <c r="O37" s="9">
        <v>0</v>
      </c>
      <c r="P37" s="8">
        <v>0</v>
      </c>
      <c r="Q37" s="8">
        <v>0</v>
      </c>
      <c r="R37" s="8">
        <v>0</v>
      </c>
      <c r="S37" s="9">
        <v>0</v>
      </c>
      <c r="T37" s="8">
        <v>0</v>
      </c>
      <c r="U37" s="8">
        <v>0</v>
      </c>
      <c r="Y37" s="7" t="s">
        <v>113</v>
      </c>
    </row>
    <row r="38" ht="15" customHeight="1"/>
    <row r="39" spans="1:14" ht="15" customHeight="1">
      <c r="A39" s="278" t="s">
        <v>82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</row>
    <row r="40" ht="15" customHeight="1"/>
    <row r="41" ht="15" customHeight="1"/>
    <row r="42" spans="2:34" s="31" customFormat="1" ht="15" customHeigh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3"/>
      <c r="P42" s="12"/>
      <c r="Q42" s="12"/>
      <c r="R42" s="12"/>
      <c r="S42" s="33"/>
      <c r="T42" s="12"/>
      <c r="U42" s="12"/>
      <c r="AH42" s="7"/>
    </row>
    <row r="43" ht="15" customHeight="1">
      <c r="AH43" s="31"/>
    </row>
    <row r="44" ht="15" customHeight="1"/>
    <row r="45" ht="15" customHeight="1"/>
    <row r="46" ht="15" customHeight="1"/>
    <row r="47" ht="15" customHeight="1"/>
    <row r="50" ht="15" customHeight="1"/>
    <row r="51" ht="15" customHeight="1"/>
  </sheetData>
  <sheetProtection/>
  <mergeCells count="6">
    <mergeCell ref="A39:N39"/>
    <mergeCell ref="D2:H2"/>
    <mergeCell ref="I2:N2"/>
    <mergeCell ref="A1:N1"/>
    <mergeCell ref="V2:AA2"/>
    <mergeCell ref="AB2:AF2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9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Z37" sqref="Z37"/>
    </sheetView>
  </sheetViews>
  <sheetFormatPr defaultColWidth="9.00390625" defaultRowHeight="12.75"/>
  <cols>
    <col min="1" max="1" width="4.00390625" style="32" customWidth="1"/>
    <col min="2" max="2" width="5.125" style="32" customWidth="1"/>
    <col min="3" max="3" width="9.75390625" style="32" customWidth="1"/>
    <col min="4" max="4" width="5.00390625" style="32" customWidth="1"/>
    <col min="5" max="9" width="4.75390625" style="32" customWidth="1"/>
    <col min="10" max="10" width="5.25390625" style="32" customWidth="1"/>
    <col min="11" max="11" width="5.75390625" style="69" customWidth="1"/>
    <col min="12" max="17" width="4.75390625" style="32" customWidth="1"/>
    <col min="18" max="18" width="5.75390625" style="69" customWidth="1"/>
  </cols>
  <sheetData>
    <row r="1" spans="1:45" ht="42" customHeight="1" thickBot="1">
      <c r="A1" s="294" t="s">
        <v>159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6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8" ht="19.5" customHeight="1">
      <c r="A2" s="297" t="s">
        <v>51</v>
      </c>
      <c r="B2" s="63"/>
      <c r="C2" s="63"/>
      <c r="D2" s="300" t="s">
        <v>121</v>
      </c>
      <c r="E2" s="289"/>
      <c r="F2" s="289"/>
      <c r="G2" s="289"/>
      <c r="H2" s="289"/>
      <c r="I2" s="289"/>
      <c r="J2" s="291"/>
      <c r="K2" s="299" t="s">
        <v>122</v>
      </c>
      <c r="L2" s="300"/>
      <c r="M2" s="300"/>
      <c r="N2" s="300"/>
      <c r="O2" s="300"/>
      <c r="P2" s="300"/>
      <c r="Q2" s="301"/>
      <c r="R2" s="302" t="s">
        <v>47</v>
      </c>
    </row>
    <row r="3" spans="1:18" ht="18" customHeight="1" thickBot="1">
      <c r="A3" s="298"/>
      <c r="B3" s="134" t="s">
        <v>100</v>
      </c>
      <c r="C3" s="134" t="s">
        <v>52</v>
      </c>
      <c r="D3" s="134" t="s">
        <v>0</v>
      </c>
      <c r="E3" s="134" t="s">
        <v>91</v>
      </c>
      <c r="F3" s="134" t="s">
        <v>125</v>
      </c>
      <c r="G3" s="134" t="s">
        <v>2</v>
      </c>
      <c r="H3" s="134" t="s">
        <v>92</v>
      </c>
      <c r="I3" s="134" t="s">
        <v>93</v>
      </c>
      <c r="J3" s="71" t="s">
        <v>101</v>
      </c>
      <c r="K3" s="134" t="s">
        <v>0</v>
      </c>
      <c r="L3" s="134" t="s">
        <v>91</v>
      </c>
      <c r="M3" s="134" t="s">
        <v>149</v>
      </c>
      <c r="N3" s="134" t="s">
        <v>2</v>
      </c>
      <c r="O3" s="134" t="s">
        <v>92</v>
      </c>
      <c r="P3" s="134" t="s">
        <v>93</v>
      </c>
      <c r="Q3" s="71" t="s">
        <v>101</v>
      </c>
      <c r="R3" s="303"/>
    </row>
    <row r="4" spans="1:18" ht="15" customHeight="1">
      <c r="A4" s="235">
        <v>1</v>
      </c>
      <c r="B4" s="29">
        <v>119</v>
      </c>
      <c r="C4" s="29" t="s">
        <v>40</v>
      </c>
      <c r="D4" s="29">
        <v>110</v>
      </c>
      <c r="E4" s="29">
        <v>35</v>
      </c>
      <c r="F4" s="29">
        <v>40</v>
      </c>
      <c r="G4" s="29">
        <v>68</v>
      </c>
      <c r="H4" s="29">
        <v>55</v>
      </c>
      <c r="I4" s="236">
        <v>69</v>
      </c>
      <c r="J4" s="186">
        <f aca="true" t="shared" si="0" ref="J4:J44">SUM(D4:I4)</f>
        <v>377</v>
      </c>
      <c r="K4" s="238">
        <v>60</v>
      </c>
      <c r="L4" s="29">
        <v>15</v>
      </c>
      <c r="M4" s="29"/>
      <c r="N4" s="29">
        <v>54</v>
      </c>
      <c r="O4" s="29">
        <v>35</v>
      </c>
      <c r="P4" s="236">
        <v>35</v>
      </c>
      <c r="Q4" s="241">
        <f aca="true" t="shared" si="1" ref="Q4:Q44">SUM(K4:P4)</f>
        <v>199</v>
      </c>
      <c r="R4" s="186">
        <f aca="true" t="shared" si="2" ref="R4:R44">J4+Q4</f>
        <v>576</v>
      </c>
    </row>
    <row r="5" spans="1:18" ht="15" customHeight="1">
      <c r="A5" s="64">
        <v>2</v>
      </c>
      <c r="B5" s="2">
        <v>9</v>
      </c>
      <c r="C5" s="2" t="s">
        <v>13</v>
      </c>
      <c r="D5" s="2">
        <v>110</v>
      </c>
      <c r="E5" s="2">
        <v>18</v>
      </c>
      <c r="F5" s="2">
        <v>9</v>
      </c>
      <c r="G5" s="2">
        <v>58</v>
      </c>
      <c r="H5" s="2">
        <v>60</v>
      </c>
      <c r="I5" s="237">
        <v>33</v>
      </c>
      <c r="J5" s="102">
        <f t="shared" si="0"/>
        <v>288</v>
      </c>
      <c r="K5" s="239"/>
      <c r="L5" s="2"/>
      <c r="M5" s="2"/>
      <c r="N5" s="2"/>
      <c r="O5" s="2"/>
      <c r="P5" s="237"/>
      <c r="Q5" s="240">
        <f t="shared" si="1"/>
        <v>0</v>
      </c>
      <c r="R5" s="102">
        <f t="shared" si="2"/>
        <v>288</v>
      </c>
    </row>
    <row r="6" spans="1:18" ht="15" customHeight="1">
      <c r="A6" s="64">
        <v>3</v>
      </c>
      <c r="B6" s="2">
        <v>57</v>
      </c>
      <c r="C6" s="2" t="s">
        <v>96</v>
      </c>
      <c r="D6" s="2">
        <v>38</v>
      </c>
      <c r="E6" s="2">
        <v>6</v>
      </c>
      <c r="F6" s="2">
        <v>6</v>
      </c>
      <c r="G6" s="2">
        <v>12</v>
      </c>
      <c r="H6" s="2">
        <v>29</v>
      </c>
      <c r="I6" s="237">
        <v>6</v>
      </c>
      <c r="J6" s="102">
        <f t="shared" si="0"/>
        <v>97</v>
      </c>
      <c r="K6" s="239">
        <v>46</v>
      </c>
      <c r="L6" s="2">
        <v>25</v>
      </c>
      <c r="M6" s="2"/>
      <c r="N6" s="2">
        <v>18</v>
      </c>
      <c r="O6" s="2">
        <v>38</v>
      </c>
      <c r="P6" s="237">
        <v>3</v>
      </c>
      <c r="Q6" s="240">
        <f t="shared" si="1"/>
        <v>130</v>
      </c>
      <c r="R6" s="102">
        <f t="shared" si="2"/>
        <v>227</v>
      </c>
    </row>
    <row r="7" spans="1:18" ht="15" customHeight="1">
      <c r="A7" s="64">
        <v>4</v>
      </c>
      <c r="B7" s="2">
        <v>11</v>
      </c>
      <c r="C7" s="2" t="s">
        <v>108</v>
      </c>
      <c r="D7" s="2">
        <v>109</v>
      </c>
      <c r="E7" s="2">
        <v>6</v>
      </c>
      <c r="F7" s="2">
        <v>21</v>
      </c>
      <c r="G7" s="2">
        <v>23</v>
      </c>
      <c r="H7" s="2">
        <v>15</v>
      </c>
      <c r="I7" s="237">
        <v>15</v>
      </c>
      <c r="J7" s="102">
        <f t="shared" si="0"/>
        <v>189</v>
      </c>
      <c r="K7" s="239">
        <v>15</v>
      </c>
      <c r="L7" s="2"/>
      <c r="M7" s="2"/>
      <c r="N7" s="2"/>
      <c r="O7" s="2"/>
      <c r="P7" s="237"/>
      <c r="Q7" s="240">
        <f t="shared" si="1"/>
        <v>15</v>
      </c>
      <c r="R7" s="102">
        <f t="shared" si="2"/>
        <v>204</v>
      </c>
    </row>
    <row r="8" spans="1:18" ht="15" customHeight="1">
      <c r="A8" s="64">
        <v>5</v>
      </c>
      <c r="B8" s="2">
        <v>23</v>
      </c>
      <c r="C8" s="2" t="s">
        <v>18</v>
      </c>
      <c r="D8" s="2">
        <v>55</v>
      </c>
      <c r="E8" s="2">
        <v>10</v>
      </c>
      <c r="F8" s="2">
        <v>15</v>
      </c>
      <c r="G8" s="2">
        <v>21</v>
      </c>
      <c r="H8" s="2">
        <v>28</v>
      </c>
      <c r="I8" s="237">
        <v>6</v>
      </c>
      <c r="J8" s="102">
        <f t="shared" si="0"/>
        <v>135</v>
      </c>
      <c r="K8" s="239">
        <v>3</v>
      </c>
      <c r="L8" s="2"/>
      <c r="M8" s="2"/>
      <c r="N8" s="2"/>
      <c r="O8" s="2">
        <v>3</v>
      </c>
      <c r="P8" s="237"/>
      <c r="Q8" s="240">
        <f t="shared" si="1"/>
        <v>6</v>
      </c>
      <c r="R8" s="102">
        <f t="shared" si="2"/>
        <v>141</v>
      </c>
    </row>
    <row r="9" spans="1:18" ht="15" customHeight="1">
      <c r="A9" s="64">
        <v>6</v>
      </c>
      <c r="B9" s="2">
        <v>45</v>
      </c>
      <c r="C9" s="2" t="s">
        <v>26</v>
      </c>
      <c r="D9" s="2">
        <v>18</v>
      </c>
      <c r="E9" s="2">
        <v>10.5</v>
      </c>
      <c r="F9" s="2">
        <v>11</v>
      </c>
      <c r="G9" s="2">
        <v>30</v>
      </c>
      <c r="H9" s="2">
        <v>27</v>
      </c>
      <c r="I9" s="237">
        <v>22</v>
      </c>
      <c r="J9" s="102">
        <f t="shared" si="0"/>
        <v>118.5</v>
      </c>
      <c r="K9" s="239"/>
      <c r="L9" s="2"/>
      <c r="M9" s="2"/>
      <c r="N9" s="2"/>
      <c r="O9" s="2"/>
      <c r="P9" s="237" t="s">
        <v>113</v>
      </c>
      <c r="Q9" s="240">
        <f t="shared" si="1"/>
        <v>0</v>
      </c>
      <c r="R9" s="102">
        <f t="shared" si="2"/>
        <v>118.5</v>
      </c>
    </row>
    <row r="10" spans="1:18" ht="15" customHeight="1">
      <c r="A10" s="64">
        <v>7</v>
      </c>
      <c r="B10" s="2">
        <v>103</v>
      </c>
      <c r="C10" s="2" t="s">
        <v>63</v>
      </c>
      <c r="D10" s="2">
        <v>37</v>
      </c>
      <c r="E10" s="2"/>
      <c r="F10" s="2"/>
      <c r="G10" s="2">
        <v>16</v>
      </c>
      <c r="H10" s="2">
        <v>6</v>
      </c>
      <c r="I10" s="237">
        <v>18</v>
      </c>
      <c r="J10" s="102">
        <f t="shared" si="0"/>
        <v>77</v>
      </c>
      <c r="K10" s="239">
        <v>29</v>
      </c>
      <c r="L10" s="2"/>
      <c r="M10" s="2"/>
      <c r="N10" s="2">
        <v>6</v>
      </c>
      <c r="O10" s="2"/>
      <c r="P10" s="237">
        <v>6</v>
      </c>
      <c r="Q10" s="240">
        <f t="shared" si="1"/>
        <v>41</v>
      </c>
      <c r="R10" s="102">
        <f t="shared" si="2"/>
        <v>118</v>
      </c>
    </row>
    <row r="11" spans="1:18" ht="15" customHeight="1">
      <c r="A11" s="64">
        <v>8</v>
      </c>
      <c r="B11" s="2">
        <v>133</v>
      </c>
      <c r="C11" s="2" t="s">
        <v>68</v>
      </c>
      <c r="D11" s="2">
        <v>45</v>
      </c>
      <c r="E11" s="2">
        <v>2</v>
      </c>
      <c r="F11" s="2">
        <v>3</v>
      </c>
      <c r="G11" s="2">
        <v>9</v>
      </c>
      <c r="H11" s="2">
        <v>12</v>
      </c>
      <c r="I11" s="237">
        <v>6</v>
      </c>
      <c r="J11" s="102">
        <f t="shared" si="0"/>
        <v>77</v>
      </c>
      <c r="K11" s="239">
        <v>36</v>
      </c>
      <c r="L11" s="2"/>
      <c r="M11" s="2"/>
      <c r="N11" s="2"/>
      <c r="O11" s="2">
        <v>3</v>
      </c>
      <c r="P11" s="237"/>
      <c r="Q11" s="240">
        <f t="shared" si="1"/>
        <v>39</v>
      </c>
      <c r="R11" s="102">
        <f t="shared" si="2"/>
        <v>116</v>
      </c>
    </row>
    <row r="12" spans="1:18" ht="15" customHeight="1">
      <c r="A12" s="64">
        <v>9</v>
      </c>
      <c r="B12" s="2">
        <v>24</v>
      </c>
      <c r="C12" s="2" t="s">
        <v>19</v>
      </c>
      <c r="D12" s="2">
        <v>23</v>
      </c>
      <c r="E12" s="2">
        <v>3</v>
      </c>
      <c r="F12" s="2">
        <v>3</v>
      </c>
      <c r="G12" s="2">
        <v>5</v>
      </c>
      <c r="H12" s="2">
        <v>11</v>
      </c>
      <c r="I12" s="237">
        <v>2</v>
      </c>
      <c r="J12" s="102">
        <f t="shared" si="0"/>
        <v>47</v>
      </c>
      <c r="K12" s="239">
        <v>22</v>
      </c>
      <c r="L12" s="2">
        <v>6</v>
      </c>
      <c r="M12" s="2"/>
      <c r="N12" s="2">
        <v>23</v>
      </c>
      <c r="O12" s="2">
        <v>10</v>
      </c>
      <c r="P12" s="237"/>
      <c r="Q12" s="240">
        <f t="shared" si="1"/>
        <v>61</v>
      </c>
      <c r="R12" s="102">
        <f t="shared" si="2"/>
        <v>108</v>
      </c>
    </row>
    <row r="13" spans="1:18" ht="15" customHeight="1">
      <c r="A13" s="64">
        <v>10</v>
      </c>
      <c r="B13" s="2">
        <v>30</v>
      </c>
      <c r="C13" s="2" t="s">
        <v>59</v>
      </c>
      <c r="D13" s="2">
        <v>42</v>
      </c>
      <c r="E13" s="2">
        <v>6</v>
      </c>
      <c r="F13" s="2">
        <v>19</v>
      </c>
      <c r="G13" s="2">
        <v>20</v>
      </c>
      <c r="H13" s="2">
        <v>17</v>
      </c>
      <c r="I13" s="237">
        <v>2</v>
      </c>
      <c r="J13" s="102">
        <f t="shared" si="0"/>
        <v>106</v>
      </c>
      <c r="K13" s="239"/>
      <c r="L13" s="2"/>
      <c r="M13" s="2"/>
      <c r="N13" s="2"/>
      <c r="O13" s="2"/>
      <c r="P13" s="237"/>
      <c r="Q13" s="240">
        <f t="shared" si="1"/>
        <v>0</v>
      </c>
      <c r="R13" s="102">
        <f t="shared" si="2"/>
        <v>106</v>
      </c>
    </row>
    <row r="14" spans="1:18" ht="15" customHeight="1">
      <c r="A14" s="64">
        <v>11</v>
      </c>
      <c r="B14" s="2">
        <v>60</v>
      </c>
      <c r="C14" s="2" t="s">
        <v>33</v>
      </c>
      <c r="D14" s="2">
        <v>17</v>
      </c>
      <c r="E14" s="2"/>
      <c r="F14" s="2">
        <v>3</v>
      </c>
      <c r="G14" s="2">
        <v>11</v>
      </c>
      <c r="H14" s="2">
        <v>24</v>
      </c>
      <c r="I14" s="237">
        <v>5</v>
      </c>
      <c r="J14" s="102">
        <f t="shared" si="0"/>
        <v>60</v>
      </c>
      <c r="K14" s="239">
        <v>17</v>
      </c>
      <c r="L14" s="2">
        <v>10</v>
      </c>
      <c r="M14" s="2">
        <v>3</v>
      </c>
      <c r="N14" s="2"/>
      <c r="O14" s="2">
        <v>15</v>
      </c>
      <c r="P14" s="237"/>
      <c r="Q14" s="240">
        <f t="shared" si="1"/>
        <v>45</v>
      </c>
      <c r="R14" s="102">
        <f t="shared" si="2"/>
        <v>105</v>
      </c>
    </row>
    <row r="15" spans="1:18" ht="15" customHeight="1">
      <c r="A15" s="64">
        <v>12</v>
      </c>
      <c r="B15" s="2">
        <v>64</v>
      </c>
      <c r="C15" s="2" t="s">
        <v>34</v>
      </c>
      <c r="D15" s="2">
        <v>23</v>
      </c>
      <c r="E15" s="2">
        <v>2</v>
      </c>
      <c r="F15" s="2">
        <v>3</v>
      </c>
      <c r="G15" s="2">
        <v>3</v>
      </c>
      <c r="H15" s="2">
        <v>9</v>
      </c>
      <c r="I15" s="237">
        <v>3</v>
      </c>
      <c r="J15" s="102">
        <f t="shared" si="0"/>
        <v>43</v>
      </c>
      <c r="K15" s="239">
        <v>28</v>
      </c>
      <c r="L15" s="2">
        <v>11</v>
      </c>
      <c r="M15" s="2">
        <v>3</v>
      </c>
      <c r="N15" s="2"/>
      <c r="O15" s="2">
        <v>12</v>
      </c>
      <c r="P15" s="237">
        <v>7</v>
      </c>
      <c r="Q15" s="240">
        <f t="shared" si="1"/>
        <v>61</v>
      </c>
      <c r="R15" s="102">
        <f t="shared" si="2"/>
        <v>104</v>
      </c>
    </row>
    <row r="16" spans="1:18" ht="15" customHeight="1">
      <c r="A16" s="64">
        <v>13</v>
      </c>
      <c r="B16" s="2">
        <v>39</v>
      </c>
      <c r="C16" s="2" t="s">
        <v>23</v>
      </c>
      <c r="D16" s="2">
        <v>11</v>
      </c>
      <c r="E16" s="2">
        <v>8</v>
      </c>
      <c r="F16" s="2">
        <v>3</v>
      </c>
      <c r="G16" s="2">
        <v>11</v>
      </c>
      <c r="H16" s="2">
        <v>15</v>
      </c>
      <c r="I16" s="237">
        <v>12</v>
      </c>
      <c r="J16" s="102">
        <f t="shared" si="0"/>
        <v>60</v>
      </c>
      <c r="K16" s="239">
        <v>15</v>
      </c>
      <c r="L16" s="2"/>
      <c r="M16" s="2"/>
      <c r="N16" s="2">
        <v>15</v>
      </c>
      <c r="O16" s="2"/>
      <c r="P16" s="237"/>
      <c r="Q16" s="240">
        <f t="shared" si="1"/>
        <v>30</v>
      </c>
      <c r="R16" s="102">
        <f t="shared" si="2"/>
        <v>90</v>
      </c>
    </row>
    <row r="17" spans="1:18" ht="15" customHeight="1">
      <c r="A17" s="64">
        <v>14</v>
      </c>
      <c r="B17" s="2">
        <v>121</v>
      </c>
      <c r="C17" s="2" t="s">
        <v>41</v>
      </c>
      <c r="D17" s="2">
        <v>49</v>
      </c>
      <c r="E17" s="2">
        <v>9</v>
      </c>
      <c r="F17" s="2"/>
      <c r="G17" s="2">
        <v>12</v>
      </c>
      <c r="H17" s="2">
        <v>6</v>
      </c>
      <c r="I17" s="237">
        <v>9</v>
      </c>
      <c r="J17" s="102">
        <f t="shared" si="0"/>
        <v>85</v>
      </c>
      <c r="K17" s="239"/>
      <c r="L17" s="2"/>
      <c r="M17" s="2"/>
      <c r="N17" s="2">
        <v>3</v>
      </c>
      <c r="O17" s="2"/>
      <c r="P17" s="237"/>
      <c r="Q17" s="240">
        <f t="shared" si="1"/>
        <v>3</v>
      </c>
      <c r="R17" s="102">
        <f t="shared" si="2"/>
        <v>88</v>
      </c>
    </row>
    <row r="18" spans="1:18" ht="15" customHeight="1">
      <c r="A18" s="64">
        <v>15</v>
      </c>
      <c r="B18" s="2">
        <v>14</v>
      </c>
      <c r="C18" s="2" t="s">
        <v>16</v>
      </c>
      <c r="D18" s="2">
        <v>38</v>
      </c>
      <c r="E18" s="2">
        <v>3</v>
      </c>
      <c r="F18" s="2">
        <v>3</v>
      </c>
      <c r="G18" s="2">
        <v>30</v>
      </c>
      <c r="H18" s="2"/>
      <c r="I18" s="237">
        <v>12</v>
      </c>
      <c r="J18" s="102">
        <f t="shared" si="0"/>
        <v>86</v>
      </c>
      <c r="K18" s="239"/>
      <c r="L18" s="2"/>
      <c r="M18" s="2"/>
      <c r="N18" s="2"/>
      <c r="O18" s="2"/>
      <c r="P18" s="237"/>
      <c r="Q18" s="240">
        <f t="shared" si="1"/>
        <v>0</v>
      </c>
      <c r="R18" s="102">
        <f t="shared" si="2"/>
        <v>86</v>
      </c>
    </row>
    <row r="19" spans="1:18" ht="15" customHeight="1">
      <c r="A19" s="64" t="s">
        <v>113</v>
      </c>
      <c r="B19" s="2">
        <v>12</v>
      </c>
      <c r="C19" s="2" t="s">
        <v>75</v>
      </c>
      <c r="D19" s="2">
        <v>53</v>
      </c>
      <c r="E19" s="2">
        <v>6</v>
      </c>
      <c r="F19" s="2">
        <v>3</v>
      </c>
      <c r="G19" s="2">
        <v>9</v>
      </c>
      <c r="H19" s="2">
        <v>12</v>
      </c>
      <c r="I19" s="237">
        <v>3</v>
      </c>
      <c r="J19" s="102">
        <f t="shared" si="0"/>
        <v>86</v>
      </c>
      <c r="K19" s="239"/>
      <c r="L19" s="2"/>
      <c r="M19" s="2"/>
      <c r="N19" s="2"/>
      <c r="O19" s="2"/>
      <c r="P19" s="237"/>
      <c r="Q19" s="240">
        <f t="shared" si="1"/>
        <v>0</v>
      </c>
      <c r="R19" s="102">
        <f t="shared" si="2"/>
        <v>86</v>
      </c>
    </row>
    <row r="20" spans="1:18" ht="15" customHeight="1">
      <c r="A20" s="64">
        <v>17</v>
      </c>
      <c r="B20" s="2">
        <v>1</v>
      </c>
      <c r="C20" s="2" t="s">
        <v>10</v>
      </c>
      <c r="D20" s="2">
        <v>39</v>
      </c>
      <c r="E20" s="2">
        <v>5</v>
      </c>
      <c r="F20" s="2"/>
      <c r="G20" s="2">
        <v>6</v>
      </c>
      <c r="H20" s="2">
        <v>3</v>
      </c>
      <c r="I20" s="237"/>
      <c r="J20" s="102">
        <f t="shared" si="0"/>
        <v>53</v>
      </c>
      <c r="K20" s="239">
        <v>18</v>
      </c>
      <c r="L20" s="2"/>
      <c r="M20" s="2"/>
      <c r="N20" s="2">
        <v>3</v>
      </c>
      <c r="O20" s="2"/>
      <c r="P20" s="237">
        <v>3</v>
      </c>
      <c r="Q20" s="240">
        <f t="shared" si="1"/>
        <v>24</v>
      </c>
      <c r="R20" s="102">
        <f t="shared" si="2"/>
        <v>77</v>
      </c>
    </row>
    <row r="21" spans="1:18" ht="15" customHeight="1">
      <c r="A21" s="64" t="s">
        <v>113</v>
      </c>
      <c r="B21" s="2">
        <v>61</v>
      </c>
      <c r="C21" s="2" t="s">
        <v>69</v>
      </c>
      <c r="D21" s="2">
        <v>28</v>
      </c>
      <c r="E21" s="2">
        <v>2</v>
      </c>
      <c r="F21" s="2">
        <v>12</v>
      </c>
      <c r="G21" s="2">
        <v>12</v>
      </c>
      <c r="H21" s="2" t="s">
        <v>113</v>
      </c>
      <c r="I21" s="237">
        <v>6</v>
      </c>
      <c r="J21" s="102">
        <f t="shared" si="0"/>
        <v>60</v>
      </c>
      <c r="K21" s="239">
        <v>11</v>
      </c>
      <c r="L21" s="2"/>
      <c r="M21" s="2">
        <v>6</v>
      </c>
      <c r="N21" s="2"/>
      <c r="O21" s="2"/>
      <c r="P21" s="237"/>
      <c r="Q21" s="240">
        <f t="shared" si="1"/>
        <v>17</v>
      </c>
      <c r="R21" s="102">
        <f t="shared" si="2"/>
        <v>77</v>
      </c>
    </row>
    <row r="22" spans="1:18" ht="15" customHeight="1">
      <c r="A22" s="64">
        <v>19</v>
      </c>
      <c r="B22" s="2">
        <v>116</v>
      </c>
      <c r="C22" s="2" t="s">
        <v>39</v>
      </c>
      <c r="D22" s="2">
        <v>9</v>
      </c>
      <c r="E22" s="2"/>
      <c r="F22" s="2"/>
      <c r="G22" s="2">
        <v>2</v>
      </c>
      <c r="H22" s="2">
        <v>9</v>
      </c>
      <c r="I22" s="237"/>
      <c r="J22" s="102">
        <f t="shared" si="0"/>
        <v>20</v>
      </c>
      <c r="K22" s="239">
        <v>9</v>
      </c>
      <c r="L22" s="2">
        <v>9</v>
      </c>
      <c r="M22" s="2"/>
      <c r="N22" s="2">
        <v>2</v>
      </c>
      <c r="O22" s="2">
        <v>35</v>
      </c>
      <c r="P22" s="237"/>
      <c r="Q22" s="240">
        <f t="shared" si="1"/>
        <v>55</v>
      </c>
      <c r="R22" s="102">
        <f t="shared" si="2"/>
        <v>75</v>
      </c>
    </row>
    <row r="23" spans="1:18" ht="15" customHeight="1">
      <c r="A23" s="64">
        <v>20</v>
      </c>
      <c r="B23" s="2">
        <v>49</v>
      </c>
      <c r="C23" s="2" t="s">
        <v>30</v>
      </c>
      <c r="D23" s="2">
        <v>36</v>
      </c>
      <c r="E23" s="2">
        <v>9</v>
      </c>
      <c r="F23" s="2">
        <v>2</v>
      </c>
      <c r="G23" s="2">
        <v>15</v>
      </c>
      <c r="H23" s="2">
        <v>9</v>
      </c>
      <c r="I23" s="237"/>
      <c r="J23" s="102">
        <f t="shared" si="0"/>
        <v>71</v>
      </c>
      <c r="K23" s="239"/>
      <c r="L23" s="2"/>
      <c r="M23" s="2"/>
      <c r="N23" s="2"/>
      <c r="O23" s="2"/>
      <c r="P23" s="237"/>
      <c r="Q23" s="240">
        <f t="shared" si="1"/>
        <v>0</v>
      </c>
      <c r="R23" s="102">
        <f t="shared" si="2"/>
        <v>71</v>
      </c>
    </row>
    <row r="24" spans="1:18" ht="15" customHeight="1">
      <c r="A24" s="64">
        <v>21</v>
      </c>
      <c r="B24" s="2">
        <v>118</v>
      </c>
      <c r="C24" s="2" t="s">
        <v>147</v>
      </c>
      <c r="D24" s="2">
        <v>21</v>
      </c>
      <c r="E24" s="2"/>
      <c r="F24" s="2"/>
      <c r="G24" s="2">
        <v>27</v>
      </c>
      <c r="H24" s="2">
        <v>6</v>
      </c>
      <c r="I24" s="237">
        <v>15</v>
      </c>
      <c r="J24" s="133">
        <f t="shared" si="0"/>
        <v>69</v>
      </c>
      <c r="K24" s="239"/>
      <c r="L24" s="2"/>
      <c r="M24" s="2"/>
      <c r="N24" s="2"/>
      <c r="O24" s="2"/>
      <c r="P24" s="237"/>
      <c r="Q24" s="240">
        <f t="shared" si="1"/>
        <v>0</v>
      </c>
      <c r="R24" s="102">
        <f t="shared" si="2"/>
        <v>69</v>
      </c>
    </row>
    <row r="25" spans="1:18" ht="15" customHeight="1">
      <c r="A25" s="64">
        <v>22</v>
      </c>
      <c r="B25" s="2">
        <v>59</v>
      </c>
      <c r="C25" s="2" t="s">
        <v>32</v>
      </c>
      <c r="D25" s="2">
        <v>30</v>
      </c>
      <c r="E25" s="2">
        <v>3</v>
      </c>
      <c r="F25" s="2"/>
      <c r="G25" s="2"/>
      <c r="H25" s="2">
        <v>6</v>
      </c>
      <c r="I25" s="237"/>
      <c r="J25" s="102">
        <f t="shared" si="0"/>
        <v>39</v>
      </c>
      <c r="K25" s="239">
        <v>27</v>
      </c>
      <c r="L25" s="2"/>
      <c r="M25" s="2"/>
      <c r="N25" s="2"/>
      <c r="O25" s="2"/>
      <c r="P25" s="237"/>
      <c r="Q25" s="240">
        <f t="shared" si="1"/>
        <v>27</v>
      </c>
      <c r="R25" s="102">
        <f t="shared" si="2"/>
        <v>66</v>
      </c>
    </row>
    <row r="26" spans="1:18" ht="15" customHeight="1">
      <c r="A26" s="64">
        <v>23</v>
      </c>
      <c r="B26" s="2">
        <v>129</v>
      </c>
      <c r="C26" s="2" t="s">
        <v>120</v>
      </c>
      <c r="D26" s="2">
        <v>31</v>
      </c>
      <c r="E26" s="2">
        <v>4</v>
      </c>
      <c r="F26" s="2"/>
      <c r="G26" s="2">
        <v>6</v>
      </c>
      <c r="H26" s="2">
        <v>16</v>
      </c>
      <c r="I26" s="237">
        <v>6</v>
      </c>
      <c r="J26" s="102">
        <f t="shared" si="0"/>
        <v>63</v>
      </c>
      <c r="K26" s="239">
        <v>2</v>
      </c>
      <c r="L26" s="2"/>
      <c r="M26" s="2"/>
      <c r="N26" s="2"/>
      <c r="O26" s="2"/>
      <c r="P26" s="237"/>
      <c r="Q26" s="240">
        <f t="shared" si="1"/>
        <v>2</v>
      </c>
      <c r="R26" s="102">
        <f t="shared" si="2"/>
        <v>65</v>
      </c>
    </row>
    <row r="27" spans="1:18" ht="15" customHeight="1">
      <c r="A27" s="64">
        <v>24</v>
      </c>
      <c r="B27" s="2">
        <v>66</v>
      </c>
      <c r="C27" s="2" t="s">
        <v>35</v>
      </c>
      <c r="D27" s="2">
        <v>21</v>
      </c>
      <c r="E27" s="2">
        <v>6</v>
      </c>
      <c r="F27" s="2">
        <v>3</v>
      </c>
      <c r="G27" s="2">
        <v>12</v>
      </c>
      <c r="H27" s="2">
        <v>6</v>
      </c>
      <c r="I27" s="237">
        <v>12</v>
      </c>
      <c r="J27" s="102">
        <f t="shared" si="0"/>
        <v>60</v>
      </c>
      <c r="K27" s="239"/>
      <c r="L27" s="2"/>
      <c r="M27" s="2"/>
      <c r="N27" s="2"/>
      <c r="O27" s="2"/>
      <c r="P27" s="237"/>
      <c r="Q27" s="240">
        <f t="shared" si="1"/>
        <v>0</v>
      </c>
      <c r="R27" s="102">
        <f t="shared" si="2"/>
        <v>60</v>
      </c>
    </row>
    <row r="28" spans="1:18" ht="15" customHeight="1">
      <c r="A28" s="64">
        <v>25</v>
      </c>
      <c r="B28" s="2">
        <v>128</v>
      </c>
      <c r="C28" s="2" t="s">
        <v>111</v>
      </c>
      <c r="D28" s="2">
        <v>15</v>
      </c>
      <c r="E28" s="2"/>
      <c r="F28" s="2">
        <v>3</v>
      </c>
      <c r="G28" s="2">
        <v>12</v>
      </c>
      <c r="H28" s="2"/>
      <c r="I28" s="237">
        <v>6</v>
      </c>
      <c r="J28" s="102">
        <f t="shared" si="0"/>
        <v>36</v>
      </c>
      <c r="K28" s="239">
        <v>6</v>
      </c>
      <c r="L28" s="2"/>
      <c r="M28" s="2"/>
      <c r="N28" s="2">
        <v>9</v>
      </c>
      <c r="O28" s="2"/>
      <c r="P28" s="237"/>
      <c r="Q28" s="240">
        <f t="shared" si="1"/>
        <v>15</v>
      </c>
      <c r="R28" s="102">
        <f t="shared" si="2"/>
        <v>51</v>
      </c>
    </row>
    <row r="29" spans="1:18" ht="15" customHeight="1">
      <c r="A29" s="64">
        <v>26</v>
      </c>
      <c r="B29" s="2">
        <v>42</v>
      </c>
      <c r="C29" s="2" t="s">
        <v>24</v>
      </c>
      <c r="D29" s="2">
        <v>24</v>
      </c>
      <c r="E29" s="2"/>
      <c r="F29" s="2">
        <v>2</v>
      </c>
      <c r="G29" s="2">
        <v>9</v>
      </c>
      <c r="H29" s="2">
        <v>9</v>
      </c>
      <c r="I29" s="237"/>
      <c r="J29" s="102">
        <f t="shared" si="0"/>
        <v>44</v>
      </c>
      <c r="K29" s="239"/>
      <c r="L29" s="2"/>
      <c r="M29" s="2"/>
      <c r="N29" s="2"/>
      <c r="O29" s="2"/>
      <c r="P29" s="237"/>
      <c r="Q29" s="240">
        <f t="shared" si="1"/>
        <v>0</v>
      </c>
      <c r="R29" s="102">
        <f t="shared" si="2"/>
        <v>44</v>
      </c>
    </row>
    <row r="30" spans="1:18" ht="15" customHeight="1">
      <c r="A30" s="64">
        <v>27</v>
      </c>
      <c r="B30" s="2">
        <v>46</v>
      </c>
      <c r="C30" s="2" t="s">
        <v>27</v>
      </c>
      <c r="D30" s="2">
        <v>38</v>
      </c>
      <c r="E30" s="2">
        <v>4</v>
      </c>
      <c r="F30" s="2"/>
      <c r="G30" s="2"/>
      <c r="H30" s="2"/>
      <c r="I30" s="237"/>
      <c r="J30" s="102">
        <f t="shared" si="0"/>
        <v>42</v>
      </c>
      <c r="K30" s="239"/>
      <c r="L30" s="2"/>
      <c r="M30" s="2"/>
      <c r="N30" s="2"/>
      <c r="O30" s="2"/>
      <c r="P30" s="237"/>
      <c r="Q30" s="240">
        <f t="shared" si="1"/>
        <v>0</v>
      </c>
      <c r="R30" s="102">
        <f t="shared" si="2"/>
        <v>42</v>
      </c>
    </row>
    <row r="31" spans="1:18" ht="15" customHeight="1">
      <c r="A31" s="64">
        <v>28</v>
      </c>
      <c r="B31" s="2">
        <v>10</v>
      </c>
      <c r="C31" s="2" t="s">
        <v>14</v>
      </c>
      <c r="D31" s="2">
        <v>30</v>
      </c>
      <c r="E31" s="2">
        <v>3</v>
      </c>
      <c r="F31" s="2"/>
      <c r="G31" s="2">
        <v>8</v>
      </c>
      <c r="H31" s="2"/>
      <c r="I31" s="237"/>
      <c r="J31" s="102">
        <f t="shared" si="0"/>
        <v>41</v>
      </c>
      <c r="K31" s="239"/>
      <c r="L31" s="2"/>
      <c r="M31" s="2"/>
      <c r="N31" s="2"/>
      <c r="O31" s="2"/>
      <c r="P31" s="237"/>
      <c r="Q31" s="240">
        <f t="shared" si="1"/>
        <v>0</v>
      </c>
      <c r="R31" s="102">
        <f t="shared" si="2"/>
        <v>41</v>
      </c>
    </row>
    <row r="32" spans="1:18" ht="15" customHeight="1">
      <c r="A32" s="64">
        <v>29</v>
      </c>
      <c r="B32" s="2">
        <v>52</v>
      </c>
      <c r="C32" s="2" t="s">
        <v>31</v>
      </c>
      <c r="D32" s="2">
        <v>24</v>
      </c>
      <c r="E32" s="2">
        <v>3</v>
      </c>
      <c r="F32" s="2">
        <v>2</v>
      </c>
      <c r="G32" s="2">
        <v>9</v>
      </c>
      <c r="H32" s="2"/>
      <c r="I32" s="237"/>
      <c r="J32" s="102">
        <f t="shared" si="0"/>
        <v>38</v>
      </c>
      <c r="K32" s="239"/>
      <c r="L32" s="2"/>
      <c r="M32" s="2"/>
      <c r="N32" s="2"/>
      <c r="O32" s="2"/>
      <c r="P32" s="237"/>
      <c r="Q32" s="240">
        <f t="shared" si="1"/>
        <v>0</v>
      </c>
      <c r="R32" s="102">
        <f t="shared" si="2"/>
        <v>38</v>
      </c>
    </row>
    <row r="33" spans="1:18" ht="15" customHeight="1">
      <c r="A33" s="64">
        <v>30</v>
      </c>
      <c r="B33" s="2">
        <v>90</v>
      </c>
      <c r="C33" s="2" t="s">
        <v>148</v>
      </c>
      <c r="D33" s="2">
        <v>24</v>
      </c>
      <c r="E33" s="2"/>
      <c r="F33" s="2">
        <v>3</v>
      </c>
      <c r="G33" s="2">
        <v>3</v>
      </c>
      <c r="H33" s="2">
        <v>6</v>
      </c>
      <c r="I33" s="237"/>
      <c r="J33" s="102">
        <f t="shared" si="0"/>
        <v>36</v>
      </c>
      <c r="K33" s="239"/>
      <c r="L33" s="2"/>
      <c r="M33" s="2"/>
      <c r="N33" s="2"/>
      <c r="O33" s="2"/>
      <c r="P33" s="237"/>
      <c r="Q33" s="240">
        <f t="shared" si="1"/>
        <v>0</v>
      </c>
      <c r="R33" s="102">
        <f t="shared" si="2"/>
        <v>36</v>
      </c>
    </row>
    <row r="34" spans="1:18" ht="15" customHeight="1">
      <c r="A34" s="64" t="s">
        <v>113</v>
      </c>
      <c r="B34" s="2">
        <v>27</v>
      </c>
      <c r="C34" s="2" t="s">
        <v>20</v>
      </c>
      <c r="D34" s="2">
        <v>27</v>
      </c>
      <c r="E34" s="2">
        <v>3</v>
      </c>
      <c r="F34" s="2"/>
      <c r="G34" s="2">
        <v>3</v>
      </c>
      <c r="H34" s="2"/>
      <c r="I34" s="237">
        <v>3</v>
      </c>
      <c r="J34" s="102">
        <f t="shared" si="0"/>
        <v>36</v>
      </c>
      <c r="K34" s="239"/>
      <c r="L34" s="2"/>
      <c r="M34" s="2"/>
      <c r="N34" s="2"/>
      <c r="O34" s="2"/>
      <c r="P34" s="237"/>
      <c r="Q34" s="240">
        <f t="shared" si="1"/>
        <v>0</v>
      </c>
      <c r="R34" s="102">
        <f t="shared" si="2"/>
        <v>36</v>
      </c>
    </row>
    <row r="35" spans="1:18" ht="15" customHeight="1">
      <c r="A35" s="64">
        <v>32</v>
      </c>
      <c r="B35" s="2">
        <v>63</v>
      </c>
      <c r="C35" s="2" t="s">
        <v>72</v>
      </c>
      <c r="D35" s="2">
        <v>11</v>
      </c>
      <c r="E35" s="2">
        <v>2</v>
      </c>
      <c r="F35" s="2"/>
      <c r="G35" s="2"/>
      <c r="H35" s="2"/>
      <c r="I35" s="237"/>
      <c r="J35" s="102">
        <f t="shared" si="0"/>
        <v>13</v>
      </c>
      <c r="K35" s="239">
        <v>15</v>
      </c>
      <c r="L35" s="2">
        <v>6</v>
      </c>
      <c r="M35" s="2"/>
      <c r="N35" s="2"/>
      <c r="O35" s="2"/>
      <c r="P35" s="237"/>
      <c r="Q35" s="240">
        <f t="shared" si="1"/>
        <v>21</v>
      </c>
      <c r="R35" s="102">
        <f t="shared" si="2"/>
        <v>34</v>
      </c>
    </row>
    <row r="36" spans="1:18" ht="15" customHeight="1">
      <c r="A36" s="64">
        <v>33</v>
      </c>
      <c r="B36" s="2">
        <v>108</v>
      </c>
      <c r="C36" s="2" t="s">
        <v>84</v>
      </c>
      <c r="D36" s="2"/>
      <c r="E36" s="2"/>
      <c r="F36" s="2"/>
      <c r="G36" s="2">
        <v>6</v>
      </c>
      <c r="H36" s="2"/>
      <c r="I36" s="237">
        <v>9</v>
      </c>
      <c r="J36" s="102">
        <f t="shared" si="0"/>
        <v>15</v>
      </c>
      <c r="K36" s="239">
        <v>3</v>
      </c>
      <c r="L36" s="2"/>
      <c r="M36" s="2"/>
      <c r="N36" s="2">
        <v>15</v>
      </c>
      <c r="O36" s="2"/>
      <c r="P36" s="237"/>
      <c r="Q36" s="240">
        <f t="shared" si="1"/>
        <v>18</v>
      </c>
      <c r="R36" s="102">
        <f t="shared" si="2"/>
        <v>33</v>
      </c>
    </row>
    <row r="37" spans="1:18" ht="15" customHeight="1">
      <c r="A37" s="64">
        <v>34</v>
      </c>
      <c r="B37" s="2">
        <v>26</v>
      </c>
      <c r="C37" s="2" t="s">
        <v>55</v>
      </c>
      <c r="D37" s="2">
        <v>12</v>
      </c>
      <c r="E37" s="2">
        <v>2</v>
      </c>
      <c r="F37" s="2"/>
      <c r="G37" s="2"/>
      <c r="H37" s="2"/>
      <c r="I37" s="237"/>
      <c r="J37" s="102">
        <f t="shared" si="0"/>
        <v>14</v>
      </c>
      <c r="K37" s="239">
        <v>9</v>
      </c>
      <c r="L37" s="2">
        <v>3</v>
      </c>
      <c r="M37" s="2"/>
      <c r="N37" s="2">
        <v>3</v>
      </c>
      <c r="O37" s="2">
        <v>3</v>
      </c>
      <c r="P37" s="237"/>
      <c r="Q37" s="240">
        <f t="shared" si="1"/>
        <v>18</v>
      </c>
      <c r="R37" s="102">
        <f t="shared" si="2"/>
        <v>32</v>
      </c>
    </row>
    <row r="38" spans="1:18" ht="15" customHeight="1">
      <c r="A38" s="64">
        <v>35</v>
      </c>
      <c r="B38" s="2">
        <v>17</v>
      </c>
      <c r="C38" s="2" t="s">
        <v>17</v>
      </c>
      <c r="D38" s="2">
        <v>11</v>
      </c>
      <c r="E38" s="2"/>
      <c r="F38" s="2"/>
      <c r="G38" s="2">
        <v>5</v>
      </c>
      <c r="H38" s="2">
        <v>6</v>
      </c>
      <c r="I38" s="237"/>
      <c r="J38" s="102">
        <f t="shared" si="0"/>
        <v>22</v>
      </c>
      <c r="K38" s="239"/>
      <c r="L38" s="2"/>
      <c r="M38" s="2"/>
      <c r="N38" s="2"/>
      <c r="O38" s="2"/>
      <c r="P38" s="237"/>
      <c r="Q38" s="240">
        <f t="shared" si="1"/>
        <v>0</v>
      </c>
      <c r="R38" s="102">
        <f t="shared" si="2"/>
        <v>22</v>
      </c>
    </row>
    <row r="39" spans="1:18" ht="15" customHeight="1">
      <c r="A39" s="64">
        <v>36</v>
      </c>
      <c r="B39" s="2">
        <v>43</v>
      </c>
      <c r="C39" s="2" t="s">
        <v>25</v>
      </c>
      <c r="D39" s="2">
        <v>6</v>
      </c>
      <c r="E39" s="2"/>
      <c r="F39" s="2"/>
      <c r="G39" s="2">
        <v>12</v>
      </c>
      <c r="H39" s="2"/>
      <c r="I39" s="237">
        <v>3</v>
      </c>
      <c r="J39" s="102">
        <f t="shared" si="0"/>
        <v>21</v>
      </c>
      <c r="K39" s="239"/>
      <c r="L39" s="2"/>
      <c r="M39" s="2"/>
      <c r="N39" s="2"/>
      <c r="O39" s="2"/>
      <c r="P39" s="237"/>
      <c r="Q39" s="240">
        <f t="shared" si="1"/>
        <v>0</v>
      </c>
      <c r="R39" s="102">
        <f t="shared" si="2"/>
        <v>21</v>
      </c>
    </row>
    <row r="40" spans="1:18" ht="15" customHeight="1">
      <c r="A40" s="64">
        <v>37</v>
      </c>
      <c r="B40" s="2">
        <v>33</v>
      </c>
      <c r="C40" s="2" t="s">
        <v>21</v>
      </c>
      <c r="D40" s="2">
        <v>9</v>
      </c>
      <c r="E40" s="2">
        <v>2</v>
      </c>
      <c r="F40" s="2"/>
      <c r="G40" s="2"/>
      <c r="H40" s="2"/>
      <c r="I40" s="237"/>
      <c r="J40" s="102">
        <f t="shared" si="0"/>
        <v>11</v>
      </c>
      <c r="K40" s="239">
        <v>6</v>
      </c>
      <c r="L40" s="2"/>
      <c r="M40" s="2"/>
      <c r="N40" s="2"/>
      <c r="O40" s="2"/>
      <c r="P40" s="237"/>
      <c r="Q40" s="240">
        <f t="shared" si="1"/>
        <v>6</v>
      </c>
      <c r="R40" s="102">
        <f t="shared" si="2"/>
        <v>17</v>
      </c>
    </row>
    <row r="41" spans="1:18" ht="15" customHeight="1">
      <c r="A41" s="64">
        <v>38</v>
      </c>
      <c r="B41" s="2">
        <v>135</v>
      </c>
      <c r="C41" s="2" t="s">
        <v>43</v>
      </c>
      <c r="D41" s="2">
        <v>9</v>
      </c>
      <c r="E41" s="2"/>
      <c r="F41" s="2"/>
      <c r="G41" s="2">
        <v>6</v>
      </c>
      <c r="H41" s="2"/>
      <c r="I41" s="237"/>
      <c r="J41" s="102">
        <f t="shared" si="0"/>
        <v>15</v>
      </c>
      <c r="K41" s="239"/>
      <c r="L41" s="2"/>
      <c r="M41" s="2"/>
      <c r="N41" s="2"/>
      <c r="O41" s="2"/>
      <c r="P41" s="237"/>
      <c r="Q41" s="240">
        <f t="shared" si="1"/>
        <v>0</v>
      </c>
      <c r="R41" s="102">
        <f t="shared" si="2"/>
        <v>15</v>
      </c>
    </row>
    <row r="42" spans="1:18" ht="15" customHeight="1">
      <c r="A42" s="64" t="s">
        <v>113</v>
      </c>
      <c r="B42" s="2">
        <v>34</v>
      </c>
      <c r="C42" s="2" t="s">
        <v>85</v>
      </c>
      <c r="D42" s="228"/>
      <c r="E42" s="2"/>
      <c r="F42" s="2"/>
      <c r="G42" s="2">
        <v>15</v>
      </c>
      <c r="H42" s="2"/>
      <c r="I42" s="237"/>
      <c r="J42" s="102">
        <f t="shared" si="0"/>
        <v>15</v>
      </c>
      <c r="K42" s="239"/>
      <c r="L42" s="2"/>
      <c r="M42" s="2"/>
      <c r="N42" s="2"/>
      <c r="O42" s="2"/>
      <c r="P42" s="237"/>
      <c r="Q42" s="240">
        <f t="shared" si="1"/>
        <v>0</v>
      </c>
      <c r="R42" s="102">
        <f t="shared" si="2"/>
        <v>15</v>
      </c>
    </row>
    <row r="43" spans="1:18" ht="15" customHeight="1">
      <c r="A43" s="64">
        <v>40</v>
      </c>
      <c r="B43" s="2">
        <v>76</v>
      </c>
      <c r="C43" s="2" t="s">
        <v>54</v>
      </c>
      <c r="D43" s="2">
        <v>3</v>
      </c>
      <c r="E43" s="2">
        <v>3</v>
      </c>
      <c r="F43" s="2"/>
      <c r="G43" s="2"/>
      <c r="H43" s="2">
        <v>3</v>
      </c>
      <c r="I43" s="2"/>
      <c r="J43" s="102">
        <f t="shared" si="0"/>
        <v>9</v>
      </c>
      <c r="K43" s="2">
        <v>3</v>
      </c>
      <c r="L43" s="2"/>
      <c r="M43" s="2"/>
      <c r="N43" s="2"/>
      <c r="O43" s="2"/>
      <c r="P43" s="2"/>
      <c r="Q43" s="102">
        <f t="shared" si="1"/>
        <v>3</v>
      </c>
      <c r="R43" s="181">
        <f t="shared" si="2"/>
        <v>12</v>
      </c>
    </row>
    <row r="44" spans="1:18" ht="15" customHeight="1" thickBot="1">
      <c r="A44" s="65">
        <v>41</v>
      </c>
      <c r="B44" s="62">
        <v>47</v>
      </c>
      <c r="C44" s="62" t="s">
        <v>28</v>
      </c>
      <c r="D44" s="62">
        <v>6</v>
      </c>
      <c r="E44" s="62"/>
      <c r="F44" s="62">
        <v>2</v>
      </c>
      <c r="G44" s="62">
        <v>3</v>
      </c>
      <c r="H44" s="62"/>
      <c r="I44" s="62"/>
      <c r="J44" s="103">
        <f t="shared" si="0"/>
        <v>11</v>
      </c>
      <c r="K44" s="62"/>
      <c r="L44" s="62"/>
      <c r="M44" s="62"/>
      <c r="N44" s="62"/>
      <c r="O44" s="62"/>
      <c r="P44" s="62"/>
      <c r="Q44" s="103">
        <f t="shared" si="1"/>
        <v>0</v>
      </c>
      <c r="R44" s="253">
        <f t="shared" si="2"/>
        <v>11</v>
      </c>
    </row>
    <row r="45" spans="1:18" ht="15" customHeight="1">
      <c r="A45" s="66"/>
      <c r="B45" s="2"/>
      <c r="C45" s="2"/>
      <c r="D45" s="2"/>
      <c r="E45" s="2"/>
      <c r="F45" s="2"/>
      <c r="G45" s="2"/>
      <c r="H45" s="2"/>
      <c r="I45" s="2"/>
      <c r="J45" s="19"/>
      <c r="K45" s="2"/>
      <c r="L45" s="2"/>
      <c r="M45" s="2"/>
      <c r="N45" s="2"/>
      <c r="O45" s="2"/>
      <c r="P45" s="2"/>
      <c r="Q45" s="19"/>
      <c r="R45" s="19"/>
    </row>
    <row r="46" ht="15" customHeight="1" thickBot="1"/>
    <row r="47" spans="1:18" s="23" customFormat="1" ht="15" customHeight="1" thickBot="1">
      <c r="A47" s="66"/>
      <c r="B47" s="61" t="s">
        <v>114</v>
      </c>
      <c r="C47" s="61"/>
      <c r="D47" s="104">
        <f>SUM(D4:D44)</f>
        <v>1242</v>
      </c>
      <c r="E47" s="104">
        <f aca="true" t="shared" si="3" ref="E47:R47">SUM(E4:E44)</f>
        <v>175.5</v>
      </c>
      <c r="F47" s="104">
        <f t="shared" si="3"/>
        <v>171</v>
      </c>
      <c r="G47" s="104">
        <f t="shared" si="3"/>
        <v>509</v>
      </c>
      <c r="H47" s="104">
        <f t="shared" si="3"/>
        <v>405</v>
      </c>
      <c r="I47" s="104">
        <f t="shared" si="3"/>
        <v>283</v>
      </c>
      <c r="J47" s="104">
        <f t="shared" si="3"/>
        <v>2785.5</v>
      </c>
      <c r="K47" s="104">
        <f t="shared" si="3"/>
        <v>380</v>
      </c>
      <c r="L47" s="104">
        <f t="shared" si="3"/>
        <v>85</v>
      </c>
      <c r="M47" s="104">
        <f t="shared" si="3"/>
        <v>12</v>
      </c>
      <c r="N47" s="104">
        <f t="shared" si="3"/>
        <v>151</v>
      </c>
      <c r="O47" s="104">
        <f t="shared" si="3"/>
        <v>154</v>
      </c>
      <c r="P47" s="104">
        <f t="shared" si="3"/>
        <v>54</v>
      </c>
      <c r="Q47" s="104">
        <f t="shared" si="3"/>
        <v>836</v>
      </c>
      <c r="R47" s="242">
        <f t="shared" si="3"/>
        <v>3621.5</v>
      </c>
    </row>
    <row r="48" spans="1:18" s="23" customFormat="1" ht="15" customHeight="1">
      <c r="A48" s="265"/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</row>
    <row r="49" s="23" customFormat="1" ht="15" customHeight="1"/>
    <row r="50" s="23" customFormat="1" ht="15" customHeight="1"/>
    <row r="51" spans="1:18" s="23" customFormat="1" ht="15" customHeight="1">
      <c r="A51" s="67"/>
      <c r="B51" s="61"/>
      <c r="C51" s="61"/>
      <c r="D51" s="61"/>
      <c r="E51" s="61"/>
      <c r="F51" s="61"/>
      <c r="G51" s="61"/>
      <c r="H51" s="61"/>
      <c r="I51" s="61"/>
      <c r="J51" s="61"/>
      <c r="K51" s="67"/>
      <c r="L51" s="61"/>
      <c r="M51" s="61"/>
      <c r="N51" s="61"/>
      <c r="O51" s="61"/>
      <c r="P51" s="61"/>
      <c r="Q51" s="61"/>
      <c r="R51" s="67"/>
    </row>
    <row r="52" spans="1:19" s="23" customFormat="1" ht="15" customHeight="1">
      <c r="A52" s="67"/>
      <c r="B52" s="61"/>
      <c r="C52" s="61"/>
      <c r="D52" s="61"/>
      <c r="E52" s="61"/>
      <c r="F52" s="61"/>
      <c r="G52" s="61"/>
      <c r="H52" s="61"/>
      <c r="I52" s="61"/>
      <c r="J52" s="61"/>
      <c r="K52" s="67"/>
      <c r="L52" s="68"/>
      <c r="M52" s="68"/>
      <c r="N52" s="68"/>
      <c r="O52" s="68"/>
      <c r="P52" s="68"/>
      <c r="Q52" s="68"/>
      <c r="R52" s="67"/>
      <c r="S52"/>
    </row>
    <row r="53" ht="15" customHeight="1"/>
    <row r="55" spans="4:18" ht="12.75">
      <c r="D55" s="70"/>
      <c r="E55" s="70"/>
      <c r="F55" s="70"/>
      <c r="G55" s="70"/>
      <c r="H55" s="70"/>
      <c r="I55" s="70"/>
      <c r="J55" s="70"/>
      <c r="L55" s="70"/>
      <c r="M55" s="70"/>
      <c r="N55" s="70"/>
      <c r="O55" s="70"/>
      <c r="P55" s="70"/>
      <c r="Q55" s="70"/>
      <c r="R55" s="70"/>
    </row>
    <row r="58" spans="1:8" ht="12.75">
      <c r="A58" s="66"/>
      <c r="B58" s="61"/>
      <c r="C58" s="61"/>
      <c r="D58" s="61"/>
      <c r="E58" s="61"/>
      <c r="F58" s="61"/>
      <c r="G58" s="61"/>
      <c r="H58" s="61"/>
    </row>
    <row r="59" spans="1:8" ht="15" customHeight="1">
      <c r="A59" s="67"/>
      <c r="B59" s="61"/>
      <c r="C59" s="61"/>
      <c r="D59" s="61"/>
      <c r="E59" s="61"/>
      <c r="F59" s="61"/>
      <c r="G59" s="61"/>
      <c r="H59" s="61"/>
    </row>
    <row r="60" ht="15" customHeight="1"/>
  </sheetData>
  <sheetProtection/>
  <mergeCells count="6">
    <mergeCell ref="A1:R1"/>
    <mergeCell ref="A48:R48"/>
    <mergeCell ref="A2:A3"/>
    <mergeCell ref="K2:Q2"/>
    <mergeCell ref="R2:R3"/>
    <mergeCell ref="D2:J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W18" sqref="W18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4" width="5.75390625" style="4" customWidth="1"/>
    <col min="5" max="6" width="4.75390625" style="4" customWidth="1"/>
    <col min="7" max="9" width="4.75390625" style="0" customWidth="1"/>
    <col min="10" max="10" width="5.75390625" style="5" customWidth="1"/>
    <col min="11" max="16" width="4.75390625" style="0" customWidth="1"/>
    <col min="17" max="17" width="5.75390625" style="5" customWidth="1"/>
    <col min="18" max="18" width="6.25390625" style="0" customWidth="1"/>
  </cols>
  <sheetData>
    <row r="1" spans="1:46" ht="42" customHeight="1" thickBot="1">
      <c r="A1" s="294" t="s">
        <v>159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18" ht="19.5" customHeight="1">
      <c r="A2" s="304" t="s">
        <v>51</v>
      </c>
      <c r="B2" s="29"/>
      <c r="C2" s="29"/>
      <c r="D2" s="300" t="s">
        <v>121</v>
      </c>
      <c r="E2" s="289"/>
      <c r="F2" s="289"/>
      <c r="G2" s="289"/>
      <c r="H2" s="289"/>
      <c r="I2" s="289"/>
      <c r="J2" s="291"/>
      <c r="K2" s="299" t="s">
        <v>122</v>
      </c>
      <c r="L2" s="300"/>
      <c r="M2" s="300"/>
      <c r="N2" s="300"/>
      <c r="O2" s="300"/>
      <c r="P2" s="300"/>
      <c r="Q2" s="301"/>
      <c r="R2" s="302" t="s">
        <v>47</v>
      </c>
    </row>
    <row r="3" spans="1:20" ht="18" customHeight="1" thickBot="1">
      <c r="A3" s="305"/>
      <c r="B3" s="182" t="s">
        <v>100</v>
      </c>
      <c r="C3" s="182" t="s">
        <v>52</v>
      </c>
      <c r="D3" s="62" t="s">
        <v>0</v>
      </c>
      <c r="E3" s="62" t="s">
        <v>91</v>
      </c>
      <c r="F3" s="62" t="s">
        <v>125</v>
      </c>
      <c r="G3" s="62" t="s">
        <v>2</v>
      </c>
      <c r="H3" s="62" t="s">
        <v>92</v>
      </c>
      <c r="I3" s="62" t="s">
        <v>93</v>
      </c>
      <c r="J3" s="71" t="s">
        <v>101</v>
      </c>
      <c r="K3" s="62" t="s">
        <v>0</v>
      </c>
      <c r="L3" s="62" t="s">
        <v>91</v>
      </c>
      <c r="M3" s="62" t="s">
        <v>125</v>
      </c>
      <c r="N3" s="62" t="s">
        <v>2</v>
      </c>
      <c r="O3" s="62" t="s">
        <v>92</v>
      </c>
      <c r="P3" s="62" t="s">
        <v>93</v>
      </c>
      <c r="Q3" s="71" t="s">
        <v>101</v>
      </c>
      <c r="R3" s="303"/>
      <c r="T3" s="23"/>
    </row>
    <row r="4" spans="1:20" ht="18" customHeight="1">
      <c r="A4" s="64">
        <v>42</v>
      </c>
      <c r="B4" s="2">
        <v>7</v>
      </c>
      <c r="C4" s="2" t="s">
        <v>11</v>
      </c>
      <c r="D4" s="2"/>
      <c r="E4" s="2"/>
      <c r="F4" s="2"/>
      <c r="G4" s="2">
        <v>6</v>
      </c>
      <c r="H4" s="2">
        <v>3</v>
      </c>
      <c r="I4" s="2"/>
      <c r="J4" s="186">
        <f aca="true" t="shared" si="0" ref="J4:J14">SUM(D4:I4)</f>
        <v>9</v>
      </c>
      <c r="K4" s="2"/>
      <c r="L4" s="2"/>
      <c r="M4" s="2"/>
      <c r="N4" s="2"/>
      <c r="O4" s="2"/>
      <c r="P4" s="2"/>
      <c r="Q4" s="186">
        <f aca="true" t="shared" si="1" ref="Q4:Q14">SUM(K4:P4)</f>
        <v>0</v>
      </c>
      <c r="R4" s="181">
        <f aca="true" t="shared" si="2" ref="R4:R14">J4+Q4</f>
        <v>9</v>
      </c>
      <c r="T4" s="23"/>
    </row>
    <row r="5" spans="1:20" ht="18" customHeight="1">
      <c r="A5" s="64" t="s">
        <v>113</v>
      </c>
      <c r="B5" s="2">
        <v>48</v>
      </c>
      <c r="C5" s="2" t="s">
        <v>29</v>
      </c>
      <c r="D5" s="2">
        <v>3</v>
      </c>
      <c r="E5" s="2"/>
      <c r="F5" s="2"/>
      <c r="G5" s="2">
        <v>6</v>
      </c>
      <c r="H5" s="2"/>
      <c r="I5" s="2"/>
      <c r="J5" s="102">
        <f t="shared" si="0"/>
        <v>9</v>
      </c>
      <c r="K5" s="2"/>
      <c r="L5" s="2"/>
      <c r="M5" s="2"/>
      <c r="N5" s="2"/>
      <c r="O5" s="2"/>
      <c r="P5" s="2"/>
      <c r="Q5" s="102">
        <f t="shared" si="1"/>
        <v>0</v>
      </c>
      <c r="R5" s="181">
        <f t="shared" si="2"/>
        <v>9</v>
      </c>
      <c r="T5" s="23"/>
    </row>
    <row r="6" spans="1:20" ht="18" customHeight="1">
      <c r="A6" s="64">
        <v>44</v>
      </c>
      <c r="B6" s="2">
        <v>62</v>
      </c>
      <c r="C6" s="2" t="s">
        <v>73</v>
      </c>
      <c r="D6" s="2">
        <v>2</v>
      </c>
      <c r="E6" s="2"/>
      <c r="F6" s="2"/>
      <c r="G6" s="2"/>
      <c r="H6" s="2">
        <v>4</v>
      </c>
      <c r="I6" s="2"/>
      <c r="J6" s="102">
        <f t="shared" si="0"/>
        <v>6</v>
      </c>
      <c r="K6" s="2"/>
      <c r="L6" s="2"/>
      <c r="M6" s="2"/>
      <c r="N6" s="2"/>
      <c r="O6" s="2"/>
      <c r="P6" s="2"/>
      <c r="Q6" s="102">
        <f t="shared" si="1"/>
        <v>0</v>
      </c>
      <c r="R6" s="181">
        <f t="shared" si="2"/>
        <v>6</v>
      </c>
      <c r="T6" s="23"/>
    </row>
    <row r="7" spans="1:20" ht="18" customHeight="1">
      <c r="A7" s="64" t="s">
        <v>113</v>
      </c>
      <c r="B7" s="2">
        <v>185</v>
      </c>
      <c r="C7" s="2" t="s">
        <v>124</v>
      </c>
      <c r="D7" s="2"/>
      <c r="E7" s="2"/>
      <c r="F7" s="2"/>
      <c r="G7" s="2"/>
      <c r="H7" s="2"/>
      <c r="I7" s="2"/>
      <c r="J7" s="102">
        <f t="shared" si="0"/>
        <v>0</v>
      </c>
      <c r="K7" s="2">
        <v>6</v>
      </c>
      <c r="L7" s="2"/>
      <c r="M7" s="2"/>
      <c r="N7" s="2"/>
      <c r="O7" s="2"/>
      <c r="P7" s="2"/>
      <c r="Q7" s="102">
        <f t="shared" si="1"/>
        <v>6</v>
      </c>
      <c r="R7" s="181">
        <f t="shared" si="2"/>
        <v>6</v>
      </c>
      <c r="T7" s="23"/>
    </row>
    <row r="8" spans="1:20" ht="18" customHeight="1">
      <c r="A8" s="64" t="s">
        <v>113</v>
      </c>
      <c r="B8" s="2">
        <v>35</v>
      </c>
      <c r="C8" s="2" t="s">
        <v>53</v>
      </c>
      <c r="D8" s="2">
        <v>3</v>
      </c>
      <c r="E8" s="2"/>
      <c r="F8" s="2"/>
      <c r="G8" s="2"/>
      <c r="H8" s="2">
        <v>3</v>
      </c>
      <c r="I8" s="2"/>
      <c r="J8" s="102">
        <f t="shared" si="0"/>
        <v>6</v>
      </c>
      <c r="K8" s="2"/>
      <c r="L8" s="2"/>
      <c r="M8" s="2"/>
      <c r="N8" s="2"/>
      <c r="O8" s="2"/>
      <c r="P8" s="2"/>
      <c r="Q8" s="102">
        <f t="shared" si="1"/>
        <v>0</v>
      </c>
      <c r="R8" s="181">
        <f t="shared" si="2"/>
        <v>6</v>
      </c>
      <c r="T8" s="23"/>
    </row>
    <row r="9" spans="1:20" ht="15" customHeight="1">
      <c r="A9" s="64">
        <v>47</v>
      </c>
      <c r="B9" s="2">
        <v>38</v>
      </c>
      <c r="C9" s="2" t="s">
        <v>58</v>
      </c>
      <c r="D9" s="2">
        <v>4</v>
      </c>
      <c r="E9" s="2"/>
      <c r="F9" s="2"/>
      <c r="G9" s="2"/>
      <c r="H9" s="2"/>
      <c r="I9" s="2"/>
      <c r="J9" s="102">
        <f t="shared" si="0"/>
        <v>4</v>
      </c>
      <c r="K9" s="2"/>
      <c r="L9" s="2"/>
      <c r="M9" s="2"/>
      <c r="N9" s="2"/>
      <c r="O9" s="2"/>
      <c r="P9" s="2"/>
      <c r="Q9" s="102">
        <f t="shared" si="1"/>
        <v>0</v>
      </c>
      <c r="R9" s="181">
        <f t="shared" si="2"/>
        <v>4</v>
      </c>
      <c r="T9" s="23"/>
    </row>
    <row r="10" spans="1:20" ht="15" customHeight="1">
      <c r="A10" s="64" t="s">
        <v>113</v>
      </c>
      <c r="B10" s="2">
        <v>132</v>
      </c>
      <c r="C10" s="2" t="s">
        <v>42</v>
      </c>
      <c r="D10" s="2"/>
      <c r="E10" s="2"/>
      <c r="F10" s="2"/>
      <c r="G10" s="2"/>
      <c r="H10" s="2"/>
      <c r="I10" s="2"/>
      <c r="J10" s="102">
        <f t="shared" si="0"/>
        <v>0</v>
      </c>
      <c r="K10" s="2"/>
      <c r="L10" s="2"/>
      <c r="M10" s="2"/>
      <c r="N10" s="2"/>
      <c r="O10" s="2">
        <v>4</v>
      </c>
      <c r="P10" s="2"/>
      <c r="Q10" s="102">
        <f t="shared" si="1"/>
        <v>4</v>
      </c>
      <c r="R10" s="181">
        <f t="shared" si="2"/>
        <v>4</v>
      </c>
      <c r="T10" s="23"/>
    </row>
    <row r="11" spans="1:20" ht="15" customHeight="1">
      <c r="A11" s="64" t="s">
        <v>113</v>
      </c>
      <c r="B11" s="2">
        <v>20</v>
      </c>
      <c r="C11" s="2" t="s">
        <v>103</v>
      </c>
      <c r="D11" s="2"/>
      <c r="E11" s="2"/>
      <c r="F11" s="2"/>
      <c r="G11" s="2"/>
      <c r="H11" s="2"/>
      <c r="I11" s="2"/>
      <c r="J11" s="102">
        <f t="shared" si="0"/>
        <v>0</v>
      </c>
      <c r="K11" s="2">
        <v>4</v>
      </c>
      <c r="L11" s="2"/>
      <c r="M11" s="2"/>
      <c r="N11" s="2"/>
      <c r="O11" s="2"/>
      <c r="P11" s="2"/>
      <c r="Q11" s="102">
        <f t="shared" si="1"/>
        <v>4</v>
      </c>
      <c r="R11" s="181">
        <f t="shared" si="2"/>
        <v>4</v>
      </c>
      <c r="T11" s="23"/>
    </row>
    <row r="12" spans="1:20" ht="18" customHeight="1">
      <c r="A12" s="64">
        <v>50</v>
      </c>
      <c r="B12" s="2">
        <v>78</v>
      </c>
      <c r="C12" s="2" t="s">
        <v>77</v>
      </c>
      <c r="D12" s="2">
        <v>3</v>
      </c>
      <c r="E12" s="2"/>
      <c r="F12" s="2"/>
      <c r="G12" s="2"/>
      <c r="H12" s="2"/>
      <c r="I12" s="2"/>
      <c r="J12" s="102">
        <f t="shared" si="0"/>
        <v>3</v>
      </c>
      <c r="K12" s="2"/>
      <c r="L12" s="2"/>
      <c r="M12" s="2"/>
      <c r="N12" s="2"/>
      <c r="O12" s="2"/>
      <c r="P12" s="2"/>
      <c r="Q12" s="102">
        <f t="shared" si="1"/>
        <v>0</v>
      </c>
      <c r="R12" s="181">
        <f t="shared" si="2"/>
        <v>3</v>
      </c>
      <c r="T12" s="23"/>
    </row>
    <row r="13" spans="1:20" ht="18" customHeight="1">
      <c r="A13" s="64" t="s">
        <v>113</v>
      </c>
      <c r="B13" s="2">
        <v>65</v>
      </c>
      <c r="C13" s="2" t="s">
        <v>74</v>
      </c>
      <c r="D13" s="2"/>
      <c r="E13" s="2"/>
      <c r="F13" s="2"/>
      <c r="G13" s="2">
        <v>3</v>
      </c>
      <c r="H13" s="2"/>
      <c r="I13" s="2"/>
      <c r="J13" s="102">
        <f t="shared" si="0"/>
        <v>3</v>
      </c>
      <c r="K13" s="2"/>
      <c r="L13" s="2"/>
      <c r="M13" s="2"/>
      <c r="N13" s="2"/>
      <c r="O13" s="2"/>
      <c r="P13" s="2"/>
      <c r="Q13" s="102">
        <f t="shared" si="1"/>
        <v>0</v>
      </c>
      <c r="R13" s="181">
        <f t="shared" si="2"/>
        <v>3</v>
      </c>
      <c r="T13" s="23"/>
    </row>
    <row r="14" spans="1:20" ht="18" customHeight="1" thickBot="1">
      <c r="A14" s="65">
        <v>52</v>
      </c>
      <c r="B14" s="62">
        <v>53</v>
      </c>
      <c r="C14" s="62" t="s">
        <v>56</v>
      </c>
      <c r="D14" s="62"/>
      <c r="E14" s="62"/>
      <c r="F14" s="62"/>
      <c r="G14" s="62"/>
      <c r="H14" s="62"/>
      <c r="I14" s="62"/>
      <c r="J14" s="103">
        <f t="shared" si="0"/>
        <v>0</v>
      </c>
      <c r="K14" s="62">
        <v>2</v>
      </c>
      <c r="L14" s="62"/>
      <c r="M14" s="62"/>
      <c r="N14" s="62"/>
      <c r="O14" s="62"/>
      <c r="P14" s="62"/>
      <c r="Q14" s="103">
        <f t="shared" si="1"/>
        <v>2</v>
      </c>
      <c r="R14" s="253">
        <f t="shared" si="2"/>
        <v>2</v>
      </c>
      <c r="T14" s="23"/>
    </row>
    <row r="15" ht="15" customHeight="1">
      <c r="T15" s="45"/>
    </row>
    <row r="16" spans="1:20" ht="15" customHeight="1" thickBot="1">
      <c r="A16" s="45"/>
      <c r="B16" s="61"/>
      <c r="C16" s="61"/>
      <c r="D16" s="6"/>
      <c r="E16" s="6"/>
      <c r="F16" s="6"/>
      <c r="G16" s="6"/>
      <c r="H16" s="6"/>
      <c r="I16" s="6"/>
      <c r="J16" s="121"/>
      <c r="K16" s="6"/>
      <c r="L16" s="6"/>
      <c r="M16" s="6"/>
      <c r="N16" s="6"/>
      <c r="O16" s="6"/>
      <c r="P16" s="6"/>
      <c r="Q16" s="121"/>
      <c r="R16" s="121"/>
      <c r="T16" s="45"/>
    </row>
    <row r="17" spans="1:20" ht="15" customHeight="1" thickBot="1">
      <c r="A17" s="45"/>
      <c r="B17" s="61" t="s">
        <v>115</v>
      </c>
      <c r="C17" s="61"/>
      <c r="D17" s="104">
        <f aca="true" t="shared" si="3" ref="D17:R17">SUM(D4:D14)</f>
        <v>15</v>
      </c>
      <c r="E17" s="104">
        <f t="shared" si="3"/>
        <v>0</v>
      </c>
      <c r="F17" s="104">
        <f t="shared" si="3"/>
        <v>0</v>
      </c>
      <c r="G17" s="104">
        <f t="shared" si="3"/>
        <v>15</v>
      </c>
      <c r="H17" s="104">
        <f t="shared" si="3"/>
        <v>10</v>
      </c>
      <c r="I17" s="104">
        <f t="shared" si="3"/>
        <v>0</v>
      </c>
      <c r="J17" s="104">
        <f t="shared" si="3"/>
        <v>40</v>
      </c>
      <c r="K17" s="104">
        <f t="shared" si="3"/>
        <v>12</v>
      </c>
      <c r="L17" s="104">
        <f t="shared" si="3"/>
        <v>0</v>
      </c>
      <c r="M17" s="104">
        <f t="shared" si="3"/>
        <v>0</v>
      </c>
      <c r="N17" s="104">
        <f t="shared" si="3"/>
        <v>0</v>
      </c>
      <c r="O17" s="104">
        <f t="shared" si="3"/>
        <v>4</v>
      </c>
      <c r="P17" s="104">
        <f t="shared" si="3"/>
        <v>0</v>
      </c>
      <c r="Q17" s="104">
        <f t="shared" si="3"/>
        <v>16</v>
      </c>
      <c r="R17" s="242">
        <f t="shared" si="3"/>
        <v>56</v>
      </c>
      <c r="T17" s="45"/>
    </row>
    <row r="18" spans="1:20" ht="15" customHeight="1" thickBot="1">
      <c r="A18" s="45"/>
      <c r="B18" s="61"/>
      <c r="C18" s="61"/>
      <c r="D18" s="6"/>
      <c r="E18" s="6"/>
      <c r="F18" s="6"/>
      <c r="G18" s="6"/>
      <c r="H18" s="6"/>
      <c r="I18" s="6"/>
      <c r="J18" s="108"/>
      <c r="K18" s="6"/>
      <c r="L18" s="6"/>
      <c r="M18" s="6"/>
      <c r="N18" s="6"/>
      <c r="O18" s="6"/>
      <c r="P18" s="6"/>
      <c r="Q18" s="108"/>
      <c r="R18" s="108"/>
      <c r="T18" s="45"/>
    </row>
    <row r="19" spans="1:20" ht="15" customHeight="1" thickBot="1">
      <c r="A19" s="45"/>
      <c r="B19" s="61" t="s">
        <v>116</v>
      </c>
      <c r="C19" s="61"/>
      <c r="D19" s="104">
        <f>'oblast.ž.1'!D47</f>
        <v>1242</v>
      </c>
      <c r="E19" s="105">
        <f>'oblast.ž.1'!E47</f>
        <v>175.5</v>
      </c>
      <c r="F19" s="105">
        <f>'oblast.ž.1'!F47</f>
        <v>171</v>
      </c>
      <c r="G19" s="105">
        <f>'oblast.ž.1'!G47</f>
        <v>509</v>
      </c>
      <c r="H19" s="105">
        <f>'oblast.ž.1'!H47</f>
        <v>405</v>
      </c>
      <c r="I19" s="109">
        <f>'oblast.ž.1'!I47</f>
        <v>283</v>
      </c>
      <c r="J19" s="106">
        <f>SUM(D19:I19)</f>
        <v>2785.5</v>
      </c>
      <c r="K19" s="104">
        <f>'oblast.ž.1'!K47</f>
        <v>380</v>
      </c>
      <c r="L19" s="105">
        <f>'oblast.ž.1'!L47</f>
        <v>85</v>
      </c>
      <c r="M19" s="105">
        <f>'oblast.ž.1'!M47</f>
        <v>12</v>
      </c>
      <c r="N19" s="105">
        <f>'oblast.ž.1'!N47</f>
        <v>151</v>
      </c>
      <c r="O19" s="105">
        <f>'oblast.ž.1'!O47</f>
        <v>154</v>
      </c>
      <c r="P19" s="109">
        <f>'oblast.ž.1'!P47</f>
        <v>54</v>
      </c>
      <c r="Q19" s="106">
        <f>SUM(K19:P19)</f>
        <v>836</v>
      </c>
      <c r="R19" s="107">
        <f>J19+Q19</f>
        <v>3621.5</v>
      </c>
      <c r="T19" s="45"/>
    </row>
    <row r="20" spans="1:20" ht="15" customHeight="1" thickBot="1">
      <c r="A20" s="45"/>
      <c r="B20" s="61"/>
      <c r="C20" s="61"/>
      <c r="D20" s="6"/>
      <c r="E20" s="6"/>
      <c r="F20" s="6"/>
      <c r="G20" s="6"/>
      <c r="H20" s="6"/>
      <c r="I20" s="6"/>
      <c r="J20" s="108"/>
      <c r="K20" s="6"/>
      <c r="L20" s="6"/>
      <c r="M20" s="6"/>
      <c r="N20" s="6"/>
      <c r="O20" s="6"/>
      <c r="P20" s="6"/>
      <c r="Q20" s="108"/>
      <c r="R20" s="108"/>
      <c r="T20" s="45"/>
    </row>
    <row r="21" spans="1:20" ht="15" customHeight="1" thickBot="1">
      <c r="A21" s="45"/>
      <c r="B21" s="61" t="s">
        <v>117</v>
      </c>
      <c r="C21" s="61"/>
      <c r="D21" s="104">
        <f aca="true" t="shared" si="4" ref="D21:I21">D17+D19</f>
        <v>1257</v>
      </c>
      <c r="E21" s="105">
        <f t="shared" si="4"/>
        <v>175.5</v>
      </c>
      <c r="F21" s="105">
        <f t="shared" si="4"/>
        <v>171</v>
      </c>
      <c r="G21" s="105">
        <f t="shared" si="4"/>
        <v>524</v>
      </c>
      <c r="H21" s="105">
        <f t="shared" si="4"/>
        <v>415</v>
      </c>
      <c r="I21" s="109">
        <f t="shared" si="4"/>
        <v>283</v>
      </c>
      <c r="J21" s="106">
        <f>SUM(D21:I21)</f>
        <v>2825.5</v>
      </c>
      <c r="K21" s="104">
        <f aca="true" t="shared" si="5" ref="K21:P21">K17+K19</f>
        <v>392</v>
      </c>
      <c r="L21" s="105">
        <f t="shared" si="5"/>
        <v>85</v>
      </c>
      <c r="M21" s="105">
        <f t="shared" si="5"/>
        <v>12</v>
      </c>
      <c r="N21" s="105">
        <f t="shared" si="5"/>
        <v>151</v>
      </c>
      <c r="O21" s="105">
        <f t="shared" si="5"/>
        <v>158</v>
      </c>
      <c r="P21" s="109">
        <f t="shared" si="5"/>
        <v>54</v>
      </c>
      <c r="Q21" s="106">
        <f>SUM(K21:P21)</f>
        <v>852</v>
      </c>
      <c r="R21" s="107">
        <f>J21+Q21</f>
        <v>3677.5</v>
      </c>
      <c r="T21" s="45"/>
    </row>
    <row r="22" spans="1:20" s="23" customFormat="1" ht="15" customHeight="1">
      <c r="A22" s="45"/>
      <c r="B22" s="2"/>
      <c r="C22" s="2"/>
      <c r="D22" s="2"/>
      <c r="E22" s="2"/>
      <c r="F22" s="2"/>
      <c r="G22" s="2"/>
      <c r="H22" s="2"/>
      <c r="I22" s="2"/>
      <c r="J22" s="18"/>
      <c r="K22" s="2"/>
      <c r="L22" s="2"/>
      <c r="M22" s="2"/>
      <c r="N22" s="2"/>
      <c r="O22" s="2"/>
      <c r="P22" s="2"/>
      <c r="Q22" s="18"/>
      <c r="R22" s="18"/>
      <c r="T22" s="45"/>
    </row>
    <row r="23" s="23" customFormat="1" ht="15" customHeight="1">
      <c r="T23" s="45"/>
    </row>
    <row r="24" s="23" customFormat="1" ht="15" customHeight="1">
      <c r="T24" s="45"/>
    </row>
    <row r="25" s="23" customFormat="1" ht="15" customHeight="1">
      <c r="T25" s="45"/>
    </row>
    <row r="26" spans="1:20" s="23" customFormat="1" ht="15" customHeight="1">
      <c r="A26" s="45"/>
      <c r="B26" s="2"/>
      <c r="C26" s="2"/>
      <c r="D26" s="2"/>
      <c r="E26" s="2"/>
      <c r="F26" s="2"/>
      <c r="G26" s="2"/>
      <c r="H26" s="2"/>
      <c r="I26" s="2"/>
      <c r="J26" s="18"/>
      <c r="K26" s="2"/>
      <c r="L26" s="2"/>
      <c r="M26" s="2"/>
      <c r="N26" s="2"/>
      <c r="O26" s="2"/>
      <c r="P26" s="2"/>
      <c r="Q26" s="18"/>
      <c r="R26" s="18"/>
      <c r="T26" s="45"/>
    </row>
    <row r="27" spans="1:20" s="23" customFormat="1" ht="15" customHeight="1">
      <c r="A27" s="45"/>
      <c r="B27" s="2"/>
      <c r="C27" s="2"/>
      <c r="D27" s="2"/>
      <c r="E27" s="2"/>
      <c r="F27" s="2"/>
      <c r="G27" s="2"/>
      <c r="H27" s="2"/>
      <c r="I27" s="2"/>
      <c r="J27" s="18"/>
      <c r="K27" s="2"/>
      <c r="L27" s="2"/>
      <c r="M27" s="2"/>
      <c r="N27" s="2"/>
      <c r="O27" s="2"/>
      <c r="P27" s="2"/>
      <c r="Q27" s="18"/>
      <c r="R27" s="18"/>
      <c r="T27" s="45"/>
    </row>
    <row r="28" spans="1:20" s="23" customFormat="1" ht="15" customHeight="1">
      <c r="A28" s="45"/>
      <c r="B28" s="2"/>
      <c r="C28" s="2"/>
      <c r="D28" s="2"/>
      <c r="E28" s="2"/>
      <c r="F28" s="2"/>
      <c r="G28" s="2"/>
      <c r="H28" s="2"/>
      <c r="I28" s="2"/>
      <c r="J28" s="18"/>
      <c r="K28" s="2"/>
      <c r="L28" s="2"/>
      <c r="M28" s="2"/>
      <c r="N28" s="2"/>
      <c r="O28" s="2"/>
      <c r="P28" s="2"/>
      <c r="Q28" s="18"/>
      <c r="R28" s="18"/>
      <c r="T28" s="45"/>
    </row>
    <row r="29" spans="1:20" s="23" customFormat="1" ht="15" customHeight="1">
      <c r="A29" s="45"/>
      <c r="B29" s="2"/>
      <c r="C29" s="2"/>
      <c r="D29" s="2"/>
      <c r="E29" s="2"/>
      <c r="F29" s="2"/>
      <c r="G29" s="2"/>
      <c r="H29" s="2"/>
      <c r="I29" s="2"/>
      <c r="J29" s="18"/>
      <c r="K29" s="2"/>
      <c r="L29" s="2"/>
      <c r="M29" s="2"/>
      <c r="N29" s="2"/>
      <c r="O29" s="2"/>
      <c r="P29" s="2"/>
      <c r="Q29" s="18"/>
      <c r="R29" s="18"/>
      <c r="T29" s="45"/>
    </row>
    <row r="30" spans="1:20" s="23" customFormat="1" ht="15" customHeight="1">
      <c r="A30" s="45"/>
      <c r="B30" s="2"/>
      <c r="C30" s="2"/>
      <c r="D30" s="2"/>
      <c r="E30" s="2"/>
      <c r="F30" s="2"/>
      <c r="G30" s="2"/>
      <c r="H30" s="2"/>
      <c r="I30" s="2"/>
      <c r="J30" s="18"/>
      <c r="K30" s="2"/>
      <c r="L30" s="2"/>
      <c r="M30" s="2"/>
      <c r="N30" s="2"/>
      <c r="O30" s="2"/>
      <c r="P30" s="2"/>
      <c r="Q30" s="18"/>
      <c r="R30" s="18"/>
      <c r="T30" s="45"/>
    </row>
    <row r="31" spans="1:20" s="23" customFormat="1" ht="15" customHeight="1">
      <c r="A31" s="45"/>
      <c r="B31" s="2"/>
      <c r="C31" s="2"/>
      <c r="D31" s="2"/>
      <c r="E31" s="2"/>
      <c r="F31" s="2"/>
      <c r="G31" s="2"/>
      <c r="H31" s="2"/>
      <c r="I31" s="2"/>
      <c r="J31" s="18"/>
      <c r="K31" s="2"/>
      <c r="L31" s="2"/>
      <c r="M31" s="2"/>
      <c r="N31" s="2"/>
      <c r="O31" s="2"/>
      <c r="P31" s="2"/>
      <c r="Q31" s="18"/>
      <c r="R31" s="18"/>
      <c r="T31" s="45"/>
    </row>
    <row r="32" spans="1:20" s="23" customFormat="1" ht="15" customHeight="1">
      <c r="A32" s="45"/>
      <c r="B32" s="2"/>
      <c r="C32" s="2"/>
      <c r="D32" s="2"/>
      <c r="E32" s="2"/>
      <c r="F32" s="2"/>
      <c r="G32" s="2"/>
      <c r="H32" s="2"/>
      <c r="I32" s="2"/>
      <c r="J32" s="18"/>
      <c r="K32" s="2"/>
      <c r="L32" s="2"/>
      <c r="M32" s="2"/>
      <c r="N32" s="2"/>
      <c r="O32" s="2"/>
      <c r="P32" s="2"/>
      <c r="Q32" s="18"/>
      <c r="R32" s="18"/>
      <c r="T32" s="45"/>
    </row>
    <row r="33" spans="1:20" s="23" customFormat="1" ht="15" customHeight="1">
      <c r="A33" s="45"/>
      <c r="B33" s="2"/>
      <c r="C33" s="2"/>
      <c r="D33" s="2"/>
      <c r="E33" s="2"/>
      <c r="F33" s="2"/>
      <c r="G33" s="2"/>
      <c r="H33" s="2"/>
      <c r="I33" s="2"/>
      <c r="J33" s="18"/>
      <c r="K33" s="2"/>
      <c r="L33" s="2"/>
      <c r="M33" s="2"/>
      <c r="N33" s="2"/>
      <c r="O33" s="2"/>
      <c r="P33" s="2"/>
      <c r="Q33" s="18"/>
      <c r="R33" s="18"/>
      <c r="T33" s="45"/>
    </row>
    <row r="34" spans="1:18" ht="15" customHeight="1">
      <c r="A3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6"/>
    </row>
    <row r="35" spans="1:18" ht="15" customHeight="1">
      <c r="A35"/>
      <c r="B35" s="1"/>
      <c r="C35" s="1"/>
      <c r="D35" s="1"/>
      <c r="E35" s="1"/>
      <c r="F35" s="1"/>
      <c r="G35" s="1"/>
      <c r="H35" s="1"/>
      <c r="I35" s="1"/>
      <c r="J35" s="47"/>
      <c r="K35" s="1"/>
      <c r="L35" s="1"/>
      <c r="M35" s="1"/>
      <c r="N35" s="1"/>
      <c r="O35" s="1"/>
      <c r="P35" s="1"/>
      <c r="Q35" s="47"/>
      <c r="R35" s="47"/>
    </row>
    <row r="36" spans="1:18" ht="15" customHeight="1">
      <c r="A36" s="265" t="s">
        <v>83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</row>
    <row r="37" ht="15" customHeight="1"/>
    <row r="38" spans="2:18" s="32" customFormat="1" ht="1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47" ht="15" customHeight="1"/>
    <row r="48" spans="1:7" ht="15" customHeight="1">
      <c r="A48" s="32"/>
      <c r="B48" s="18"/>
      <c r="C48" s="18"/>
      <c r="D48" s="18"/>
      <c r="E48" s="18"/>
      <c r="F48" s="18"/>
      <c r="G48" s="18"/>
    </row>
  </sheetData>
  <sheetProtection/>
  <mergeCells count="6">
    <mergeCell ref="A36:R36"/>
    <mergeCell ref="A2:A3"/>
    <mergeCell ref="A1:R1"/>
    <mergeCell ref="D2:J2"/>
    <mergeCell ref="K2:Q2"/>
    <mergeCell ref="R2:R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2020-11-06T17:51:34Z</cp:lastPrinted>
  <dcterms:created xsi:type="dcterms:W3CDTF">1999-10-09T15:33:20Z</dcterms:created>
  <dcterms:modified xsi:type="dcterms:W3CDTF">2020-11-06T17:52:09Z</dcterms:modified>
  <cp:category/>
  <cp:version/>
  <cp:contentType/>
  <cp:contentStatus/>
</cp:coreProperties>
</file>